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esktop\For File Transfer\SteelWeb\Canadian\"/>
    </mc:Choice>
  </mc:AlternateContent>
  <xr:revisionPtr revIDLastSave="0" documentId="13_ncr:1_{4C9A2CC9-52A1-40BE-8178-0E35382B4C11}" xr6:coauthVersionLast="36" xr6:coauthVersionMax="36" xr10:uidLastSave="{00000000-0000-0000-0000-000000000000}"/>
  <bookViews>
    <workbookView xWindow="30" yWindow="15" windowWidth="10185" windowHeight="8160" tabRatio="812" xr2:uid="{00000000-000D-0000-FFFF-FFFF00000000}"/>
  </bookViews>
  <sheets>
    <sheet name="DIRECTIONS" sheetId="14" r:id="rId1"/>
    <sheet name="JANUARY" sheetId="1" r:id="rId2"/>
    <sheet name="JanRpt" sheetId="32" r:id="rId3"/>
    <sheet name="FEBRUARY" sheetId="2" r:id="rId4"/>
    <sheet name="FebRpt" sheetId="31" r:id="rId5"/>
    <sheet name="MARCH" sheetId="15" r:id="rId6"/>
    <sheet name="MarRpt" sheetId="30" r:id="rId7"/>
    <sheet name="1-qt TrstRpt" sheetId="29" r:id="rId8"/>
    <sheet name="APRIL" sheetId="4" r:id="rId9"/>
    <sheet name="AprRpt" sheetId="28" r:id="rId10"/>
    <sheet name="MAY" sheetId="5" r:id="rId11"/>
    <sheet name="MayRpt" sheetId="27" r:id="rId12"/>
    <sheet name="JUNE" sheetId="6" r:id="rId13"/>
    <sheet name="JunRpt" sheetId="26" r:id="rId14"/>
    <sheet name="2-qt TrstRpt" sheetId="25" r:id="rId15"/>
    <sheet name="JULY" sheetId="7" r:id="rId16"/>
    <sheet name="JulRpt" sheetId="24" r:id="rId17"/>
    <sheet name="AUGUST" sheetId="8" r:id="rId18"/>
    <sheet name="AugRpt" sheetId="23" r:id="rId19"/>
    <sheet name="SEPTEMBER" sheetId="9" r:id="rId20"/>
    <sheet name="SepRpt" sheetId="22" r:id="rId21"/>
    <sheet name="3-qt TrstRpt" sheetId="21" r:id="rId22"/>
    <sheet name="OCTOBER" sheetId="10" r:id="rId23"/>
    <sheet name="OctRpt" sheetId="20" r:id="rId24"/>
    <sheet name="NOVEMBER" sheetId="11" r:id="rId25"/>
    <sheet name="NovRpt" sheetId="19" r:id="rId26"/>
    <sheet name="DECEMBER" sheetId="12" r:id="rId27"/>
    <sheet name="DecRpt" sheetId="18" r:id="rId28"/>
    <sheet name="4-qt TrstRpt" sheetId="17" r:id="rId29"/>
    <sheet name="AR251C" sheetId="13" r:id="rId30"/>
  </sheets>
  <definedNames>
    <definedName name="_xlnm.Print_Area" localSheetId="7">'1-qt TrstRpt'!$A$1:$J$69</definedName>
    <definedName name="_xlnm.Print_Area" localSheetId="14">'2-qt TrstRpt'!$A$1:$J$69</definedName>
    <definedName name="_xlnm.Print_Area" localSheetId="21">'3-qt TrstRpt'!$A$1:$J$69</definedName>
    <definedName name="_xlnm.Print_Area" localSheetId="28">'4-qt TrstRpt'!$A$1:$J$69</definedName>
    <definedName name="_xlnm.Print_Area" localSheetId="8">APRIL!$A$9:$AL$771</definedName>
    <definedName name="_xlnm.Print_Area" localSheetId="9">AprRpt!$A$1:$J$51</definedName>
    <definedName name="_xlnm.Print_Area" localSheetId="29">AR251C!$A$8:$AJ$79</definedName>
    <definedName name="_xlnm.Print_Area" localSheetId="18">AugRpt!$A$1:$J$51</definedName>
    <definedName name="_xlnm.Print_Area" localSheetId="17">AUGUST!$A$9:$AL$771</definedName>
    <definedName name="_xlnm.Print_Area" localSheetId="26">DECEMBER!$A$9:$AL$771</definedName>
    <definedName name="_xlnm.Print_Area" localSheetId="27">DecRpt!$A$1:$J$51</definedName>
    <definedName name="_xlnm.Print_Area" localSheetId="4">FebRpt!$A$1:$J$51</definedName>
    <definedName name="_xlnm.Print_Area" localSheetId="3">FEBRUARY!$A$9:$AL$771</definedName>
    <definedName name="_xlnm.Print_Area" localSheetId="2">JanRpt!$A$1:$J$51</definedName>
    <definedName name="_xlnm.Print_Area" localSheetId="1">JANUARY!$A$9:$AL$771</definedName>
    <definedName name="_xlnm.Print_Area" localSheetId="16">JulRpt!$A$1:$J$51</definedName>
    <definedName name="_xlnm.Print_Area" localSheetId="15">JULY!$A$9:$AL$771</definedName>
    <definedName name="_xlnm.Print_Area" localSheetId="12">JUNE!$A$9:$AL$771</definedName>
    <definedName name="_xlnm.Print_Area" localSheetId="13">JunRpt!$A$1:$J$51</definedName>
    <definedName name="_xlnm.Print_Area" localSheetId="5">MARCH!$A$9:$AL$771</definedName>
    <definedName name="_xlnm.Print_Area" localSheetId="6">MarRpt!$A$1:$J$51</definedName>
    <definedName name="_xlnm.Print_Area" localSheetId="10">MAY!$A$9:$AL$771</definedName>
    <definedName name="_xlnm.Print_Area" localSheetId="11">MayRpt!$A$1:$J$51</definedName>
    <definedName name="_xlnm.Print_Area" localSheetId="24">NOVEMBER!$A$9:$AL$771</definedName>
    <definedName name="_xlnm.Print_Area" localSheetId="25">NovRpt!$A$1:$J$51</definedName>
    <definedName name="_xlnm.Print_Area" localSheetId="22">OCTOBER!$A$9:$AL$771</definedName>
    <definedName name="_xlnm.Print_Area" localSheetId="23">OctRpt!$A$1:$J$51</definedName>
    <definedName name="_xlnm.Print_Area" localSheetId="20">SepRpt!$A$1:$J$51</definedName>
    <definedName name="_xlnm.Print_Area" localSheetId="19">SEPTEMBER!$A$9:$AL$771</definedName>
    <definedName name="_xlnm.Print_Titles" localSheetId="29">AR251C!$8:$11</definedName>
    <definedName name="_xlnm.Print_Titles" localSheetId="0">DIRECTIONS!$1:$2</definedName>
  </definedNames>
  <calcPr calcId="191029"/>
</workbook>
</file>

<file path=xl/calcChain.xml><?xml version="1.0" encoding="utf-8"?>
<calcChain xmlns="http://schemas.openxmlformats.org/spreadsheetml/2006/main">
  <c r="F47" i="17" l="1"/>
  <c r="G79" i="13" l="1"/>
  <c r="G77" i="13"/>
  <c r="F47" i="29"/>
  <c r="F47" i="25"/>
  <c r="F47" i="21"/>
  <c r="O701" i="2" l="1"/>
  <c r="R700" i="2" s="1"/>
  <c r="O701" i="15"/>
  <c r="O701" i="4"/>
  <c r="R700" i="4" s="1"/>
  <c r="O701" i="5"/>
  <c r="O701" i="6"/>
  <c r="O701" i="7"/>
  <c r="O701" i="8"/>
  <c r="R700" i="8" s="1"/>
  <c r="O701" i="9"/>
  <c r="R700" i="9" s="1"/>
  <c r="O701" i="10"/>
  <c r="R700" i="10" s="1"/>
  <c r="O701" i="11"/>
  <c r="O701" i="12"/>
  <c r="O701" i="1"/>
  <c r="R700" i="1" s="1"/>
  <c r="R700" i="11"/>
  <c r="R700" i="7"/>
  <c r="R700" i="5"/>
  <c r="R700" i="15"/>
  <c r="R700" i="12"/>
  <c r="R700" i="6"/>
  <c r="AA10" i="15" l="1"/>
  <c r="AA325" i="15" s="1"/>
  <c r="AA10" i="4"/>
  <c r="AA505" i="4" s="1"/>
  <c r="AA10" i="5"/>
  <c r="AA550" i="5" s="1"/>
  <c r="AA10" i="6"/>
  <c r="AA595" i="6" s="1"/>
  <c r="AA10" i="7"/>
  <c r="AA10" i="8"/>
  <c r="AA640" i="8" s="1"/>
  <c r="AA10" i="9"/>
  <c r="AA505" i="9" s="1"/>
  <c r="AA10" i="10"/>
  <c r="AA595" i="10" s="1"/>
  <c r="AA10" i="11"/>
  <c r="AA10" i="12"/>
  <c r="AA595" i="12" s="1"/>
  <c r="AA10" i="2"/>
  <c r="AA595" i="2" s="1"/>
  <c r="AA640" i="15"/>
  <c r="AA370" i="15"/>
  <c r="AA280" i="15"/>
  <c r="AA640" i="4"/>
  <c r="AA595" i="4"/>
  <c r="AA550" i="4"/>
  <c r="AA460" i="4"/>
  <c r="AA415" i="4"/>
  <c r="AA370" i="4"/>
  <c r="AA280" i="4"/>
  <c r="AA235" i="4"/>
  <c r="AA190" i="4"/>
  <c r="AA100" i="4"/>
  <c r="AA640" i="6"/>
  <c r="AA640" i="7"/>
  <c r="AA595" i="7"/>
  <c r="AA550" i="7"/>
  <c r="AA505" i="7"/>
  <c r="AA460" i="7"/>
  <c r="AA415" i="7"/>
  <c r="AA370" i="7"/>
  <c r="AA325" i="7"/>
  <c r="AA280" i="7"/>
  <c r="AA235" i="7"/>
  <c r="AA190" i="7"/>
  <c r="AA145" i="7"/>
  <c r="AA100" i="7"/>
  <c r="AA505" i="8"/>
  <c r="AA595" i="9"/>
  <c r="AA550" i="9"/>
  <c r="AA415" i="9"/>
  <c r="AA370" i="9"/>
  <c r="AA235" i="9"/>
  <c r="AA190" i="9"/>
  <c r="AA640" i="11"/>
  <c r="AA595" i="11"/>
  <c r="AA550" i="11"/>
  <c r="AA505" i="11"/>
  <c r="AA460" i="11"/>
  <c r="AA415" i="11"/>
  <c r="AA370" i="11"/>
  <c r="AA325" i="11"/>
  <c r="AA280" i="11"/>
  <c r="AA235" i="11"/>
  <c r="AA190" i="11"/>
  <c r="AA145" i="11"/>
  <c r="AA100" i="11"/>
  <c r="AA640" i="12"/>
  <c r="AA550" i="12"/>
  <c r="AA505" i="12"/>
  <c r="AA460" i="12"/>
  <c r="AA370" i="12"/>
  <c r="AA325" i="12"/>
  <c r="AA280" i="12"/>
  <c r="AA190" i="12"/>
  <c r="AA145" i="12"/>
  <c r="AA100" i="12"/>
  <c r="AA640" i="1"/>
  <c r="AA595" i="1"/>
  <c r="AA550" i="1"/>
  <c r="AA505" i="1"/>
  <c r="AA460" i="1"/>
  <c r="AA415" i="1"/>
  <c r="AA370" i="1"/>
  <c r="AA325" i="1"/>
  <c r="AA280" i="1"/>
  <c r="AA235" i="1"/>
  <c r="AA190" i="1"/>
  <c r="AA145" i="1"/>
  <c r="AA100" i="1"/>
  <c r="AA55" i="15"/>
  <c r="AA55" i="4"/>
  <c r="AA55" i="7"/>
  <c r="AA55" i="11"/>
  <c r="AA55" i="12"/>
  <c r="AA55" i="1"/>
  <c r="Z11" i="1"/>
  <c r="Z11" i="13"/>
  <c r="AI11" i="13"/>
  <c r="C11" i="13"/>
  <c r="C8" i="13"/>
  <c r="C9" i="13" s="1"/>
  <c r="AA550" i="8" l="1"/>
  <c r="AA145" i="8"/>
  <c r="AA55" i="8"/>
  <c r="AA460" i="10"/>
  <c r="AA190" i="8"/>
  <c r="AA325" i="8"/>
  <c r="AA370" i="8"/>
  <c r="AA100" i="5"/>
  <c r="AA415" i="15"/>
  <c r="AA280" i="2"/>
  <c r="AA235" i="5"/>
  <c r="AA100" i="15"/>
  <c r="AA460" i="15"/>
  <c r="AA325" i="2"/>
  <c r="AA280" i="5"/>
  <c r="AA145" i="15"/>
  <c r="AA505" i="15"/>
  <c r="AA460" i="2"/>
  <c r="AA415" i="5"/>
  <c r="AA190" i="15"/>
  <c r="AA550" i="15"/>
  <c r="AA505" i="2"/>
  <c r="AA595" i="5"/>
  <c r="AA460" i="5"/>
  <c r="AA235" i="15"/>
  <c r="AA595" i="15"/>
  <c r="AA640" i="2"/>
  <c r="AA640" i="5"/>
  <c r="AA100" i="2"/>
  <c r="AA145" i="2"/>
  <c r="AA640" i="10"/>
  <c r="AA100" i="6"/>
  <c r="AA55" i="10"/>
  <c r="AA55" i="6"/>
  <c r="AA55" i="2"/>
  <c r="AA100" i="10"/>
  <c r="AA100" i="9"/>
  <c r="AA280" i="9"/>
  <c r="AA460" i="9"/>
  <c r="AA640" i="9"/>
  <c r="AA235" i="8"/>
  <c r="AA415" i="8"/>
  <c r="AA595" i="8"/>
  <c r="AA280" i="6"/>
  <c r="AA145" i="5"/>
  <c r="AA325" i="5"/>
  <c r="AA505" i="5"/>
  <c r="AA190" i="2"/>
  <c r="AA370" i="2"/>
  <c r="AA550" i="2"/>
  <c r="AA55" i="9"/>
  <c r="AA55" i="5"/>
  <c r="AA235" i="12"/>
  <c r="AA415" i="12"/>
  <c r="AA280" i="10"/>
  <c r="AA145" i="9"/>
  <c r="AA325" i="9"/>
  <c r="AA100" i="8"/>
  <c r="AA280" i="8"/>
  <c r="AA460" i="8"/>
  <c r="AA460" i="6"/>
  <c r="AA190" i="5"/>
  <c r="AA370" i="5"/>
  <c r="AA145" i="4"/>
  <c r="AA325" i="4"/>
  <c r="AA235" i="2"/>
  <c r="AA415" i="2"/>
  <c r="AA145" i="10"/>
  <c r="AA325" i="10"/>
  <c r="AA505" i="10"/>
  <c r="AA145" i="6"/>
  <c r="AA325" i="6"/>
  <c r="AA505" i="6"/>
  <c r="AA190" i="10"/>
  <c r="AA370" i="10"/>
  <c r="AA550" i="10"/>
  <c r="AA190" i="6"/>
  <c r="AA370" i="6"/>
  <c r="AA550" i="6"/>
  <c r="AA235" i="10"/>
  <c r="AA415" i="10"/>
  <c r="AA235" i="6"/>
  <c r="AA415" i="6"/>
  <c r="AG57" i="13" l="1"/>
  <c r="D47" i="13" l="1"/>
  <c r="D48" i="13"/>
  <c r="D49" i="13"/>
  <c r="D50" i="13"/>
  <c r="D51" i="13"/>
  <c r="D52" i="13"/>
  <c r="D53" i="13"/>
  <c r="D54" i="13"/>
  <c r="D55" i="13"/>
  <c r="D56" i="13"/>
  <c r="D57" i="13"/>
  <c r="AD49" i="13"/>
  <c r="AD48" i="13"/>
  <c r="AD47" i="13"/>
  <c r="V57" i="13"/>
  <c r="V56" i="13"/>
  <c r="V55" i="13"/>
  <c r="V54" i="13"/>
  <c r="V53" i="13"/>
  <c r="V52" i="13"/>
  <c r="V51" i="13"/>
  <c r="V50" i="13"/>
  <c r="V49" i="13"/>
  <c r="V48" i="13"/>
  <c r="V47" i="13"/>
  <c r="L57" i="13"/>
  <c r="L56" i="13"/>
  <c r="L55" i="13"/>
  <c r="L54" i="13"/>
  <c r="L53" i="13"/>
  <c r="L52" i="13"/>
  <c r="L51" i="13"/>
  <c r="L50" i="13"/>
  <c r="L49" i="13"/>
  <c r="L48" i="13"/>
  <c r="L47" i="13"/>
  <c r="K37" i="29" l="1"/>
  <c r="L37" i="29"/>
  <c r="M37" i="29"/>
  <c r="K37" i="25"/>
  <c r="L37" i="25"/>
  <c r="M37" i="25"/>
  <c r="K37" i="21"/>
  <c r="L37" i="21"/>
  <c r="M37" i="21"/>
  <c r="K37" i="17"/>
  <c r="L37" i="17"/>
  <c r="M37" i="17"/>
  <c r="AI642" i="15" l="1"/>
  <c r="B642" i="15"/>
  <c r="AJ641" i="15"/>
  <c r="D641" i="15"/>
  <c r="C641" i="15"/>
  <c r="B641" i="15"/>
  <c r="AI642" i="4"/>
  <c r="B642" i="4"/>
  <c r="AJ641" i="4"/>
  <c r="D641" i="4"/>
  <c r="C641" i="4"/>
  <c r="B641" i="4"/>
  <c r="AI642" i="5"/>
  <c r="B642" i="5"/>
  <c r="AJ641" i="5"/>
  <c r="D641" i="5"/>
  <c r="C641" i="5"/>
  <c r="B641" i="5"/>
  <c r="AI642" i="6"/>
  <c r="B642" i="6"/>
  <c r="AJ641" i="6"/>
  <c r="D641" i="6"/>
  <c r="C641" i="6"/>
  <c r="B641" i="6"/>
  <c r="AI642" i="7"/>
  <c r="B642" i="7"/>
  <c r="AJ641" i="7"/>
  <c r="D641" i="7"/>
  <c r="C641" i="7"/>
  <c r="B641" i="7"/>
  <c r="AI642" i="8"/>
  <c r="B642" i="8"/>
  <c r="AJ641" i="8"/>
  <c r="D641" i="8"/>
  <c r="C641" i="8"/>
  <c r="B641" i="8"/>
  <c r="AI642" i="9"/>
  <c r="B642" i="9"/>
  <c r="AJ641" i="9"/>
  <c r="D641" i="9"/>
  <c r="C641" i="9"/>
  <c r="B641" i="9"/>
  <c r="AI642" i="10"/>
  <c r="B642" i="10"/>
  <c r="AJ641" i="10"/>
  <c r="D641" i="10"/>
  <c r="C641" i="10"/>
  <c r="B641" i="10"/>
  <c r="AI642" i="11"/>
  <c r="B642" i="11"/>
  <c r="AJ641" i="11"/>
  <c r="D641" i="11"/>
  <c r="C641" i="11"/>
  <c r="B641" i="11"/>
  <c r="AI642" i="12"/>
  <c r="B642" i="12"/>
  <c r="AJ641" i="12"/>
  <c r="D641" i="12"/>
  <c r="C641" i="12"/>
  <c r="B641" i="12"/>
  <c r="AI642" i="2"/>
  <c r="B642" i="2"/>
  <c r="AJ641" i="2"/>
  <c r="D641" i="2"/>
  <c r="C641" i="2"/>
  <c r="B641" i="2"/>
  <c r="AI597" i="15"/>
  <c r="B597" i="15"/>
  <c r="AJ596" i="15"/>
  <c r="D596" i="15"/>
  <c r="C596" i="15"/>
  <c r="B596" i="15"/>
  <c r="AI597" i="4"/>
  <c r="B597" i="4"/>
  <c r="AJ596" i="4"/>
  <c r="D596" i="4"/>
  <c r="C596" i="4"/>
  <c r="B596" i="4"/>
  <c r="AI597" i="5"/>
  <c r="B597" i="5"/>
  <c r="AJ596" i="5"/>
  <c r="D596" i="5"/>
  <c r="C596" i="5"/>
  <c r="B596" i="5"/>
  <c r="AI597" i="6"/>
  <c r="B597" i="6"/>
  <c r="AJ596" i="6"/>
  <c r="D596" i="6"/>
  <c r="C596" i="6"/>
  <c r="B596" i="6"/>
  <c r="AI597" i="7"/>
  <c r="B597" i="7"/>
  <c r="AJ596" i="7"/>
  <c r="D596" i="7"/>
  <c r="C596" i="7"/>
  <c r="B596" i="7"/>
  <c r="AI597" i="8"/>
  <c r="B597" i="8"/>
  <c r="AJ596" i="8"/>
  <c r="D596" i="8"/>
  <c r="C596" i="8"/>
  <c r="B596" i="8"/>
  <c r="AI597" i="9"/>
  <c r="B597" i="9"/>
  <c r="AJ596" i="9"/>
  <c r="D596" i="9"/>
  <c r="C596" i="9"/>
  <c r="B596" i="9"/>
  <c r="AI597" i="10"/>
  <c r="B597" i="10"/>
  <c r="AJ596" i="10"/>
  <c r="D596" i="10"/>
  <c r="C596" i="10"/>
  <c r="B596" i="10"/>
  <c r="AI597" i="11"/>
  <c r="B597" i="11"/>
  <c r="AJ596" i="11"/>
  <c r="D596" i="11"/>
  <c r="C596" i="11"/>
  <c r="B596" i="11"/>
  <c r="AI597" i="12"/>
  <c r="B597" i="12"/>
  <c r="AJ596" i="12"/>
  <c r="D596" i="12"/>
  <c r="C596" i="12"/>
  <c r="B596" i="12"/>
  <c r="AI597" i="2"/>
  <c r="B597" i="2"/>
  <c r="AJ596" i="2"/>
  <c r="D596" i="2"/>
  <c r="C596" i="2"/>
  <c r="B596" i="2"/>
  <c r="AI552" i="15"/>
  <c r="B552" i="15"/>
  <c r="AJ551" i="15"/>
  <c r="D551" i="15"/>
  <c r="C551" i="15"/>
  <c r="B551" i="15"/>
  <c r="AI552" i="4"/>
  <c r="B552" i="4"/>
  <c r="AJ551" i="4"/>
  <c r="D551" i="4"/>
  <c r="C551" i="4"/>
  <c r="B551" i="4"/>
  <c r="AI552" i="5"/>
  <c r="B552" i="5"/>
  <c r="AJ551" i="5"/>
  <c r="D551" i="5"/>
  <c r="C551" i="5"/>
  <c r="B551" i="5"/>
  <c r="AI552" i="6"/>
  <c r="B552" i="6"/>
  <c r="AJ551" i="6"/>
  <c r="D551" i="6"/>
  <c r="C551" i="6"/>
  <c r="B551" i="6"/>
  <c r="AI552" i="7"/>
  <c r="B552" i="7"/>
  <c r="AJ551" i="7"/>
  <c r="D551" i="7"/>
  <c r="C551" i="7"/>
  <c r="B551" i="7"/>
  <c r="AI552" i="8"/>
  <c r="B552" i="8"/>
  <c r="AJ551" i="8"/>
  <c r="D551" i="8"/>
  <c r="C551" i="8"/>
  <c r="B551" i="8"/>
  <c r="AI552" i="9"/>
  <c r="B552" i="9"/>
  <c r="AJ551" i="9"/>
  <c r="D551" i="9"/>
  <c r="C551" i="9"/>
  <c r="B551" i="9"/>
  <c r="AI552" i="10"/>
  <c r="B552" i="10"/>
  <c r="AJ551" i="10"/>
  <c r="D551" i="10"/>
  <c r="C551" i="10"/>
  <c r="B551" i="10"/>
  <c r="AI552" i="11"/>
  <c r="B552" i="11"/>
  <c r="AJ551" i="11"/>
  <c r="D551" i="11"/>
  <c r="C551" i="11"/>
  <c r="B551" i="11"/>
  <c r="AI552" i="12"/>
  <c r="B552" i="12"/>
  <c r="AJ551" i="12"/>
  <c r="D551" i="12"/>
  <c r="C551" i="12"/>
  <c r="B551" i="12"/>
  <c r="AI552" i="2"/>
  <c r="B552" i="2"/>
  <c r="AJ551" i="2"/>
  <c r="D551" i="2"/>
  <c r="C551" i="2"/>
  <c r="B551" i="2"/>
  <c r="AI507" i="15"/>
  <c r="B507" i="15"/>
  <c r="AJ506" i="15"/>
  <c r="D506" i="15"/>
  <c r="C506" i="15"/>
  <c r="B506" i="15"/>
  <c r="AI507" i="4"/>
  <c r="B507" i="4"/>
  <c r="AJ506" i="4"/>
  <c r="D506" i="4"/>
  <c r="C506" i="4"/>
  <c r="B506" i="4"/>
  <c r="AI507" i="5"/>
  <c r="B507" i="5"/>
  <c r="AJ506" i="5"/>
  <c r="D506" i="5"/>
  <c r="C506" i="5"/>
  <c r="B506" i="5"/>
  <c r="AI507" i="6"/>
  <c r="B507" i="6"/>
  <c r="AJ506" i="6"/>
  <c r="D506" i="6"/>
  <c r="C506" i="6"/>
  <c r="B506" i="6"/>
  <c r="AI507" i="7"/>
  <c r="B507" i="7"/>
  <c r="AJ506" i="7"/>
  <c r="D506" i="7"/>
  <c r="C506" i="7"/>
  <c r="B506" i="7"/>
  <c r="AI507" i="8"/>
  <c r="B507" i="8"/>
  <c r="AJ506" i="8"/>
  <c r="D506" i="8"/>
  <c r="C506" i="8"/>
  <c r="B506" i="8"/>
  <c r="AI507" i="9"/>
  <c r="B507" i="9"/>
  <c r="AJ506" i="9"/>
  <c r="D506" i="9"/>
  <c r="C506" i="9"/>
  <c r="B506" i="9"/>
  <c r="AI507" i="10"/>
  <c r="B507" i="10"/>
  <c r="AJ506" i="10"/>
  <c r="D506" i="10"/>
  <c r="C506" i="10"/>
  <c r="B506" i="10"/>
  <c r="AI507" i="11"/>
  <c r="B507" i="11"/>
  <c r="AJ506" i="11"/>
  <c r="D506" i="11"/>
  <c r="C506" i="11"/>
  <c r="B506" i="11"/>
  <c r="AI507" i="12"/>
  <c r="B507" i="12"/>
  <c r="AJ506" i="12"/>
  <c r="D506" i="12"/>
  <c r="C506" i="12"/>
  <c r="B506" i="12"/>
  <c r="AI507" i="2"/>
  <c r="B507" i="2"/>
  <c r="AJ506" i="2"/>
  <c r="D506" i="2"/>
  <c r="C506" i="2"/>
  <c r="B506" i="2"/>
  <c r="AI462" i="15"/>
  <c r="B462" i="15"/>
  <c r="AJ461" i="15"/>
  <c r="D461" i="15"/>
  <c r="C461" i="15"/>
  <c r="B461" i="15"/>
  <c r="AI462" i="4"/>
  <c r="B462" i="4"/>
  <c r="AJ461" i="4"/>
  <c r="D461" i="4"/>
  <c r="C461" i="4"/>
  <c r="B461" i="4"/>
  <c r="AI462" i="5"/>
  <c r="B462" i="5"/>
  <c r="AJ461" i="5"/>
  <c r="D461" i="5"/>
  <c r="C461" i="5"/>
  <c r="B461" i="5"/>
  <c r="AI462" i="6"/>
  <c r="B462" i="6"/>
  <c r="AJ461" i="6"/>
  <c r="D461" i="6"/>
  <c r="C461" i="6"/>
  <c r="B461" i="6"/>
  <c r="AI462" i="7"/>
  <c r="B462" i="7"/>
  <c r="AJ461" i="7"/>
  <c r="D461" i="7"/>
  <c r="C461" i="7"/>
  <c r="B461" i="7"/>
  <c r="AI462" i="8"/>
  <c r="B462" i="8"/>
  <c r="AJ461" i="8"/>
  <c r="D461" i="8"/>
  <c r="C461" i="8"/>
  <c r="B461" i="8"/>
  <c r="AI462" i="9"/>
  <c r="B462" i="9"/>
  <c r="AJ461" i="9"/>
  <c r="D461" i="9"/>
  <c r="C461" i="9"/>
  <c r="B461" i="9"/>
  <c r="AI462" i="10"/>
  <c r="B462" i="10"/>
  <c r="AJ461" i="10"/>
  <c r="D461" i="10"/>
  <c r="C461" i="10"/>
  <c r="B461" i="10"/>
  <c r="AI462" i="11"/>
  <c r="B462" i="11"/>
  <c r="AJ461" i="11"/>
  <c r="D461" i="11"/>
  <c r="C461" i="11"/>
  <c r="B461" i="11"/>
  <c r="AI462" i="12"/>
  <c r="B462" i="12"/>
  <c r="AJ461" i="12"/>
  <c r="D461" i="12"/>
  <c r="C461" i="12"/>
  <c r="B461" i="12"/>
  <c r="AI462" i="2"/>
  <c r="B462" i="2"/>
  <c r="AJ461" i="2"/>
  <c r="D461" i="2"/>
  <c r="C461" i="2"/>
  <c r="B461" i="2"/>
  <c r="AI417" i="15"/>
  <c r="B417" i="15"/>
  <c r="AJ416" i="15"/>
  <c r="D416" i="15"/>
  <c r="C416" i="15"/>
  <c r="B416" i="15"/>
  <c r="AI417" i="4"/>
  <c r="B417" i="4"/>
  <c r="AJ416" i="4"/>
  <c r="D416" i="4"/>
  <c r="C416" i="4"/>
  <c r="B416" i="4"/>
  <c r="AI417" i="5"/>
  <c r="B417" i="5"/>
  <c r="AJ416" i="5"/>
  <c r="D416" i="5"/>
  <c r="C416" i="5"/>
  <c r="B416" i="5"/>
  <c r="AI417" i="6"/>
  <c r="B417" i="6"/>
  <c r="AJ416" i="6"/>
  <c r="D416" i="6"/>
  <c r="C416" i="6"/>
  <c r="B416" i="6"/>
  <c r="AI417" i="7"/>
  <c r="B417" i="7"/>
  <c r="AJ416" i="7"/>
  <c r="D416" i="7"/>
  <c r="C416" i="7"/>
  <c r="B416" i="7"/>
  <c r="AI417" i="8"/>
  <c r="B417" i="8"/>
  <c r="AJ416" i="8"/>
  <c r="D416" i="8"/>
  <c r="C416" i="8"/>
  <c r="B416" i="8"/>
  <c r="AI417" i="9"/>
  <c r="B417" i="9"/>
  <c r="AJ416" i="9"/>
  <c r="D416" i="9"/>
  <c r="C416" i="9"/>
  <c r="B416" i="9"/>
  <c r="AI417" i="10"/>
  <c r="B417" i="10"/>
  <c r="AJ416" i="10"/>
  <c r="D416" i="10"/>
  <c r="C416" i="10"/>
  <c r="B416" i="10"/>
  <c r="AI417" i="11"/>
  <c r="B417" i="11"/>
  <c r="AJ416" i="11"/>
  <c r="D416" i="11"/>
  <c r="C416" i="11"/>
  <c r="B416" i="11"/>
  <c r="AI417" i="12"/>
  <c r="B417" i="12"/>
  <c r="AJ416" i="12"/>
  <c r="D416" i="12"/>
  <c r="C416" i="12"/>
  <c r="B416" i="12"/>
  <c r="AI417" i="2"/>
  <c r="B417" i="2"/>
  <c r="AJ416" i="2"/>
  <c r="D416" i="2"/>
  <c r="C416" i="2"/>
  <c r="B416" i="2"/>
  <c r="AI372" i="15"/>
  <c r="B372" i="15"/>
  <c r="AJ371" i="15"/>
  <c r="D371" i="15"/>
  <c r="C371" i="15"/>
  <c r="B371" i="15"/>
  <c r="AI372" i="4"/>
  <c r="B372" i="4"/>
  <c r="AJ371" i="4"/>
  <c r="D371" i="4"/>
  <c r="C371" i="4"/>
  <c r="B371" i="4"/>
  <c r="AI372" i="5"/>
  <c r="B372" i="5"/>
  <c r="AJ371" i="5"/>
  <c r="D371" i="5"/>
  <c r="C371" i="5"/>
  <c r="B371" i="5"/>
  <c r="AI372" i="6"/>
  <c r="B372" i="6"/>
  <c r="AJ371" i="6"/>
  <c r="D371" i="6"/>
  <c r="C371" i="6"/>
  <c r="B371" i="6"/>
  <c r="AI372" i="7"/>
  <c r="B372" i="7"/>
  <c r="AJ371" i="7"/>
  <c r="D371" i="7"/>
  <c r="C371" i="7"/>
  <c r="B371" i="7"/>
  <c r="AI372" i="8"/>
  <c r="B372" i="8"/>
  <c r="AJ371" i="8"/>
  <c r="D371" i="8"/>
  <c r="C371" i="8"/>
  <c r="B371" i="8"/>
  <c r="AI372" i="9"/>
  <c r="B372" i="9"/>
  <c r="AJ371" i="9"/>
  <c r="D371" i="9"/>
  <c r="C371" i="9"/>
  <c r="B371" i="9"/>
  <c r="AI372" i="10"/>
  <c r="B372" i="10"/>
  <c r="AJ371" i="10"/>
  <c r="D371" i="10"/>
  <c r="C371" i="10"/>
  <c r="B371" i="10"/>
  <c r="AI372" i="11"/>
  <c r="B372" i="11"/>
  <c r="AJ371" i="11"/>
  <c r="D371" i="11"/>
  <c r="C371" i="11"/>
  <c r="B371" i="11"/>
  <c r="AI372" i="12"/>
  <c r="B372" i="12"/>
  <c r="AJ371" i="12"/>
  <c r="D371" i="12"/>
  <c r="C371" i="12"/>
  <c r="B371" i="12"/>
  <c r="AI372" i="2"/>
  <c r="B372" i="2"/>
  <c r="AJ371" i="2"/>
  <c r="D371" i="2"/>
  <c r="C371" i="2"/>
  <c r="B371" i="2"/>
  <c r="AI327" i="15"/>
  <c r="B327" i="15"/>
  <c r="AJ326" i="15"/>
  <c r="D326" i="15"/>
  <c r="C326" i="15"/>
  <c r="B326" i="15"/>
  <c r="AI327" i="4"/>
  <c r="B327" i="4"/>
  <c r="AJ326" i="4"/>
  <c r="D326" i="4"/>
  <c r="C326" i="4"/>
  <c r="B326" i="4"/>
  <c r="AI327" i="5"/>
  <c r="B327" i="5"/>
  <c r="AJ326" i="5"/>
  <c r="D326" i="5"/>
  <c r="C326" i="5"/>
  <c r="B326" i="5"/>
  <c r="AI327" i="6"/>
  <c r="B327" i="6"/>
  <c r="AJ326" i="6"/>
  <c r="D326" i="6"/>
  <c r="C326" i="6"/>
  <c r="B326" i="6"/>
  <c r="AI327" i="7"/>
  <c r="B327" i="7"/>
  <c r="AJ326" i="7"/>
  <c r="D326" i="7"/>
  <c r="C326" i="7"/>
  <c r="B326" i="7"/>
  <c r="AI327" i="8"/>
  <c r="B327" i="8"/>
  <c r="AJ326" i="8"/>
  <c r="D326" i="8"/>
  <c r="C326" i="8"/>
  <c r="B326" i="8"/>
  <c r="AI327" i="9"/>
  <c r="B327" i="9"/>
  <c r="AJ326" i="9"/>
  <c r="D326" i="9"/>
  <c r="C326" i="9"/>
  <c r="B326" i="9"/>
  <c r="AI327" i="10"/>
  <c r="B327" i="10"/>
  <c r="AJ326" i="10"/>
  <c r="D326" i="10"/>
  <c r="C326" i="10"/>
  <c r="B326" i="10"/>
  <c r="AI327" i="11"/>
  <c r="B327" i="11"/>
  <c r="AJ326" i="11"/>
  <c r="D326" i="11"/>
  <c r="C326" i="11"/>
  <c r="B326" i="11"/>
  <c r="AI327" i="12"/>
  <c r="B327" i="12"/>
  <c r="AJ326" i="12"/>
  <c r="D326" i="12"/>
  <c r="C326" i="12"/>
  <c r="B326" i="12"/>
  <c r="AI327" i="2"/>
  <c r="B327" i="2"/>
  <c r="AJ326" i="2"/>
  <c r="D326" i="2"/>
  <c r="C326" i="2"/>
  <c r="B326" i="2"/>
  <c r="AI282" i="15"/>
  <c r="B282" i="15"/>
  <c r="AJ281" i="15"/>
  <c r="D281" i="15"/>
  <c r="C281" i="15"/>
  <c r="B281" i="15"/>
  <c r="AI282" i="4"/>
  <c r="B282" i="4"/>
  <c r="AJ281" i="4"/>
  <c r="D281" i="4"/>
  <c r="C281" i="4"/>
  <c r="B281" i="4"/>
  <c r="AI282" i="5"/>
  <c r="B282" i="5"/>
  <c r="AJ281" i="5"/>
  <c r="D281" i="5"/>
  <c r="C281" i="5"/>
  <c r="B281" i="5"/>
  <c r="AI282" i="6"/>
  <c r="B282" i="6"/>
  <c r="AJ281" i="6"/>
  <c r="D281" i="6"/>
  <c r="C281" i="6"/>
  <c r="B281" i="6"/>
  <c r="AI282" i="7"/>
  <c r="B282" i="7"/>
  <c r="AJ281" i="7"/>
  <c r="D281" i="7"/>
  <c r="C281" i="7"/>
  <c r="B281" i="7"/>
  <c r="AI282" i="8"/>
  <c r="B282" i="8"/>
  <c r="AJ281" i="8"/>
  <c r="D281" i="8"/>
  <c r="C281" i="8"/>
  <c r="B281" i="8"/>
  <c r="AI282" i="9"/>
  <c r="B282" i="9"/>
  <c r="AJ281" i="9"/>
  <c r="D281" i="9"/>
  <c r="C281" i="9"/>
  <c r="B281" i="9"/>
  <c r="AI282" i="10"/>
  <c r="B282" i="10"/>
  <c r="AJ281" i="10"/>
  <c r="D281" i="10"/>
  <c r="C281" i="10"/>
  <c r="B281" i="10"/>
  <c r="AI282" i="11"/>
  <c r="B282" i="11"/>
  <c r="AJ281" i="11"/>
  <c r="D281" i="11"/>
  <c r="C281" i="11"/>
  <c r="B281" i="11"/>
  <c r="AI282" i="12"/>
  <c r="B282" i="12"/>
  <c r="AJ281" i="12"/>
  <c r="D281" i="12"/>
  <c r="C281" i="12"/>
  <c r="B281" i="12"/>
  <c r="AI282" i="2"/>
  <c r="B282" i="2"/>
  <c r="AJ281" i="2"/>
  <c r="D281" i="2"/>
  <c r="C281" i="2"/>
  <c r="B281" i="2"/>
  <c r="AI237" i="15"/>
  <c r="B237" i="15"/>
  <c r="AJ236" i="15"/>
  <c r="D236" i="15"/>
  <c r="C236" i="15"/>
  <c r="B236" i="15"/>
  <c r="AI237" i="4"/>
  <c r="B237" i="4"/>
  <c r="AJ236" i="4"/>
  <c r="D236" i="4"/>
  <c r="C236" i="4"/>
  <c r="B236" i="4"/>
  <c r="AI237" i="5"/>
  <c r="B237" i="5"/>
  <c r="AJ236" i="5"/>
  <c r="D236" i="5"/>
  <c r="C236" i="5"/>
  <c r="B236" i="5"/>
  <c r="AI237" i="6"/>
  <c r="B237" i="6"/>
  <c r="AJ236" i="6"/>
  <c r="D236" i="6"/>
  <c r="C236" i="6"/>
  <c r="B236" i="6"/>
  <c r="AI237" i="7"/>
  <c r="B237" i="7"/>
  <c r="AJ236" i="7"/>
  <c r="D236" i="7"/>
  <c r="C236" i="7"/>
  <c r="B236" i="7"/>
  <c r="AI237" i="8"/>
  <c r="B237" i="8"/>
  <c r="AJ236" i="8"/>
  <c r="D236" i="8"/>
  <c r="C236" i="8"/>
  <c r="B236" i="8"/>
  <c r="AI237" i="9"/>
  <c r="B237" i="9"/>
  <c r="AJ236" i="9"/>
  <c r="D236" i="9"/>
  <c r="C236" i="9"/>
  <c r="B236" i="9"/>
  <c r="AI237" i="10"/>
  <c r="B237" i="10"/>
  <c r="AJ236" i="10"/>
  <c r="D236" i="10"/>
  <c r="C236" i="10"/>
  <c r="B236" i="10"/>
  <c r="AI237" i="11"/>
  <c r="B237" i="11"/>
  <c r="AJ236" i="11"/>
  <c r="D236" i="11"/>
  <c r="C236" i="11"/>
  <c r="B236" i="11"/>
  <c r="AI237" i="12"/>
  <c r="B237" i="12"/>
  <c r="AJ236" i="12"/>
  <c r="D236" i="12"/>
  <c r="C236" i="12"/>
  <c r="B236" i="12"/>
  <c r="AI237" i="2"/>
  <c r="B237" i="2"/>
  <c r="AJ236" i="2"/>
  <c r="D236" i="2"/>
  <c r="C236" i="2"/>
  <c r="B236" i="2"/>
  <c r="AI192" i="15"/>
  <c r="B192" i="15"/>
  <c r="AJ191" i="15"/>
  <c r="D191" i="15"/>
  <c r="C191" i="15"/>
  <c r="B191" i="15"/>
  <c r="AI192" i="4"/>
  <c r="B192" i="4"/>
  <c r="AJ191" i="4"/>
  <c r="D191" i="4"/>
  <c r="C191" i="4"/>
  <c r="B191" i="4"/>
  <c r="AI192" i="5"/>
  <c r="B192" i="5"/>
  <c r="AJ191" i="5"/>
  <c r="D191" i="5"/>
  <c r="C191" i="5"/>
  <c r="B191" i="5"/>
  <c r="AI192" i="6"/>
  <c r="B192" i="6"/>
  <c r="AJ191" i="6"/>
  <c r="D191" i="6"/>
  <c r="C191" i="6"/>
  <c r="B191" i="6"/>
  <c r="AI192" i="7"/>
  <c r="B192" i="7"/>
  <c r="AJ191" i="7"/>
  <c r="D191" i="7"/>
  <c r="C191" i="7"/>
  <c r="B191" i="7"/>
  <c r="AI192" i="8"/>
  <c r="B192" i="8"/>
  <c r="AJ191" i="8"/>
  <c r="D191" i="8"/>
  <c r="C191" i="8"/>
  <c r="B191" i="8"/>
  <c r="AI192" i="9"/>
  <c r="B192" i="9"/>
  <c r="AJ191" i="9"/>
  <c r="D191" i="9"/>
  <c r="C191" i="9"/>
  <c r="B191" i="9"/>
  <c r="AI192" i="10"/>
  <c r="B192" i="10"/>
  <c r="AJ191" i="10"/>
  <c r="D191" i="10"/>
  <c r="C191" i="10"/>
  <c r="B191" i="10"/>
  <c r="AI192" i="11"/>
  <c r="B192" i="11"/>
  <c r="AJ191" i="11"/>
  <c r="D191" i="11"/>
  <c r="C191" i="11"/>
  <c r="B191" i="11"/>
  <c r="AI192" i="12"/>
  <c r="B192" i="12"/>
  <c r="AJ191" i="12"/>
  <c r="D191" i="12"/>
  <c r="C191" i="12"/>
  <c r="B191" i="12"/>
  <c r="AI192" i="2"/>
  <c r="B192" i="2"/>
  <c r="AJ191" i="2"/>
  <c r="D191" i="2"/>
  <c r="C191" i="2"/>
  <c r="B191" i="2"/>
  <c r="AI147" i="15"/>
  <c r="B147" i="15"/>
  <c r="AJ146" i="15"/>
  <c r="D146" i="15"/>
  <c r="C146" i="15"/>
  <c r="B146" i="15"/>
  <c r="AI147" i="4"/>
  <c r="B147" i="4"/>
  <c r="AJ146" i="4"/>
  <c r="D146" i="4"/>
  <c r="C146" i="4"/>
  <c r="B146" i="4"/>
  <c r="AI147" i="5"/>
  <c r="B147" i="5"/>
  <c r="AJ146" i="5"/>
  <c r="D146" i="5"/>
  <c r="C146" i="5"/>
  <c r="B146" i="5"/>
  <c r="AI147" i="6"/>
  <c r="B147" i="6"/>
  <c r="AJ146" i="6"/>
  <c r="D146" i="6"/>
  <c r="C146" i="6"/>
  <c r="B146" i="6"/>
  <c r="AI147" i="7"/>
  <c r="B147" i="7"/>
  <c r="AJ146" i="7"/>
  <c r="D146" i="7"/>
  <c r="C146" i="7"/>
  <c r="B146" i="7"/>
  <c r="AI147" i="8"/>
  <c r="B147" i="8"/>
  <c r="AJ146" i="8"/>
  <c r="D146" i="8"/>
  <c r="C146" i="8"/>
  <c r="B146" i="8"/>
  <c r="AI147" i="9"/>
  <c r="B147" i="9"/>
  <c r="AJ146" i="9"/>
  <c r="D146" i="9"/>
  <c r="C146" i="9"/>
  <c r="B146" i="9"/>
  <c r="AI147" i="10"/>
  <c r="B147" i="10"/>
  <c r="AJ146" i="10"/>
  <c r="D146" i="10"/>
  <c r="C146" i="10"/>
  <c r="B146" i="10"/>
  <c r="AI147" i="11"/>
  <c r="B147" i="11"/>
  <c r="AJ146" i="11"/>
  <c r="D146" i="11"/>
  <c r="C146" i="11"/>
  <c r="B146" i="11"/>
  <c r="AI147" i="12"/>
  <c r="B147" i="12"/>
  <c r="AJ146" i="12"/>
  <c r="D146" i="12"/>
  <c r="C146" i="12"/>
  <c r="B146" i="12"/>
  <c r="AI147" i="2"/>
  <c r="B147" i="2"/>
  <c r="AJ146" i="2"/>
  <c r="D146" i="2"/>
  <c r="C146" i="2"/>
  <c r="B146" i="2"/>
  <c r="AI102" i="15"/>
  <c r="B102" i="15"/>
  <c r="AJ101" i="15"/>
  <c r="D101" i="15"/>
  <c r="C101" i="15"/>
  <c r="B101" i="15"/>
  <c r="AI102" i="4"/>
  <c r="B102" i="4"/>
  <c r="AJ101" i="4"/>
  <c r="D101" i="4"/>
  <c r="C101" i="4"/>
  <c r="B101" i="4"/>
  <c r="AI102" i="5"/>
  <c r="B102" i="5"/>
  <c r="AJ101" i="5"/>
  <c r="D101" i="5"/>
  <c r="C101" i="5"/>
  <c r="B101" i="5"/>
  <c r="AI102" i="6"/>
  <c r="B102" i="6"/>
  <c r="AJ101" i="6"/>
  <c r="D101" i="6"/>
  <c r="C101" i="6"/>
  <c r="B101" i="6"/>
  <c r="AI102" i="7"/>
  <c r="B102" i="7"/>
  <c r="AJ101" i="7"/>
  <c r="D101" i="7"/>
  <c r="C101" i="7"/>
  <c r="B101" i="7"/>
  <c r="AI102" i="8"/>
  <c r="B102" i="8"/>
  <c r="AJ101" i="8"/>
  <c r="D101" i="8"/>
  <c r="C101" i="8"/>
  <c r="B101" i="8"/>
  <c r="AI102" i="9"/>
  <c r="B102" i="9"/>
  <c r="AJ101" i="9"/>
  <c r="D101" i="9"/>
  <c r="C101" i="9"/>
  <c r="B101" i="9"/>
  <c r="AI102" i="10"/>
  <c r="B102" i="10"/>
  <c r="AJ101" i="10"/>
  <c r="D101" i="10"/>
  <c r="C101" i="10"/>
  <c r="B101" i="10"/>
  <c r="AI102" i="11"/>
  <c r="B102" i="11"/>
  <c r="AJ101" i="11"/>
  <c r="D101" i="11"/>
  <c r="C101" i="11"/>
  <c r="B101" i="11"/>
  <c r="AI102" i="12"/>
  <c r="B102" i="12"/>
  <c r="AJ101" i="12"/>
  <c r="D101" i="12"/>
  <c r="C101" i="12"/>
  <c r="B101" i="12"/>
  <c r="AI102" i="2"/>
  <c r="B102" i="2"/>
  <c r="AJ101" i="2"/>
  <c r="D101" i="2"/>
  <c r="C101" i="2"/>
  <c r="B101" i="2"/>
  <c r="AI57" i="15"/>
  <c r="C57" i="15"/>
  <c r="C102" i="15" s="1"/>
  <c r="C147" i="15" s="1"/>
  <c r="C192" i="15" s="1"/>
  <c r="C237" i="15" s="1"/>
  <c r="C282" i="15" s="1"/>
  <c r="C327" i="15" s="1"/>
  <c r="C372" i="15" s="1"/>
  <c r="C417" i="15" s="1"/>
  <c r="C462" i="15" s="1"/>
  <c r="C507" i="15" s="1"/>
  <c r="C552" i="15" s="1"/>
  <c r="C597" i="15" s="1"/>
  <c r="C642" i="15" s="1"/>
  <c r="B57" i="15"/>
  <c r="AJ56" i="15"/>
  <c r="D56" i="15"/>
  <c r="C56" i="15"/>
  <c r="B56" i="15"/>
  <c r="G55" i="15"/>
  <c r="AI57" i="4"/>
  <c r="C57" i="4"/>
  <c r="C102" i="4" s="1"/>
  <c r="C147" i="4" s="1"/>
  <c r="C192" i="4" s="1"/>
  <c r="C237" i="4" s="1"/>
  <c r="C282" i="4" s="1"/>
  <c r="C327" i="4" s="1"/>
  <c r="C372" i="4" s="1"/>
  <c r="C417" i="4" s="1"/>
  <c r="C462" i="4" s="1"/>
  <c r="C507" i="4" s="1"/>
  <c r="C552" i="4" s="1"/>
  <c r="C597" i="4" s="1"/>
  <c r="C642" i="4" s="1"/>
  <c r="B57" i="4"/>
  <c r="AJ56" i="4"/>
  <c r="D56" i="4"/>
  <c r="C56" i="4"/>
  <c r="B56" i="4"/>
  <c r="G55" i="4"/>
  <c r="AI57" i="5"/>
  <c r="C57" i="5"/>
  <c r="C102" i="5" s="1"/>
  <c r="C147" i="5" s="1"/>
  <c r="C192" i="5" s="1"/>
  <c r="C237" i="5" s="1"/>
  <c r="C282" i="5" s="1"/>
  <c r="C327" i="5" s="1"/>
  <c r="C372" i="5" s="1"/>
  <c r="C417" i="5" s="1"/>
  <c r="C462" i="5" s="1"/>
  <c r="C507" i="5" s="1"/>
  <c r="C552" i="5" s="1"/>
  <c r="C597" i="5" s="1"/>
  <c r="C642" i="5" s="1"/>
  <c r="B57" i="5"/>
  <c r="AJ56" i="5"/>
  <c r="D56" i="5"/>
  <c r="C56" i="5"/>
  <c r="B56" i="5"/>
  <c r="G55" i="5"/>
  <c r="AI57" i="6"/>
  <c r="C57" i="6"/>
  <c r="C102" i="6" s="1"/>
  <c r="C147" i="6" s="1"/>
  <c r="C192" i="6" s="1"/>
  <c r="C237" i="6" s="1"/>
  <c r="C282" i="6" s="1"/>
  <c r="C327" i="6" s="1"/>
  <c r="C372" i="6" s="1"/>
  <c r="C417" i="6" s="1"/>
  <c r="C462" i="6" s="1"/>
  <c r="C507" i="6" s="1"/>
  <c r="C552" i="6" s="1"/>
  <c r="C597" i="6" s="1"/>
  <c r="C642" i="6" s="1"/>
  <c r="B57" i="6"/>
  <c r="AJ56" i="6"/>
  <c r="D56" i="6"/>
  <c r="C56" i="6"/>
  <c r="B56" i="6"/>
  <c r="G55" i="6"/>
  <c r="AI57" i="7"/>
  <c r="C57" i="7"/>
  <c r="C102" i="7" s="1"/>
  <c r="C147" i="7" s="1"/>
  <c r="C192" i="7" s="1"/>
  <c r="C237" i="7" s="1"/>
  <c r="C282" i="7" s="1"/>
  <c r="C327" i="7" s="1"/>
  <c r="C372" i="7" s="1"/>
  <c r="C417" i="7" s="1"/>
  <c r="C462" i="7" s="1"/>
  <c r="C507" i="7" s="1"/>
  <c r="C552" i="7" s="1"/>
  <c r="C597" i="7" s="1"/>
  <c r="C642" i="7" s="1"/>
  <c r="B57" i="7"/>
  <c r="AJ56" i="7"/>
  <c r="D56" i="7"/>
  <c r="C56" i="7"/>
  <c r="B56" i="7"/>
  <c r="G55" i="7"/>
  <c r="AI57" i="8"/>
  <c r="C57" i="8"/>
  <c r="C102" i="8" s="1"/>
  <c r="C147" i="8" s="1"/>
  <c r="C192" i="8" s="1"/>
  <c r="C237" i="8" s="1"/>
  <c r="C282" i="8" s="1"/>
  <c r="C327" i="8" s="1"/>
  <c r="C372" i="8" s="1"/>
  <c r="C417" i="8" s="1"/>
  <c r="C462" i="8" s="1"/>
  <c r="C507" i="8" s="1"/>
  <c r="C552" i="8" s="1"/>
  <c r="C597" i="8" s="1"/>
  <c r="C642" i="8" s="1"/>
  <c r="B57" i="8"/>
  <c r="AJ56" i="8"/>
  <c r="D56" i="8"/>
  <c r="C56" i="8"/>
  <c r="B56" i="8"/>
  <c r="G55" i="8"/>
  <c r="AI57" i="9"/>
  <c r="C57" i="9"/>
  <c r="C102" i="9" s="1"/>
  <c r="C147" i="9" s="1"/>
  <c r="C192" i="9" s="1"/>
  <c r="C237" i="9" s="1"/>
  <c r="C282" i="9" s="1"/>
  <c r="C327" i="9" s="1"/>
  <c r="C372" i="9" s="1"/>
  <c r="C417" i="9" s="1"/>
  <c r="C462" i="9" s="1"/>
  <c r="C507" i="9" s="1"/>
  <c r="C552" i="9" s="1"/>
  <c r="C597" i="9" s="1"/>
  <c r="C642" i="9" s="1"/>
  <c r="B57" i="9"/>
  <c r="AJ56" i="9"/>
  <c r="D56" i="9"/>
  <c r="C56" i="9"/>
  <c r="B56" i="9"/>
  <c r="G55" i="9"/>
  <c r="AI57" i="10"/>
  <c r="C57" i="10"/>
  <c r="C102" i="10" s="1"/>
  <c r="C147" i="10" s="1"/>
  <c r="C192" i="10" s="1"/>
  <c r="C237" i="10" s="1"/>
  <c r="C282" i="10" s="1"/>
  <c r="C327" i="10" s="1"/>
  <c r="C372" i="10" s="1"/>
  <c r="C417" i="10" s="1"/>
  <c r="C462" i="10" s="1"/>
  <c r="C507" i="10" s="1"/>
  <c r="C552" i="10" s="1"/>
  <c r="C597" i="10" s="1"/>
  <c r="C642" i="10" s="1"/>
  <c r="B57" i="10"/>
  <c r="AJ56" i="10"/>
  <c r="D56" i="10"/>
  <c r="C56" i="10"/>
  <c r="B56" i="10"/>
  <c r="G55" i="10"/>
  <c r="AI57" i="11"/>
  <c r="C57" i="11"/>
  <c r="C102" i="11" s="1"/>
  <c r="C147" i="11" s="1"/>
  <c r="C192" i="11" s="1"/>
  <c r="C237" i="11" s="1"/>
  <c r="C282" i="11" s="1"/>
  <c r="C327" i="11" s="1"/>
  <c r="C372" i="11" s="1"/>
  <c r="C417" i="11" s="1"/>
  <c r="C462" i="11" s="1"/>
  <c r="C507" i="11" s="1"/>
  <c r="C552" i="11" s="1"/>
  <c r="C597" i="11" s="1"/>
  <c r="C642" i="11" s="1"/>
  <c r="B57" i="11"/>
  <c r="AJ56" i="11"/>
  <c r="D56" i="11"/>
  <c r="C56" i="11"/>
  <c r="B56" i="11"/>
  <c r="G55" i="11"/>
  <c r="AI57" i="12"/>
  <c r="C57" i="12"/>
  <c r="C102" i="12" s="1"/>
  <c r="C147" i="12" s="1"/>
  <c r="C192" i="12" s="1"/>
  <c r="C237" i="12" s="1"/>
  <c r="C282" i="12" s="1"/>
  <c r="C327" i="12" s="1"/>
  <c r="C372" i="12" s="1"/>
  <c r="C417" i="12" s="1"/>
  <c r="C462" i="12" s="1"/>
  <c r="C507" i="12" s="1"/>
  <c r="C552" i="12" s="1"/>
  <c r="C597" i="12" s="1"/>
  <c r="C642" i="12" s="1"/>
  <c r="B57" i="12"/>
  <c r="AJ56" i="12"/>
  <c r="D56" i="12"/>
  <c r="C56" i="12"/>
  <c r="B56" i="12"/>
  <c r="G55" i="12"/>
  <c r="AI57" i="2"/>
  <c r="C57" i="2"/>
  <c r="C102" i="2" s="1"/>
  <c r="C147" i="2" s="1"/>
  <c r="C192" i="2" s="1"/>
  <c r="C237" i="2" s="1"/>
  <c r="C282" i="2" s="1"/>
  <c r="C327" i="2" s="1"/>
  <c r="C372" i="2" s="1"/>
  <c r="C417" i="2" s="1"/>
  <c r="C462" i="2" s="1"/>
  <c r="C507" i="2" s="1"/>
  <c r="C552" i="2" s="1"/>
  <c r="C597" i="2" s="1"/>
  <c r="C642" i="2" s="1"/>
  <c r="B57" i="2"/>
  <c r="AJ56" i="2"/>
  <c r="D56" i="2"/>
  <c r="C56" i="2"/>
  <c r="B56" i="2"/>
  <c r="G55" i="2"/>
  <c r="AJ12" i="1"/>
  <c r="AJ57" i="1" s="1"/>
  <c r="AJ102" i="1" s="1"/>
  <c r="AJ147" i="1" s="1"/>
  <c r="AJ192" i="1" s="1"/>
  <c r="AJ237" i="1" s="1"/>
  <c r="AJ282" i="1" s="1"/>
  <c r="AJ327" i="1" s="1"/>
  <c r="AJ372" i="1" s="1"/>
  <c r="AJ417" i="1" s="1"/>
  <c r="AJ462" i="1" s="1"/>
  <c r="AJ507" i="1" s="1"/>
  <c r="AJ552" i="1" s="1"/>
  <c r="AJ597" i="1" s="1"/>
  <c r="AJ642" i="1" s="1"/>
  <c r="AI12" i="1"/>
  <c r="AK11" i="1"/>
  <c r="AJ11" i="1"/>
  <c r="AI57" i="1"/>
  <c r="AK56" i="1"/>
  <c r="AJ56" i="1"/>
  <c r="AI102" i="1"/>
  <c r="AK101" i="1"/>
  <c r="AJ101" i="1"/>
  <c r="AI147" i="1"/>
  <c r="AK146" i="1"/>
  <c r="AJ146" i="1"/>
  <c r="AI192" i="1"/>
  <c r="AK191" i="1"/>
  <c r="AJ191" i="1"/>
  <c r="AI237" i="1"/>
  <c r="AK236" i="1"/>
  <c r="AJ236" i="1"/>
  <c r="AI282" i="1"/>
  <c r="AK281" i="1"/>
  <c r="AJ281" i="1"/>
  <c r="AI327" i="1"/>
  <c r="AK326" i="1"/>
  <c r="AJ326" i="1"/>
  <c r="AI372" i="1"/>
  <c r="AK371" i="1"/>
  <c r="AJ371" i="1"/>
  <c r="AI417" i="1"/>
  <c r="AK416" i="1"/>
  <c r="AJ416" i="1"/>
  <c r="AI462" i="1"/>
  <c r="AK461" i="1"/>
  <c r="AJ461" i="1"/>
  <c r="AI507" i="1"/>
  <c r="AK506" i="1"/>
  <c r="AJ506" i="1"/>
  <c r="AI552" i="1"/>
  <c r="AK551" i="1"/>
  <c r="AJ551" i="1"/>
  <c r="AI597" i="1"/>
  <c r="AK596" i="1"/>
  <c r="AJ596" i="1"/>
  <c r="AK641" i="1"/>
  <c r="AI642" i="1"/>
  <c r="AJ641" i="1"/>
  <c r="B642" i="1"/>
  <c r="E641" i="1"/>
  <c r="D641" i="1"/>
  <c r="C641" i="1"/>
  <c r="B641" i="1"/>
  <c r="B597" i="1"/>
  <c r="E596" i="1"/>
  <c r="D596" i="1"/>
  <c r="C596" i="1"/>
  <c r="B596" i="1"/>
  <c r="B552" i="1"/>
  <c r="E551" i="1"/>
  <c r="D551" i="1"/>
  <c r="C551" i="1"/>
  <c r="B551" i="1"/>
  <c r="B507" i="1"/>
  <c r="E506" i="1"/>
  <c r="D506" i="1"/>
  <c r="C506" i="1"/>
  <c r="B506" i="1"/>
  <c r="B462" i="1"/>
  <c r="E461" i="1"/>
  <c r="D461" i="1"/>
  <c r="C461" i="1"/>
  <c r="B461" i="1"/>
  <c r="B417" i="1"/>
  <c r="E416" i="1"/>
  <c r="D416" i="1"/>
  <c r="C416" i="1"/>
  <c r="B416" i="1"/>
  <c r="B372" i="1"/>
  <c r="E371" i="1"/>
  <c r="D371" i="1"/>
  <c r="C371" i="1"/>
  <c r="B371" i="1"/>
  <c r="B327" i="1"/>
  <c r="E326" i="1"/>
  <c r="D326" i="1"/>
  <c r="C326" i="1"/>
  <c r="B326" i="1"/>
  <c r="B282" i="1"/>
  <c r="E281" i="1"/>
  <c r="D281" i="1"/>
  <c r="C281" i="1"/>
  <c r="B281" i="1"/>
  <c r="B237" i="1"/>
  <c r="E236" i="1"/>
  <c r="D236" i="1"/>
  <c r="C236" i="1"/>
  <c r="B236" i="1"/>
  <c r="B192" i="1"/>
  <c r="E191" i="1"/>
  <c r="D191" i="1"/>
  <c r="C191" i="1"/>
  <c r="B191" i="1"/>
  <c r="B147" i="1"/>
  <c r="E146" i="1"/>
  <c r="D146" i="1"/>
  <c r="C146" i="1"/>
  <c r="B146" i="1"/>
  <c r="B102" i="1"/>
  <c r="E101" i="1"/>
  <c r="D101" i="1"/>
  <c r="C101" i="1"/>
  <c r="B101" i="1"/>
  <c r="E56" i="1"/>
  <c r="D56" i="1"/>
  <c r="C56" i="1"/>
  <c r="B57" i="1"/>
  <c r="B56" i="1"/>
  <c r="G76" i="13" l="1"/>
  <c r="AJ763" i="2" l="1"/>
  <c r="AJ763" i="15" s="1"/>
  <c r="AJ763" i="4" s="1"/>
  <c r="AJ763" i="5" s="1"/>
  <c r="AJ763" i="6" s="1"/>
  <c r="AJ763" i="7" s="1"/>
  <c r="AJ763" i="8" s="1"/>
  <c r="AJ763" i="9" s="1"/>
  <c r="AJ763" i="10" s="1"/>
  <c r="AJ763" i="11" s="1"/>
  <c r="AJ763" i="12" s="1"/>
  <c r="AD65" i="13" s="1"/>
  <c r="AE763" i="2"/>
  <c r="AE763" i="15" s="1"/>
  <c r="AE763" i="4" s="1"/>
  <c r="AE763" i="5" s="1"/>
  <c r="AE763" i="6" s="1"/>
  <c r="AE763" i="7" s="1"/>
  <c r="AE763" i="8" s="1"/>
  <c r="AE763" i="9" s="1"/>
  <c r="AE763" i="10" s="1"/>
  <c r="AE763" i="11" s="1"/>
  <c r="AE763" i="12" s="1"/>
  <c r="V72" i="13" s="1"/>
  <c r="Z763" i="2"/>
  <c r="Z763" i="15" s="1"/>
  <c r="Z763" i="4" s="1"/>
  <c r="Z763" i="5" s="1"/>
  <c r="Z763" i="6" s="1"/>
  <c r="Z763" i="7" s="1"/>
  <c r="Z763" i="8" s="1"/>
  <c r="Z763" i="9" s="1"/>
  <c r="Z763" i="10" s="1"/>
  <c r="Z763" i="11" s="1"/>
  <c r="Z763" i="12" s="1"/>
  <c r="V68" i="13" s="1"/>
  <c r="U763" i="2"/>
  <c r="U763" i="15" s="1"/>
  <c r="U763" i="4" s="1"/>
  <c r="U763" i="5" s="1"/>
  <c r="U763" i="6" s="1"/>
  <c r="U763" i="7" s="1"/>
  <c r="U763" i="8" s="1"/>
  <c r="U763" i="9" s="1"/>
  <c r="U763" i="10" s="1"/>
  <c r="U763" i="11" s="1"/>
  <c r="U763" i="12" s="1"/>
  <c r="V64" i="13" s="1"/>
  <c r="AJ762" i="2"/>
  <c r="AJ762" i="15" s="1"/>
  <c r="AJ762" i="4" s="1"/>
  <c r="AJ762" i="5" s="1"/>
  <c r="AJ762" i="6" s="1"/>
  <c r="AJ762" i="7" s="1"/>
  <c r="AJ762" i="8" s="1"/>
  <c r="AJ762" i="9" s="1"/>
  <c r="AJ762" i="10" s="1"/>
  <c r="AJ762" i="11" s="1"/>
  <c r="AJ762" i="12" s="1"/>
  <c r="AE762" i="2"/>
  <c r="AE762" i="15" s="1"/>
  <c r="AE762" i="4" s="1"/>
  <c r="AE762" i="5" s="1"/>
  <c r="AE762" i="6" s="1"/>
  <c r="AE762" i="7" s="1"/>
  <c r="AE762" i="8" s="1"/>
  <c r="AE762" i="9" s="1"/>
  <c r="AE762" i="10" s="1"/>
  <c r="AE762" i="11" s="1"/>
  <c r="AE762" i="12" s="1"/>
  <c r="Z762" i="2"/>
  <c r="Z762" i="15" s="1"/>
  <c r="Z762" i="4" s="1"/>
  <c r="Z762" i="5" s="1"/>
  <c r="Z762" i="6" s="1"/>
  <c r="Z762" i="7" s="1"/>
  <c r="Z762" i="8" s="1"/>
  <c r="Z762" i="9" s="1"/>
  <c r="Z762" i="10" s="1"/>
  <c r="Z762" i="11" s="1"/>
  <c r="Z762" i="12" s="1"/>
  <c r="U762" i="2"/>
  <c r="U762" i="15" s="1"/>
  <c r="U762" i="4" s="1"/>
  <c r="U762" i="5" s="1"/>
  <c r="U762" i="6" s="1"/>
  <c r="U762" i="7" s="1"/>
  <c r="U762" i="8" s="1"/>
  <c r="U762" i="9" s="1"/>
  <c r="U762" i="10" s="1"/>
  <c r="U762" i="11" s="1"/>
  <c r="U762" i="12" s="1"/>
  <c r="AJ761" i="2"/>
  <c r="AJ761" i="15" s="1"/>
  <c r="AJ761" i="4" s="1"/>
  <c r="AJ761" i="5" s="1"/>
  <c r="AJ761" i="6" s="1"/>
  <c r="AJ761" i="7" s="1"/>
  <c r="AJ761" i="8" s="1"/>
  <c r="AJ761" i="9" s="1"/>
  <c r="AJ761" i="10" s="1"/>
  <c r="AJ761" i="11" s="1"/>
  <c r="AJ761" i="12" s="1"/>
  <c r="AE761" i="2"/>
  <c r="AE761" i="15" s="1"/>
  <c r="AE761" i="4" s="1"/>
  <c r="AE761" i="5" s="1"/>
  <c r="AE761" i="6" s="1"/>
  <c r="AE761" i="7" s="1"/>
  <c r="AE761" i="8" s="1"/>
  <c r="AE761" i="9" s="1"/>
  <c r="AE761" i="10" s="1"/>
  <c r="AE761" i="11" s="1"/>
  <c r="AE761" i="12" s="1"/>
  <c r="Z761" i="2"/>
  <c r="Z761" i="15" s="1"/>
  <c r="Z761" i="4" s="1"/>
  <c r="Z761" i="5" s="1"/>
  <c r="Z761" i="6" s="1"/>
  <c r="Z761" i="7" s="1"/>
  <c r="Z761" i="8" s="1"/>
  <c r="Z761" i="9" s="1"/>
  <c r="Z761" i="10" s="1"/>
  <c r="Z761" i="11" s="1"/>
  <c r="Z761" i="12" s="1"/>
  <c r="U761" i="2"/>
  <c r="U761" i="15" s="1"/>
  <c r="U761" i="4" s="1"/>
  <c r="U761" i="5" s="1"/>
  <c r="U761" i="6" s="1"/>
  <c r="U761" i="7" s="1"/>
  <c r="U761" i="8" s="1"/>
  <c r="U761" i="9" s="1"/>
  <c r="U761" i="10" s="1"/>
  <c r="U761" i="11" s="1"/>
  <c r="U761" i="12" s="1"/>
  <c r="AJ753" i="2"/>
  <c r="AJ753" i="15" s="1"/>
  <c r="AJ753" i="4" s="1"/>
  <c r="AJ753" i="5" s="1"/>
  <c r="AJ753" i="6" s="1"/>
  <c r="AJ753" i="7" s="1"/>
  <c r="AJ753" i="8" s="1"/>
  <c r="AJ753" i="9" s="1"/>
  <c r="AJ753" i="10" s="1"/>
  <c r="AJ753" i="11" s="1"/>
  <c r="AJ753" i="12" s="1"/>
  <c r="AD64" i="13" s="1"/>
  <c r="AE753" i="2"/>
  <c r="AE753" i="15" s="1"/>
  <c r="AE753" i="4" s="1"/>
  <c r="AE753" i="5" s="1"/>
  <c r="AE753" i="6" s="1"/>
  <c r="AE753" i="7" s="1"/>
  <c r="AE753" i="8" s="1"/>
  <c r="AE753" i="9" s="1"/>
  <c r="AE753" i="10" s="1"/>
  <c r="AE753" i="11" s="1"/>
  <c r="AE753" i="12" s="1"/>
  <c r="V71" i="13" s="1"/>
  <c r="Z753" i="2"/>
  <c r="Z753" i="15" s="1"/>
  <c r="Z753" i="4" s="1"/>
  <c r="Z753" i="5" s="1"/>
  <c r="Z753" i="6" s="1"/>
  <c r="Z753" i="7" s="1"/>
  <c r="Z753" i="8" s="1"/>
  <c r="Z753" i="9" s="1"/>
  <c r="Z753" i="10" s="1"/>
  <c r="Z753" i="11" s="1"/>
  <c r="Z753" i="12" s="1"/>
  <c r="V67" i="13" s="1"/>
  <c r="U753" i="2"/>
  <c r="U753" i="15" s="1"/>
  <c r="U753" i="4" s="1"/>
  <c r="U753" i="5" s="1"/>
  <c r="U753" i="6" s="1"/>
  <c r="U753" i="7" s="1"/>
  <c r="U753" i="8" s="1"/>
  <c r="U753" i="9" s="1"/>
  <c r="U753" i="10" s="1"/>
  <c r="U753" i="11" s="1"/>
  <c r="U753" i="12" s="1"/>
  <c r="V63" i="13" s="1"/>
  <c r="AJ752" i="2"/>
  <c r="AJ752" i="15" s="1"/>
  <c r="AJ752" i="4" s="1"/>
  <c r="AJ752" i="5" s="1"/>
  <c r="AJ752" i="6" s="1"/>
  <c r="AJ752" i="7" s="1"/>
  <c r="AJ752" i="8" s="1"/>
  <c r="AJ752" i="9" s="1"/>
  <c r="AJ752" i="10" s="1"/>
  <c r="AJ752" i="11" s="1"/>
  <c r="AJ752" i="12" s="1"/>
  <c r="AE752" i="2"/>
  <c r="AE752" i="15" s="1"/>
  <c r="AE752" i="4" s="1"/>
  <c r="AE752" i="5" s="1"/>
  <c r="AE752" i="6" s="1"/>
  <c r="AE752" i="7" s="1"/>
  <c r="AE752" i="8" s="1"/>
  <c r="AE752" i="9" s="1"/>
  <c r="AE752" i="10" s="1"/>
  <c r="AE752" i="11" s="1"/>
  <c r="AE752" i="12" s="1"/>
  <c r="Z752" i="2"/>
  <c r="Z752" i="15" s="1"/>
  <c r="Z752" i="4" s="1"/>
  <c r="Z752" i="5" s="1"/>
  <c r="Z752" i="6" s="1"/>
  <c r="Z752" i="7" s="1"/>
  <c r="Z752" i="8" s="1"/>
  <c r="Z752" i="9" s="1"/>
  <c r="Z752" i="10" s="1"/>
  <c r="Z752" i="11" s="1"/>
  <c r="Z752" i="12" s="1"/>
  <c r="U752" i="2"/>
  <c r="U752" i="15" s="1"/>
  <c r="U752" i="4" s="1"/>
  <c r="U752" i="5" s="1"/>
  <c r="U752" i="6" s="1"/>
  <c r="U752" i="7" s="1"/>
  <c r="U752" i="8" s="1"/>
  <c r="U752" i="9" s="1"/>
  <c r="U752" i="10" s="1"/>
  <c r="U752" i="11" s="1"/>
  <c r="U752" i="12" s="1"/>
  <c r="AJ751" i="2"/>
  <c r="AJ751" i="15" s="1"/>
  <c r="AJ751" i="4" s="1"/>
  <c r="AJ751" i="5" s="1"/>
  <c r="AJ751" i="6" s="1"/>
  <c r="AJ751" i="7" s="1"/>
  <c r="AJ751" i="8" s="1"/>
  <c r="AJ751" i="9" s="1"/>
  <c r="AJ751" i="10" s="1"/>
  <c r="AJ751" i="11" s="1"/>
  <c r="AJ751" i="12" s="1"/>
  <c r="AE751" i="2"/>
  <c r="AE751" i="15" s="1"/>
  <c r="AE751" i="4" s="1"/>
  <c r="AE751" i="5" s="1"/>
  <c r="AE751" i="6" s="1"/>
  <c r="AE751" i="7" s="1"/>
  <c r="AE751" i="8" s="1"/>
  <c r="AE751" i="9" s="1"/>
  <c r="AE751" i="10" s="1"/>
  <c r="AE751" i="11" s="1"/>
  <c r="AE751" i="12" s="1"/>
  <c r="Z751" i="2"/>
  <c r="Z751" i="15" s="1"/>
  <c r="Z751" i="4" s="1"/>
  <c r="Z751" i="5" s="1"/>
  <c r="Z751" i="6" s="1"/>
  <c r="Z751" i="7" s="1"/>
  <c r="Z751" i="8" s="1"/>
  <c r="Z751" i="9" s="1"/>
  <c r="Z751" i="10" s="1"/>
  <c r="Z751" i="11" s="1"/>
  <c r="Z751" i="12" s="1"/>
  <c r="U751" i="2"/>
  <c r="U751" i="15" s="1"/>
  <c r="U751" i="4" s="1"/>
  <c r="U751" i="5" s="1"/>
  <c r="U751" i="6" s="1"/>
  <c r="U751" i="7" s="1"/>
  <c r="U751" i="8" s="1"/>
  <c r="U751" i="9" s="1"/>
  <c r="U751" i="10" s="1"/>
  <c r="U751" i="11" s="1"/>
  <c r="U751" i="12" s="1"/>
  <c r="AJ743" i="2"/>
  <c r="AJ743" i="15" s="1"/>
  <c r="AJ743" i="4" s="1"/>
  <c r="AJ743" i="5" s="1"/>
  <c r="AJ743" i="6" s="1"/>
  <c r="AJ743" i="7" s="1"/>
  <c r="AJ743" i="8" s="1"/>
  <c r="AJ743" i="9" s="1"/>
  <c r="AJ743" i="10" s="1"/>
  <c r="AJ743" i="11" s="1"/>
  <c r="AJ743" i="12" s="1"/>
  <c r="AD63" i="13" s="1"/>
  <c r="AE743" i="2"/>
  <c r="AE743" i="15" s="1"/>
  <c r="AE743" i="4" s="1"/>
  <c r="AE743" i="5" s="1"/>
  <c r="AE743" i="6" s="1"/>
  <c r="AE743" i="7" s="1"/>
  <c r="AE743" i="8" s="1"/>
  <c r="AE743" i="9" s="1"/>
  <c r="AE743" i="10" s="1"/>
  <c r="AE743" i="11" s="1"/>
  <c r="AE743" i="12" s="1"/>
  <c r="V70" i="13" s="1"/>
  <c r="Z743" i="2"/>
  <c r="Z743" i="15" s="1"/>
  <c r="Z743" i="4" s="1"/>
  <c r="Z743" i="5" s="1"/>
  <c r="Z743" i="6" s="1"/>
  <c r="Z743" i="7" s="1"/>
  <c r="Z743" i="8" s="1"/>
  <c r="Z743" i="9" s="1"/>
  <c r="Z743" i="10" s="1"/>
  <c r="Z743" i="11" s="1"/>
  <c r="Z743" i="12" s="1"/>
  <c r="V66" i="13" s="1"/>
  <c r="U743" i="2"/>
  <c r="U743" i="15" s="1"/>
  <c r="U743" i="4" s="1"/>
  <c r="U743" i="5" s="1"/>
  <c r="U743" i="6" s="1"/>
  <c r="U743" i="7" s="1"/>
  <c r="U743" i="8" s="1"/>
  <c r="U743" i="9" s="1"/>
  <c r="U743" i="10" s="1"/>
  <c r="U743" i="11" s="1"/>
  <c r="U743" i="12" s="1"/>
  <c r="L73" i="13" s="1"/>
  <c r="AJ742" i="2"/>
  <c r="AJ742" i="15" s="1"/>
  <c r="AJ742" i="4" s="1"/>
  <c r="AJ742" i="5" s="1"/>
  <c r="AJ742" i="6" s="1"/>
  <c r="AJ742" i="7" s="1"/>
  <c r="AJ742" i="8" s="1"/>
  <c r="AJ742" i="9" s="1"/>
  <c r="AJ742" i="10" s="1"/>
  <c r="AJ742" i="11" s="1"/>
  <c r="AJ742" i="12" s="1"/>
  <c r="AE742" i="2"/>
  <c r="AE742" i="15" s="1"/>
  <c r="AE742" i="4" s="1"/>
  <c r="AE742" i="5" s="1"/>
  <c r="AE742" i="6" s="1"/>
  <c r="AE742" i="7" s="1"/>
  <c r="AE742" i="8" s="1"/>
  <c r="AE742" i="9" s="1"/>
  <c r="AE742" i="10" s="1"/>
  <c r="AE742" i="11" s="1"/>
  <c r="AE742" i="12" s="1"/>
  <c r="Z742" i="2"/>
  <c r="Z742" i="15" s="1"/>
  <c r="Z742" i="4" s="1"/>
  <c r="Z742" i="5" s="1"/>
  <c r="Z742" i="6" s="1"/>
  <c r="Z742" i="7" s="1"/>
  <c r="Z742" i="8" s="1"/>
  <c r="Z742" i="9" s="1"/>
  <c r="Z742" i="10" s="1"/>
  <c r="Z742" i="11" s="1"/>
  <c r="Z742" i="12" s="1"/>
  <c r="U742" i="2"/>
  <c r="U742" i="15" s="1"/>
  <c r="U742" i="4" s="1"/>
  <c r="U742" i="5" s="1"/>
  <c r="U742" i="6" s="1"/>
  <c r="U742" i="7" s="1"/>
  <c r="U742" i="8" s="1"/>
  <c r="U742" i="9" s="1"/>
  <c r="U742" i="10" s="1"/>
  <c r="U742" i="11" s="1"/>
  <c r="U742" i="12" s="1"/>
  <c r="AJ741" i="2"/>
  <c r="AJ741" i="15" s="1"/>
  <c r="AJ741" i="4" s="1"/>
  <c r="AJ741" i="5" s="1"/>
  <c r="AJ741" i="6" s="1"/>
  <c r="AJ741" i="7" s="1"/>
  <c r="AJ741" i="8" s="1"/>
  <c r="AJ741" i="9" s="1"/>
  <c r="AJ741" i="10" s="1"/>
  <c r="AJ741" i="11" s="1"/>
  <c r="AJ741" i="12" s="1"/>
  <c r="AE741" i="2"/>
  <c r="AE741" i="15" s="1"/>
  <c r="AE741" i="4" s="1"/>
  <c r="AE741" i="5" s="1"/>
  <c r="AE741" i="6" s="1"/>
  <c r="AE741" i="7" s="1"/>
  <c r="AE741" i="8" s="1"/>
  <c r="AE741" i="9" s="1"/>
  <c r="AE741" i="10" s="1"/>
  <c r="AE741" i="11" s="1"/>
  <c r="AE741" i="12" s="1"/>
  <c r="Z741" i="2"/>
  <c r="Z741" i="15" s="1"/>
  <c r="Z741" i="4" s="1"/>
  <c r="Z741" i="5" s="1"/>
  <c r="Z741" i="6" s="1"/>
  <c r="Z741" i="7" s="1"/>
  <c r="Z741" i="8" s="1"/>
  <c r="Z741" i="9" s="1"/>
  <c r="Z741" i="10" s="1"/>
  <c r="Z741" i="11" s="1"/>
  <c r="Z741" i="12" s="1"/>
  <c r="U741" i="2"/>
  <c r="U741" i="15" s="1"/>
  <c r="U741" i="4" s="1"/>
  <c r="U741" i="5" s="1"/>
  <c r="U741" i="6" s="1"/>
  <c r="U741" i="7" s="1"/>
  <c r="U741" i="8" s="1"/>
  <c r="U741" i="9" s="1"/>
  <c r="U741" i="10" s="1"/>
  <c r="U741" i="11" s="1"/>
  <c r="U741" i="12" s="1"/>
  <c r="AJ733" i="2"/>
  <c r="AJ733" i="15" s="1"/>
  <c r="AJ733" i="4" s="1"/>
  <c r="AJ733" i="5" s="1"/>
  <c r="AJ733" i="6" s="1"/>
  <c r="AJ733" i="7" s="1"/>
  <c r="AJ733" i="8" s="1"/>
  <c r="AJ733" i="9" s="1"/>
  <c r="AJ733" i="10" s="1"/>
  <c r="AJ733" i="11" s="1"/>
  <c r="AJ733" i="12" s="1"/>
  <c r="V73" i="13" s="1"/>
  <c r="AE733" i="2"/>
  <c r="AE733" i="15" s="1"/>
  <c r="AE733" i="4" s="1"/>
  <c r="AE733" i="5" s="1"/>
  <c r="AE733" i="6" s="1"/>
  <c r="AE733" i="7" s="1"/>
  <c r="AE733" i="8" s="1"/>
  <c r="AE733" i="9" s="1"/>
  <c r="AE733" i="10" s="1"/>
  <c r="AE733" i="11" s="1"/>
  <c r="AE733" i="12" s="1"/>
  <c r="V69" i="13" s="1"/>
  <c r="Z733" i="2"/>
  <c r="Z733" i="15" s="1"/>
  <c r="Z733" i="4" s="1"/>
  <c r="Z733" i="5" s="1"/>
  <c r="Z733" i="6" s="1"/>
  <c r="Z733" i="7" s="1"/>
  <c r="Z733" i="8" s="1"/>
  <c r="Z733" i="9" s="1"/>
  <c r="Z733" i="10" s="1"/>
  <c r="Z733" i="11" s="1"/>
  <c r="Z733" i="12" s="1"/>
  <c r="V65" i="13" s="1"/>
  <c r="U733" i="2"/>
  <c r="U733" i="15" s="1"/>
  <c r="U733" i="4" s="1"/>
  <c r="U733" i="5" s="1"/>
  <c r="U733" i="6" s="1"/>
  <c r="U733" i="7" s="1"/>
  <c r="U733" i="8" s="1"/>
  <c r="U733" i="9" s="1"/>
  <c r="U733" i="10" s="1"/>
  <c r="U733" i="11" s="1"/>
  <c r="U733" i="12" s="1"/>
  <c r="L72" i="13" s="1"/>
  <c r="AJ732" i="2"/>
  <c r="AJ732" i="15" s="1"/>
  <c r="AJ732" i="4" s="1"/>
  <c r="AJ732" i="5" s="1"/>
  <c r="AJ732" i="6" s="1"/>
  <c r="AJ732" i="7" s="1"/>
  <c r="AJ732" i="8" s="1"/>
  <c r="AJ732" i="9" s="1"/>
  <c r="AJ732" i="10" s="1"/>
  <c r="AJ732" i="11" s="1"/>
  <c r="AJ732" i="12" s="1"/>
  <c r="AE732" i="2"/>
  <c r="AE732" i="15" s="1"/>
  <c r="AE732" i="4" s="1"/>
  <c r="AE732" i="5" s="1"/>
  <c r="AE732" i="6" s="1"/>
  <c r="AE732" i="7" s="1"/>
  <c r="AE732" i="8" s="1"/>
  <c r="AE732" i="9" s="1"/>
  <c r="AE732" i="10" s="1"/>
  <c r="AE732" i="11" s="1"/>
  <c r="AE732" i="12" s="1"/>
  <c r="Z732" i="2"/>
  <c r="Z732" i="15" s="1"/>
  <c r="Z732" i="4" s="1"/>
  <c r="Z732" i="5" s="1"/>
  <c r="Z732" i="6" s="1"/>
  <c r="Z732" i="7" s="1"/>
  <c r="Z732" i="8" s="1"/>
  <c r="Z732" i="9" s="1"/>
  <c r="Z732" i="10" s="1"/>
  <c r="Z732" i="11" s="1"/>
  <c r="Z732" i="12" s="1"/>
  <c r="U732" i="2"/>
  <c r="U732" i="15" s="1"/>
  <c r="U732" i="4" s="1"/>
  <c r="U732" i="5" s="1"/>
  <c r="U732" i="6" s="1"/>
  <c r="U732" i="7" s="1"/>
  <c r="U732" i="8" s="1"/>
  <c r="U732" i="9" s="1"/>
  <c r="U732" i="10" s="1"/>
  <c r="U732" i="11" s="1"/>
  <c r="U732" i="12" s="1"/>
  <c r="AJ731" i="2"/>
  <c r="AJ731" i="15" s="1"/>
  <c r="AJ731" i="4" s="1"/>
  <c r="AJ731" i="5" s="1"/>
  <c r="AJ731" i="6" s="1"/>
  <c r="AJ731" i="7" s="1"/>
  <c r="AJ731" i="8" s="1"/>
  <c r="AJ731" i="9" s="1"/>
  <c r="AJ731" i="10" s="1"/>
  <c r="AJ731" i="11" s="1"/>
  <c r="AJ731" i="12" s="1"/>
  <c r="AE731" i="2"/>
  <c r="AE731" i="15" s="1"/>
  <c r="AE731" i="4" s="1"/>
  <c r="AE731" i="5" s="1"/>
  <c r="AE731" i="6" s="1"/>
  <c r="AE731" i="7" s="1"/>
  <c r="AE731" i="8" s="1"/>
  <c r="AE731" i="9" s="1"/>
  <c r="AE731" i="10" s="1"/>
  <c r="AE731" i="11" s="1"/>
  <c r="AE731" i="12" s="1"/>
  <c r="Z731" i="2"/>
  <c r="Z731" i="15" s="1"/>
  <c r="Z731" i="4" s="1"/>
  <c r="Z731" i="5" s="1"/>
  <c r="Z731" i="6" s="1"/>
  <c r="Z731" i="7" s="1"/>
  <c r="Z731" i="8" s="1"/>
  <c r="Z731" i="9" s="1"/>
  <c r="Z731" i="10" s="1"/>
  <c r="Z731" i="11" s="1"/>
  <c r="Z731" i="12" s="1"/>
  <c r="U731" i="2"/>
  <c r="U731" i="15" s="1"/>
  <c r="U731" i="4" s="1"/>
  <c r="U731" i="5" s="1"/>
  <c r="U731" i="6" s="1"/>
  <c r="U731" i="7" s="1"/>
  <c r="U731" i="8" s="1"/>
  <c r="U731" i="9" s="1"/>
  <c r="U731" i="10" s="1"/>
  <c r="U731" i="11" s="1"/>
  <c r="U731" i="12" s="1"/>
  <c r="AI748" i="12"/>
  <c r="AI758" i="12" s="1"/>
  <c r="AI768" i="12" s="1"/>
  <c r="AD748" i="12"/>
  <c r="AD758" i="12" s="1"/>
  <c r="AD768" i="12" s="1"/>
  <c r="Y748" i="12"/>
  <c r="Y758" i="12" s="1"/>
  <c r="Y768" i="12" s="1"/>
  <c r="T748" i="12"/>
  <c r="T758" i="12" s="1"/>
  <c r="T768" i="12" s="1"/>
  <c r="AI748" i="11"/>
  <c r="AI758" i="11" s="1"/>
  <c r="AI768" i="11" s="1"/>
  <c r="AD748" i="11"/>
  <c r="AD758" i="11" s="1"/>
  <c r="AD768" i="11" s="1"/>
  <c r="Y748" i="11"/>
  <c r="Y758" i="11" s="1"/>
  <c r="Y768" i="11" s="1"/>
  <c r="T748" i="11"/>
  <c r="T758" i="11" s="1"/>
  <c r="T768" i="11" s="1"/>
  <c r="AI748" i="10"/>
  <c r="AI758" i="10" s="1"/>
  <c r="AI768" i="10" s="1"/>
  <c r="AD748" i="10"/>
  <c r="AD758" i="10" s="1"/>
  <c r="AD768" i="10" s="1"/>
  <c r="Y748" i="10"/>
  <c r="Y758" i="10" s="1"/>
  <c r="Y768" i="10" s="1"/>
  <c r="T748" i="10"/>
  <c r="T758" i="10" s="1"/>
  <c r="T768" i="10" s="1"/>
  <c r="AI748" i="9"/>
  <c r="AI758" i="9" s="1"/>
  <c r="AI768" i="9" s="1"/>
  <c r="AD748" i="9"/>
  <c r="AD758" i="9" s="1"/>
  <c r="AD768" i="9" s="1"/>
  <c r="Y748" i="9"/>
  <c r="Y758" i="9" s="1"/>
  <c r="Y768" i="9" s="1"/>
  <c r="T748" i="9"/>
  <c r="T758" i="9" s="1"/>
  <c r="T768" i="9" s="1"/>
  <c r="AI748" i="8"/>
  <c r="AI758" i="8" s="1"/>
  <c r="AI768" i="8" s="1"/>
  <c r="AD748" i="8"/>
  <c r="AD758" i="8" s="1"/>
  <c r="AD768" i="8" s="1"/>
  <c r="Y748" i="8"/>
  <c r="Y758" i="8" s="1"/>
  <c r="Y768" i="8" s="1"/>
  <c r="T748" i="8"/>
  <c r="T758" i="8" s="1"/>
  <c r="T768" i="8" s="1"/>
  <c r="AI748" i="7"/>
  <c r="AI758" i="7" s="1"/>
  <c r="AI768" i="7" s="1"/>
  <c r="AD748" i="7"/>
  <c r="AD758" i="7" s="1"/>
  <c r="AD768" i="7" s="1"/>
  <c r="Y748" i="7"/>
  <c r="Y758" i="7" s="1"/>
  <c r="Y768" i="7" s="1"/>
  <c r="T748" i="7"/>
  <c r="T758" i="7" s="1"/>
  <c r="T768" i="7" s="1"/>
  <c r="AI748" i="6"/>
  <c r="AI758" i="6" s="1"/>
  <c r="AI768" i="6" s="1"/>
  <c r="AD748" i="6"/>
  <c r="AD758" i="6" s="1"/>
  <c r="AD768" i="6" s="1"/>
  <c r="Y748" i="6"/>
  <c r="Y758" i="6" s="1"/>
  <c r="Y768" i="6" s="1"/>
  <c r="T748" i="6"/>
  <c r="T758" i="6" s="1"/>
  <c r="T768" i="6" s="1"/>
  <c r="AI748" i="5"/>
  <c r="AI758" i="5" s="1"/>
  <c r="AI768" i="5" s="1"/>
  <c r="AD748" i="5"/>
  <c r="AD758" i="5" s="1"/>
  <c r="AD768" i="5" s="1"/>
  <c r="Y748" i="5"/>
  <c r="Y758" i="5" s="1"/>
  <c r="Y768" i="5" s="1"/>
  <c r="T748" i="5"/>
  <c r="T758" i="5" s="1"/>
  <c r="T768" i="5" s="1"/>
  <c r="AI748" i="4"/>
  <c r="AI758" i="4" s="1"/>
  <c r="AI768" i="4" s="1"/>
  <c r="AD748" i="4"/>
  <c r="AD758" i="4" s="1"/>
  <c r="AD768" i="4" s="1"/>
  <c r="Y748" i="4"/>
  <c r="Y758" i="4" s="1"/>
  <c r="Y768" i="4" s="1"/>
  <c r="T748" i="4"/>
  <c r="T758" i="4" s="1"/>
  <c r="T768" i="4" s="1"/>
  <c r="AI748" i="15"/>
  <c r="AI758" i="15" s="1"/>
  <c r="AI768" i="15" s="1"/>
  <c r="AD748" i="15"/>
  <c r="AD758" i="15" s="1"/>
  <c r="AD768" i="15" s="1"/>
  <c r="Y748" i="15"/>
  <c r="Y758" i="15" s="1"/>
  <c r="Y768" i="15" s="1"/>
  <c r="T748" i="15"/>
  <c r="T758" i="15" s="1"/>
  <c r="T768" i="15" s="1"/>
  <c r="AI748" i="2"/>
  <c r="AI758" i="2" s="1"/>
  <c r="AI768" i="2" s="1"/>
  <c r="AD748" i="2"/>
  <c r="AD758" i="2" s="1"/>
  <c r="AD768" i="2" s="1"/>
  <c r="Y748" i="2"/>
  <c r="Y758" i="2" s="1"/>
  <c r="Y768" i="2" s="1"/>
  <c r="T748" i="2"/>
  <c r="T758" i="2" s="1"/>
  <c r="T768" i="2" s="1"/>
  <c r="AJ768" i="1"/>
  <c r="AG49" i="13" s="1"/>
  <c r="AE768" i="1"/>
  <c r="Z768" i="1"/>
  <c r="U768" i="1"/>
  <c r="AJ758" i="1"/>
  <c r="AG48" i="13" s="1"/>
  <c r="AE758" i="1"/>
  <c r="Y55" i="13" s="1"/>
  <c r="Z758" i="1"/>
  <c r="U758" i="1"/>
  <c r="Y47" i="13" s="1"/>
  <c r="AJ748" i="1"/>
  <c r="AG47" i="13" s="1"/>
  <c r="AE748" i="1"/>
  <c r="Z748" i="1"/>
  <c r="Y50" i="13" s="1"/>
  <c r="U748" i="1"/>
  <c r="O57" i="13" s="1"/>
  <c r="AJ738" i="1"/>
  <c r="Y57" i="13" s="1"/>
  <c r="AE738" i="1"/>
  <c r="Z738" i="1"/>
  <c r="Y49" i="13" s="1"/>
  <c r="U738" i="1"/>
  <c r="O56" i="13" s="1"/>
  <c r="U764" i="2" l="1"/>
  <c r="U768" i="2" s="1"/>
  <c r="U764" i="15" s="1"/>
  <c r="U768" i="15" s="1"/>
  <c r="U764" i="4" s="1"/>
  <c r="U768" i="4" s="1"/>
  <c r="U764" i="5" s="1"/>
  <c r="U768" i="5" s="1"/>
  <c r="U764" i="6" s="1"/>
  <c r="U768" i="6" s="1"/>
  <c r="U764" i="7" s="1"/>
  <c r="U768" i="7" s="1"/>
  <c r="U764" i="8" s="1"/>
  <c r="U768" i="8" s="1"/>
  <c r="U764" i="9" s="1"/>
  <c r="U768" i="9" s="1"/>
  <c r="U764" i="10" s="1"/>
  <c r="U768" i="10" s="1"/>
  <c r="U764" i="11" s="1"/>
  <c r="U768" i="11" s="1"/>
  <c r="U764" i="12" s="1"/>
  <c r="U768" i="12" s="1"/>
  <c r="Y64" i="13" s="1"/>
  <c r="Y48" i="13"/>
  <c r="Z734" i="2"/>
  <c r="Z738" i="2" s="1"/>
  <c r="Z734" i="15" s="1"/>
  <c r="Z738" i="15" s="1"/>
  <c r="Z734" i="4" s="1"/>
  <c r="Z738" i="4" s="1"/>
  <c r="Z734" i="5" s="1"/>
  <c r="Z738" i="5" s="1"/>
  <c r="Z734" i="6" s="1"/>
  <c r="Z738" i="6" s="1"/>
  <c r="Z734" i="7" s="1"/>
  <c r="Z738" i="7" s="1"/>
  <c r="Z734" i="8" s="1"/>
  <c r="Z738" i="8" s="1"/>
  <c r="Z734" i="9" s="1"/>
  <c r="Z738" i="9" s="1"/>
  <c r="Z734" i="10" s="1"/>
  <c r="Z738" i="10" s="1"/>
  <c r="Z734" i="11" s="1"/>
  <c r="Z738" i="11" s="1"/>
  <c r="Z734" i="12" s="1"/>
  <c r="Z738" i="12" s="1"/>
  <c r="Y65" i="13" s="1"/>
  <c r="AJ744" i="2"/>
  <c r="AJ748" i="2" s="1"/>
  <c r="AJ744" i="15" s="1"/>
  <c r="AJ748" i="15" s="1"/>
  <c r="AJ744" i="4" s="1"/>
  <c r="AJ748" i="4" s="1"/>
  <c r="AJ744" i="5" s="1"/>
  <c r="AJ748" i="5" s="1"/>
  <c r="AJ744" i="6" s="1"/>
  <c r="AJ748" i="6" s="1"/>
  <c r="AJ744" i="7" s="1"/>
  <c r="AJ748" i="7" s="1"/>
  <c r="AJ744" i="8" s="1"/>
  <c r="AJ748" i="8" s="1"/>
  <c r="AJ744" i="9" s="1"/>
  <c r="AJ748" i="9" s="1"/>
  <c r="AJ744" i="10" s="1"/>
  <c r="AJ748" i="10" s="1"/>
  <c r="AJ744" i="11" s="1"/>
  <c r="AJ748" i="11" s="1"/>
  <c r="AJ744" i="12" s="1"/>
  <c r="AJ748" i="12" s="1"/>
  <c r="AG63" i="13" s="1"/>
  <c r="AJ764" i="2"/>
  <c r="AJ768" i="2" s="1"/>
  <c r="AJ764" i="15" s="1"/>
  <c r="AJ768" i="15" s="1"/>
  <c r="AJ764" i="4" s="1"/>
  <c r="AJ768" i="4" s="1"/>
  <c r="AJ764" i="5" s="1"/>
  <c r="AJ768" i="5" s="1"/>
  <c r="AJ764" i="6" s="1"/>
  <c r="AJ768" i="6" s="1"/>
  <c r="AJ764" i="7" s="1"/>
  <c r="AJ768" i="7" s="1"/>
  <c r="AJ764" i="8" s="1"/>
  <c r="AJ768" i="8" s="1"/>
  <c r="AJ764" i="9" s="1"/>
  <c r="AJ768" i="9" s="1"/>
  <c r="AJ764" i="10" s="1"/>
  <c r="AJ768" i="10" s="1"/>
  <c r="AJ764" i="11" s="1"/>
  <c r="AJ768" i="11" s="1"/>
  <c r="AJ764" i="12" s="1"/>
  <c r="AJ768" i="12" s="1"/>
  <c r="AG65" i="13" s="1"/>
  <c r="Z754" i="2"/>
  <c r="Z758" i="2" s="1"/>
  <c r="Z754" i="15" s="1"/>
  <c r="Z758" i="15" s="1"/>
  <c r="Z754" i="4" s="1"/>
  <c r="Z758" i="4" s="1"/>
  <c r="Z754" i="5" s="1"/>
  <c r="Z758" i="5" s="1"/>
  <c r="Z754" i="6" s="1"/>
  <c r="Z758" i="6" s="1"/>
  <c r="Z754" i="7" s="1"/>
  <c r="Z758" i="7" s="1"/>
  <c r="Z754" i="8" s="1"/>
  <c r="Z758" i="8" s="1"/>
  <c r="Z754" i="9" s="1"/>
  <c r="Z758" i="9" s="1"/>
  <c r="Z754" i="10" s="1"/>
  <c r="Z758" i="10" s="1"/>
  <c r="Z754" i="11" s="1"/>
  <c r="Z758" i="11" s="1"/>
  <c r="Z754" i="12" s="1"/>
  <c r="Z758" i="12" s="1"/>
  <c r="Y67" i="13" s="1"/>
  <c r="Y51" i="13"/>
  <c r="Z764" i="2"/>
  <c r="Z768" i="2" s="1"/>
  <c r="Z764" i="15" s="1"/>
  <c r="Z768" i="15" s="1"/>
  <c r="Z764" i="4" s="1"/>
  <c r="Z768" i="4" s="1"/>
  <c r="Z764" i="5" s="1"/>
  <c r="Z768" i="5" s="1"/>
  <c r="Z764" i="6" s="1"/>
  <c r="Z768" i="6" s="1"/>
  <c r="Z764" i="7" s="1"/>
  <c r="Z768" i="7" s="1"/>
  <c r="Z764" i="8" s="1"/>
  <c r="Z768" i="8" s="1"/>
  <c r="Z764" i="9" s="1"/>
  <c r="Z768" i="9" s="1"/>
  <c r="Z764" i="10" s="1"/>
  <c r="Z768" i="10" s="1"/>
  <c r="Z764" i="11" s="1"/>
  <c r="Z768" i="11" s="1"/>
  <c r="Z764" i="12" s="1"/>
  <c r="Z768" i="12" s="1"/>
  <c r="Y68" i="13" s="1"/>
  <c r="Y52" i="13"/>
  <c r="AJ734" i="2"/>
  <c r="AJ738" i="2" s="1"/>
  <c r="AJ734" i="15" s="1"/>
  <c r="AJ738" i="15" s="1"/>
  <c r="AJ734" i="4" s="1"/>
  <c r="AJ738" i="4" s="1"/>
  <c r="AJ734" i="5" s="1"/>
  <c r="AJ738" i="5" s="1"/>
  <c r="AJ734" i="6" s="1"/>
  <c r="AJ738" i="6" s="1"/>
  <c r="AJ734" i="7" s="1"/>
  <c r="AJ738" i="7" s="1"/>
  <c r="AJ734" i="8" s="1"/>
  <c r="AJ738" i="8" s="1"/>
  <c r="AJ734" i="9" s="1"/>
  <c r="AJ738" i="9" s="1"/>
  <c r="AJ734" i="10" s="1"/>
  <c r="AJ738" i="10" s="1"/>
  <c r="AJ734" i="11" s="1"/>
  <c r="AJ738" i="11" s="1"/>
  <c r="AJ734" i="12" s="1"/>
  <c r="AJ738" i="12" s="1"/>
  <c r="Y73" i="13" s="1"/>
  <c r="U754" i="2"/>
  <c r="U758" i="2" s="1"/>
  <c r="U754" i="15" s="1"/>
  <c r="U758" i="15" s="1"/>
  <c r="U754" i="4" s="1"/>
  <c r="U758" i="4" s="1"/>
  <c r="U754" i="5" s="1"/>
  <c r="U758" i="5" s="1"/>
  <c r="U754" i="6" s="1"/>
  <c r="U758" i="6" s="1"/>
  <c r="U754" i="7" s="1"/>
  <c r="U758" i="7" s="1"/>
  <c r="U754" i="8" s="1"/>
  <c r="U758" i="8" s="1"/>
  <c r="U754" i="9" s="1"/>
  <c r="U758" i="9" s="1"/>
  <c r="U754" i="10" s="1"/>
  <c r="U758" i="10" s="1"/>
  <c r="U754" i="11" s="1"/>
  <c r="U758" i="11" s="1"/>
  <c r="U754" i="12" s="1"/>
  <c r="U758" i="12" s="1"/>
  <c r="Y63" i="13" s="1"/>
  <c r="AE744" i="2"/>
  <c r="AE748" i="2" s="1"/>
  <c r="AE744" i="15" s="1"/>
  <c r="AE748" i="15" s="1"/>
  <c r="AE744" i="4" s="1"/>
  <c r="AE748" i="4" s="1"/>
  <c r="AE744" i="5" s="1"/>
  <c r="AE748" i="5" s="1"/>
  <c r="AE744" i="6" s="1"/>
  <c r="AE748" i="6" s="1"/>
  <c r="AE744" i="7" s="1"/>
  <c r="AE748" i="7" s="1"/>
  <c r="AE744" i="8" s="1"/>
  <c r="AE748" i="8" s="1"/>
  <c r="AE744" i="9" s="1"/>
  <c r="AE748" i="9" s="1"/>
  <c r="AE744" i="10" s="1"/>
  <c r="AE748" i="10" s="1"/>
  <c r="AE744" i="11" s="1"/>
  <c r="AE748" i="11" s="1"/>
  <c r="AE744" i="12" s="1"/>
  <c r="AE748" i="12" s="1"/>
  <c r="Y70" i="13" s="1"/>
  <c r="Y54" i="13"/>
  <c r="U744" i="2"/>
  <c r="U748" i="2" s="1"/>
  <c r="U744" i="15" s="1"/>
  <c r="U748" i="15" s="1"/>
  <c r="U744" i="4" s="1"/>
  <c r="U748" i="4" s="1"/>
  <c r="U744" i="5" s="1"/>
  <c r="U748" i="5" s="1"/>
  <c r="U744" i="6" s="1"/>
  <c r="U748" i="6" s="1"/>
  <c r="U744" i="7" s="1"/>
  <c r="U748" i="7" s="1"/>
  <c r="U744" i="8" s="1"/>
  <c r="U748" i="8" s="1"/>
  <c r="U744" i="9" s="1"/>
  <c r="U748" i="9" s="1"/>
  <c r="U744" i="10" s="1"/>
  <c r="U748" i="10" s="1"/>
  <c r="U744" i="11" s="1"/>
  <c r="U748" i="11" s="1"/>
  <c r="U744" i="12" s="1"/>
  <c r="U748" i="12" s="1"/>
  <c r="O73" i="13" s="1"/>
  <c r="AE754" i="2"/>
  <c r="AE758" i="2" s="1"/>
  <c r="AE754" i="15" s="1"/>
  <c r="AE758" i="15" s="1"/>
  <c r="AE754" i="4" s="1"/>
  <c r="AE758" i="4" s="1"/>
  <c r="AE754" i="5" s="1"/>
  <c r="AE758" i="5" s="1"/>
  <c r="AE754" i="6" s="1"/>
  <c r="AE758" i="6" s="1"/>
  <c r="AE754" i="7" s="1"/>
  <c r="AE758" i="7" s="1"/>
  <c r="AE754" i="8" s="1"/>
  <c r="AE758" i="8" s="1"/>
  <c r="AE754" i="9" s="1"/>
  <c r="AE758" i="9" s="1"/>
  <c r="AE754" i="10" s="1"/>
  <c r="AE758" i="10" s="1"/>
  <c r="AE754" i="11" s="1"/>
  <c r="AE758" i="11" s="1"/>
  <c r="AE754" i="12" s="1"/>
  <c r="AE758" i="12" s="1"/>
  <c r="Y71" i="13" s="1"/>
  <c r="AE734" i="2"/>
  <c r="AE738" i="2" s="1"/>
  <c r="AE734" i="15" s="1"/>
  <c r="AE738" i="15" s="1"/>
  <c r="AE734" i="4" s="1"/>
  <c r="AE738" i="4" s="1"/>
  <c r="AE734" i="5" s="1"/>
  <c r="AE738" i="5" s="1"/>
  <c r="AE734" i="6" s="1"/>
  <c r="AE738" i="6" s="1"/>
  <c r="AE734" i="7" s="1"/>
  <c r="AE738" i="7" s="1"/>
  <c r="AE734" i="8" s="1"/>
  <c r="AE738" i="8" s="1"/>
  <c r="AE734" i="9" s="1"/>
  <c r="AE738" i="9" s="1"/>
  <c r="AE734" i="10" s="1"/>
  <c r="AE738" i="10" s="1"/>
  <c r="AE734" i="11" s="1"/>
  <c r="AE738" i="11" s="1"/>
  <c r="AE734" i="12" s="1"/>
  <c r="AE738" i="12" s="1"/>
  <c r="Y69" i="13" s="1"/>
  <c r="Y53" i="13"/>
  <c r="AE764" i="2"/>
  <c r="AE768" i="2" s="1"/>
  <c r="AE764" i="15" s="1"/>
  <c r="AE768" i="15" s="1"/>
  <c r="AE764" i="4" s="1"/>
  <c r="AE768" i="4" s="1"/>
  <c r="AE764" i="5" s="1"/>
  <c r="AE768" i="5" s="1"/>
  <c r="AE764" i="6" s="1"/>
  <c r="AE768" i="6" s="1"/>
  <c r="AE764" i="7" s="1"/>
  <c r="AE768" i="7" s="1"/>
  <c r="AE764" i="8" s="1"/>
  <c r="AE768" i="8" s="1"/>
  <c r="AE764" i="9" s="1"/>
  <c r="AE768" i="9" s="1"/>
  <c r="AE764" i="10" s="1"/>
  <c r="AE768" i="10" s="1"/>
  <c r="AE764" i="11" s="1"/>
  <c r="AE768" i="11" s="1"/>
  <c r="AE764" i="12" s="1"/>
  <c r="AE768" i="12" s="1"/>
  <c r="Y72" i="13" s="1"/>
  <c r="Y56" i="13"/>
  <c r="U734" i="2"/>
  <c r="U738" i="2" s="1"/>
  <c r="U734" i="15" s="1"/>
  <c r="U738" i="15" s="1"/>
  <c r="U734" i="4" s="1"/>
  <c r="U738" i="4" s="1"/>
  <c r="U734" i="5" s="1"/>
  <c r="U738" i="5" s="1"/>
  <c r="U734" i="6" s="1"/>
  <c r="U738" i="6" s="1"/>
  <c r="U734" i="7" s="1"/>
  <c r="U738" i="7" s="1"/>
  <c r="U734" i="8" s="1"/>
  <c r="U738" i="8" s="1"/>
  <c r="U734" i="9" s="1"/>
  <c r="U738" i="9" s="1"/>
  <c r="U734" i="10" s="1"/>
  <c r="U738" i="10" s="1"/>
  <c r="U734" i="11" s="1"/>
  <c r="U738" i="11" s="1"/>
  <c r="U734" i="12" s="1"/>
  <c r="U738" i="12" s="1"/>
  <c r="O72" i="13" s="1"/>
  <c r="Z744" i="2"/>
  <c r="Z748" i="2" s="1"/>
  <c r="Z744" i="15" s="1"/>
  <c r="Z748" i="15" s="1"/>
  <c r="Z744" i="4" s="1"/>
  <c r="Z748" i="4" s="1"/>
  <c r="Z744" i="5" s="1"/>
  <c r="Z748" i="5" s="1"/>
  <c r="Z744" i="6" s="1"/>
  <c r="Z748" i="6" s="1"/>
  <c r="Z744" i="7" s="1"/>
  <c r="Z748" i="7" s="1"/>
  <c r="Z744" i="8" s="1"/>
  <c r="Z748" i="8" s="1"/>
  <c r="Z744" i="9" s="1"/>
  <c r="Z748" i="9" s="1"/>
  <c r="Z744" i="10" s="1"/>
  <c r="Z748" i="10" s="1"/>
  <c r="Z744" i="11" s="1"/>
  <c r="Z748" i="11" s="1"/>
  <c r="Z744" i="12" s="1"/>
  <c r="Z748" i="12" s="1"/>
  <c r="Y66" i="13" s="1"/>
  <c r="AJ754" i="2"/>
  <c r="AJ758" i="2" s="1"/>
  <c r="AJ754" i="15" s="1"/>
  <c r="AJ758" i="15" s="1"/>
  <c r="AJ754" i="4" s="1"/>
  <c r="AJ758" i="4" s="1"/>
  <c r="AJ754" i="5" s="1"/>
  <c r="AJ758" i="5" s="1"/>
  <c r="AJ754" i="6" s="1"/>
  <c r="AJ758" i="6" s="1"/>
  <c r="AJ754" i="7" s="1"/>
  <c r="AJ758" i="7" s="1"/>
  <c r="AJ754" i="8" s="1"/>
  <c r="AJ758" i="8" s="1"/>
  <c r="AJ754" i="9" s="1"/>
  <c r="AJ758" i="9" s="1"/>
  <c r="AJ754" i="10" s="1"/>
  <c r="AJ758" i="10" s="1"/>
  <c r="AJ754" i="11" s="1"/>
  <c r="AJ758" i="11" s="1"/>
  <c r="AJ754" i="12" s="1"/>
  <c r="AJ758" i="12" s="1"/>
  <c r="AG64" i="13" s="1"/>
  <c r="Z709" i="2" l="1"/>
  <c r="Z709" i="15" s="1"/>
  <c r="Z709" i="4" s="1"/>
  <c r="Z709" i="5" s="1"/>
  <c r="Z710" i="2"/>
  <c r="Z710" i="15" s="1"/>
  <c r="Z710" i="4" s="1"/>
  <c r="Z710" i="5" s="1"/>
  <c r="U718" i="2"/>
  <c r="U719" i="2"/>
  <c r="U708" i="2"/>
  <c r="U709" i="2"/>
  <c r="U698" i="2"/>
  <c r="U699" i="2"/>
  <c r="U688" i="2"/>
  <c r="U689" i="2"/>
  <c r="Z718" i="2"/>
  <c r="Z718" i="15" s="1"/>
  <c r="Z718" i="4" s="1"/>
  <c r="Z718" i="5" s="1"/>
  <c r="Z718" i="6" s="1"/>
  <c r="Z718" i="7" s="1"/>
  <c r="Z718" i="8" s="1"/>
  <c r="Z718" i="9" s="1"/>
  <c r="Z718" i="10" s="1"/>
  <c r="Z718" i="11" s="1"/>
  <c r="Z718" i="12" s="1"/>
  <c r="Z719" i="2"/>
  <c r="Z698" i="2"/>
  <c r="Z699" i="2"/>
  <c r="Z689" i="2"/>
  <c r="Z688" i="2"/>
  <c r="Z690" i="2" l="1"/>
  <c r="U690" i="2"/>
  <c r="U700" i="2"/>
  <c r="U710" i="2"/>
  <c r="U720" i="2"/>
  <c r="Z700" i="2"/>
  <c r="Z708" i="2"/>
  <c r="P763" i="2" l="1"/>
  <c r="P763" i="15" s="1"/>
  <c r="P763" i="4" s="1"/>
  <c r="P763" i="5" s="1"/>
  <c r="P763" i="6" s="1"/>
  <c r="P763" i="7" s="1"/>
  <c r="P763" i="8" s="1"/>
  <c r="P763" i="9" s="1"/>
  <c r="P763" i="10" s="1"/>
  <c r="P763" i="11" s="1"/>
  <c r="P763" i="12" s="1"/>
  <c r="L71" i="13" s="1"/>
  <c r="P762" i="2"/>
  <c r="P762" i="15" s="1"/>
  <c r="P762" i="4" s="1"/>
  <c r="P762" i="5" s="1"/>
  <c r="P762" i="6" s="1"/>
  <c r="P762" i="7" s="1"/>
  <c r="P762" i="8" s="1"/>
  <c r="P762" i="9" s="1"/>
  <c r="P762" i="10" s="1"/>
  <c r="P762" i="11" s="1"/>
  <c r="P762" i="12" s="1"/>
  <c r="P761" i="2"/>
  <c r="P761" i="15" s="1"/>
  <c r="P761" i="4" s="1"/>
  <c r="P761" i="5" s="1"/>
  <c r="P761" i="6" s="1"/>
  <c r="P761" i="7" s="1"/>
  <c r="P761" i="8" s="1"/>
  <c r="P761" i="9" s="1"/>
  <c r="P761" i="10" s="1"/>
  <c r="P761" i="11" s="1"/>
  <c r="P761" i="12" s="1"/>
  <c r="K763" i="2"/>
  <c r="K763" i="15" s="1"/>
  <c r="K763" i="4" s="1"/>
  <c r="K763" i="5" s="1"/>
  <c r="K763" i="6" s="1"/>
  <c r="K763" i="7" s="1"/>
  <c r="K763" i="8" s="1"/>
  <c r="K763" i="9" s="1"/>
  <c r="K763" i="10" s="1"/>
  <c r="K763" i="11" s="1"/>
  <c r="K763" i="12" s="1"/>
  <c r="L67" i="13" s="1"/>
  <c r="K762" i="2"/>
  <c r="K762" i="15" s="1"/>
  <c r="K762" i="4" s="1"/>
  <c r="K762" i="5" s="1"/>
  <c r="K762" i="6" s="1"/>
  <c r="K762" i="7" s="1"/>
  <c r="K762" i="8" s="1"/>
  <c r="K762" i="9" s="1"/>
  <c r="K762" i="10" s="1"/>
  <c r="K762" i="11" s="1"/>
  <c r="K762" i="12" s="1"/>
  <c r="K761" i="2"/>
  <c r="K761" i="15" s="1"/>
  <c r="K761" i="4" s="1"/>
  <c r="K761" i="5" s="1"/>
  <c r="K761" i="6" s="1"/>
  <c r="K761" i="7" s="1"/>
  <c r="K761" i="8" s="1"/>
  <c r="K761" i="9" s="1"/>
  <c r="K761" i="10" s="1"/>
  <c r="K761" i="11" s="1"/>
  <c r="K761" i="12" s="1"/>
  <c r="P753" i="2"/>
  <c r="P753" i="15" s="1"/>
  <c r="P753" i="4" s="1"/>
  <c r="P753" i="5" s="1"/>
  <c r="P753" i="6" s="1"/>
  <c r="P753" i="7" s="1"/>
  <c r="P753" i="8" s="1"/>
  <c r="P753" i="9" s="1"/>
  <c r="P753" i="10" s="1"/>
  <c r="P753" i="11" s="1"/>
  <c r="P753" i="12" s="1"/>
  <c r="L70" i="13" s="1"/>
  <c r="P752" i="2"/>
  <c r="P752" i="15" s="1"/>
  <c r="P752" i="4" s="1"/>
  <c r="P752" i="5" s="1"/>
  <c r="P752" i="6" s="1"/>
  <c r="P752" i="7" s="1"/>
  <c r="P752" i="8" s="1"/>
  <c r="P752" i="9" s="1"/>
  <c r="P752" i="10" s="1"/>
  <c r="P752" i="11" s="1"/>
  <c r="P752" i="12" s="1"/>
  <c r="P751" i="2"/>
  <c r="P751" i="15" s="1"/>
  <c r="P751" i="4" s="1"/>
  <c r="P751" i="5" s="1"/>
  <c r="P751" i="6" s="1"/>
  <c r="P751" i="7" s="1"/>
  <c r="P751" i="8" s="1"/>
  <c r="P751" i="9" s="1"/>
  <c r="P751" i="10" s="1"/>
  <c r="P751" i="11" s="1"/>
  <c r="P751" i="12" s="1"/>
  <c r="K753" i="2"/>
  <c r="K753" i="15" s="1"/>
  <c r="K753" i="4" s="1"/>
  <c r="K753" i="5" s="1"/>
  <c r="K753" i="6" s="1"/>
  <c r="K753" i="7" s="1"/>
  <c r="K753" i="8" s="1"/>
  <c r="K753" i="9" s="1"/>
  <c r="K753" i="10" s="1"/>
  <c r="K753" i="11" s="1"/>
  <c r="K753" i="12" s="1"/>
  <c r="L66" i="13" s="1"/>
  <c r="K752" i="2"/>
  <c r="K752" i="15" s="1"/>
  <c r="K752" i="4" s="1"/>
  <c r="K752" i="5" s="1"/>
  <c r="K752" i="6" s="1"/>
  <c r="K752" i="7" s="1"/>
  <c r="K752" i="8" s="1"/>
  <c r="K752" i="9" s="1"/>
  <c r="K752" i="10" s="1"/>
  <c r="K752" i="11" s="1"/>
  <c r="K752" i="12" s="1"/>
  <c r="K751" i="2"/>
  <c r="K751" i="15" s="1"/>
  <c r="K751" i="4" s="1"/>
  <c r="K751" i="5" s="1"/>
  <c r="K751" i="6" s="1"/>
  <c r="K751" i="7" s="1"/>
  <c r="K751" i="8" s="1"/>
  <c r="K751" i="9" s="1"/>
  <c r="K751" i="10" s="1"/>
  <c r="K751" i="11" s="1"/>
  <c r="K751" i="12" s="1"/>
  <c r="P743" i="2"/>
  <c r="P743" i="15" s="1"/>
  <c r="P743" i="4" s="1"/>
  <c r="P743" i="5" s="1"/>
  <c r="P743" i="6" s="1"/>
  <c r="P743" i="7" s="1"/>
  <c r="P743" i="8" s="1"/>
  <c r="P743" i="9" s="1"/>
  <c r="P743" i="10" s="1"/>
  <c r="P743" i="11" s="1"/>
  <c r="P743" i="12" s="1"/>
  <c r="L69" i="13" s="1"/>
  <c r="P742" i="2"/>
  <c r="P742" i="15" s="1"/>
  <c r="P742" i="4" s="1"/>
  <c r="P742" i="5" s="1"/>
  <c r="P742" i="6" s="1"/>
  <c r="P742" i="7" s="1"/>
  <c r="P742" i="8" s="1"/>
  <c r="P742" i="9" s="1"/>
  <c r="P742" i="10" s="1"/>
  <c r="P742" i="11" s="1"/>
  <c r="P742" i="12" s="1"/>
  <c r="P741" i="2"/>
  <c r="P741" i="15" s="1"/>
  <c r="P741" i="4" s="1"/>
  <c r="P741" i="5" s="1"/>
  <c r="P741" i="6" s="1"/>
  <c r="P741" i="7" s="1"/>
  <c r="P741" i="8" s="1"/>
  <c r="P741" i="9" s="1"/>
  <c r="P741" i="10" s="1"/>
  <c r="P741" i="11" s="1"/>
  <c r="P741" i="12" s="1"/>
  <c r="K743" i="2"/>
  <c r="K743" i="15" s="1"/>
  <c r="K743" i="4" s="1"/>
  <c r="K743" i="5" s="1"/>
  <c r="K743" i="6" s="1"/>
  <c r="K743" i="7" s="1"/>
  <c r="K743" i="8" s="1"/>
  <c r="K743" i="9" s="1"/>
  <c r="K743" i="10" s="1"/>
  <c r="K743" i="11" s="1"/>
  <c r="K743" i="12" s="1"/>
  <c r="L65" i="13" s="1"/>
  <c r="K742" i="2"/>
  <c r="K742" i="15" s="1"/>
  <c r="K742" i="4" s="1"/>
  <c r="K742" i="5" s="1"/>
  <c r="K742" i="6" s="1"/>
  <c r="K742" i="7" s="1"/>
  <c r="K742" i="8" s="1"/>
  <c r="K742" i="9" s="1"/>
  <c r="K742" i="10" s="1"/>
  <c r="K742" i="11" s="1"/>
  <c r="K742" i="12" s="1"/>
  <c r="K741" i="2"/>
  <c r="K741" i="15" s="1"/>
  <c r="K741" i="4" s="1"/>
  <c r="K741" i="5" s="1"/>
  <c r="K741" i="6" s="1"/>
  <c r="K741" i="7" s="1"/>
  <c r="K741" i="8" s="1"/>
  <c r="K741" i="9" s="1"/>
  <c r="K741" i="10" s="1"/>
  <c r="K741" i="11" s="1"/>
  <c r="K741" i="12" s="1"/>
  <c r="P733" i="2"/>
  <c r="P733" i="15" s="1"/>
  <c r="P733" i="4" s="1"/>
  <c r="P733" i="5" s="1"/>
  <c r="P733" i="6" s="1"/>
  <c r="P733" i="7" s="1"/>
  <c r="P733" i="8" s="1"/>
  <c r="P733" i="9" s="1"/>
  <c r="P733" i="10" s="1"/>
  <c r="P733" i="11" s="1"/>
  <c r="P733" i="12" s="1"/>
  <c r="L68" i="13" s="1"/>
  <c r="P732" i="2"/>
  <c r="P732" i="15" s="1"/>
  <c r="P732" i="4" s="1"/>
  <c r="P732" i="5" s="1"/>
  <c r="P732" i="6" s="1"/>
  <c r="P732" i="7" s="1"/>
  <c r="P732" i="8" s="1"/>
  <c r="P732" i="9" s="1"/>
  <c r="P732" i="10" s="1"/>
  <c r="P732" i="11" s="1"/>
  <c r="P732" i="12" s="1"/>
  <c r="P731" i="2"/>
  <c r="P731" i="15" s="1"/>
  <c r="P731" i="4" s="1"/>
  <c r="P731" i="5" s="1"/>
  <c r="P731" i="6" s="1"/>
  <c r="P731" i="7" s="1"/>
  <c r="P731" i="8" s="1"/>
  <c r="P731" i="9" s="1"/>
  <c r="P731" i="10" s="1"/>
  <c r="P731" i="11" s="1"/>
  <c r="P731" i="12" s="1"/>
  <c r="K732" i="2"/>
  <c r="K732" i="15" s="1"/>
  <c r="K732" i="4" s="1"/>
  <c r="K732" i="5" s="1"/>
  <c r="K732" i="6" s="1"/>
  <c r="K732" i="7" s="1"/>
  <c r="K732" i="8" s="1"/>
  <c r="K732" i="9" s="1"/>
  <c r="K732" i="10" s="1"/>
  <c r="K732" i="11" s="1"/>
  <c r="K732" i="12" s="1"/>
  <c r="K733" i="2"/>
  <c r="K733" i="15" s="1"/>
  <c r="K733" i="4" s="1"/>
  <c r="K733" i="5" s="1"/>
  <c r="K733" i="6" s="1"/>
  <c r="K733" i="7" s="1"/>
  <c r="K733" i="8" s="1"/>
  <c r="K733" i="9" s="1"/>
  <c r="K733" i="10" s="1"/>
  <c r="K733" i="11" s="1"/>
  <c r="K733" i="12" s="1"/>
  <c r="L64" i="13" s="1"/>
  <c r="K731" i="2"/>
  <c r="K731" i="15" s="1"/>
  <c r="K731" i="4" s="1"/>
  <c r="K731" i="5" s="1"/>
  <c r="K731" i="6" s="1"/>
  <c r="K731" i="7" s="1"/>
  <c r="K731" i="8" s="1"/>
  <c r="K731" i="9" s="1"/>
  <c r="K731" i="10" s="1"/>
  <c r="K731" i="11" s="1"/>
  <c r="K731" i="12" s="1"/>
  <c r="G770" i="2"/>
  <c r="E770" i="2"/>
  <c r="C770" i="2"/>
  <c r="G770" i="15"/>
  <c r="E770" i="15"/>
  <c r="C770" i="15"/>
  <c r="G770" i="4"/>
  <c r="E770" i="4"/>
  <c r="C770" i="4"/>
  <c r="G770" i="5"/>
  <c r="E770" i="5"/>
  <c r="C770" i="5"/>
  <c r="G770" i="6"/>
  <c r="E770" i="6"/>
  <c r="C770" i="6"/>
  <c r="G770" i="7"/>
  <c r="E770" i="7"/>
  <c r="C770" i="7"/>
  <c r="G770" i="8"/>
  <c r="E770" i="8"/>
  <c r="C770" i="8"/>
  <c r="G770" i="9"/>
  <c r="E770" i="9"/>
  <c r="C770" i="9"/>
  <c r="G770" i="10"/>
  <c r="E770" i="10"/>
  <c r="C770" i="10"/>
  <c r="G770" i="11"/>
  <c r="E770" i="11"/>
  <c r="C770" i="11"/>
  <c r="G770" i="12"/>
  <c r="E770" i="12"/>
  <c r="C770" i="12"/>
  <c r="G770" i="1"/>
  <c r="E770" i="1"/>
  <c r="C770" i="1"/>
  <c r="P768" i="1"/>
  <c r="P764" i="2" s="1"/>
  <c r="K768" i="1"/>
  <c r="K764" i="2" s="1"/>
  <c r="P758" i="1"/>
  <c r="K758" i="1"/>
  <c r="K754" i="2" s="1"/>
  <c r="P748" i="1"/>
  <c r="K748" i="1"/>
  <c r="K744" i="2" s="1"/>
  <c r="P738" i="1"/>
  <c r="K738" i="1"/>
  <c r="K734" i="2" s="1"/>
  <c r="I683" i="2"/>
  <c r="K682" i="2"/>
  <c r="J682" i="2"/>
  <c r="K681" i="2"/>
  <c r="J681" i="2"/>
  <c r="K680" i="2"/>
  <c r="J680" i="2"/>
  <c r="K679" i="2"/>
  <c r="J679" i="2"/>
  <c r="K678" i="2"/>
  <c r="J678" i="2"/>
  <c r="K677" i="2"/>
  <c r="J677" i="2"/>
  <c r="K676" i="2"/>
  <c r="J676" i="2"/>
  <c r="K675" i="2"/>
  <c r="J675" i="2"/>
  <c r="K674" i="2"/>
  <c r="J674" i="2"/>
  <c r="K673" i="2"/>
  <c r="J673" i="2"/>
  <c r="K672" i="2"/>
  <c r="J672" i="2"/>
  <c r="K671" i="2"/>
  <c r="J671" i="2"/>
  <c r="K670" i="2"/>
  <c r="J670" i="2"/>
  <c r="K669" i="2"/>
  <c r="J669" i="2"/>
  <c r="K668" i="2"/>
  <c r="J668" i="2"/>
  <c r="K667" i="2"/>
  <c r="J667" i="2"/>
  <c r="K666" i="2"/>
  <c r="J666" i="2"/>
  <c r="K665" i="2"/>
  <c r="J665" i="2"/>
  <c r="K664" i="2"/>
  <c r="J664" i="2"/>
  <c r="K663" i="2"/>
  <c r="J663" i="2"/>
  <c r="K662" i="2"/>
  <c r="J662" i="2"/>
  <c r="K661" i="2"/>
  <c r="J661" i="2"/>
  <c r="K660" i="2"/>
  <c r="J660" i="2"/>
  <c r="K659" i="2"/>
  <c r="J659" i="2"/>
  <c r="K658" i="2"/>
  <c r="J658" i="2"/>
  <c r="K657" i="2"/>
  <c r="J657" i="2"/>
  <c r="K656" i="2"/>
  <c r="J656" i="2"/>
  <c r="K655" i="2"/>
  <c r="J655" i="2"/>
  <c r="K654" i="2"/>
  <c r="J654" i="2"/>
  <c r="K653" i="2"/>
  <c r="J653" i="2"/>
  <c r="K652" i="2"/>
  <c r="J652" i="2"/>
  <c r="I638" i="2"/>
  <c r="K637" i="2"/>
  <c r="J637" i="2"/>
  <c r="K636" i="2"/>
  <c r="J636" i="2"/>
  <c r="K635" i="2"/>
  <c r="J635" i="2"/>
  <c r="K634" i="2"/>
  <c r="J634" i="2"/>
  <c r="K633" i="2"/>
  <c r="J633" i="2"/>
  <c r="K632" i="2"/>
  <c r="J632" i="2"/>
  <c r="K631" i="2"/>
  <c r="J631" i="2"/>
  <c r="K630" i="2"/>
  <c r="J630" i="2"/>
  <c r="K629" i="2"/>
  <c r="J629" i="2"/>
  <c r="K628" i="2"/>
  <c r="J628" i="2"/>
  <c r="K627" i="2"/>
  <c r="J627" i="2"/>
  <c r="K626" i="2"/>
  <c r="J626" i="2"/>
  <c r="K625" i="2"/>
  <c r="J625" i="2"/>
  <c r="K624" i="2"/>
  <c r="J624" i="2"/>
  <c r="K623" i="2"/>
  <c r="J623" i="2"/>
  <c r="K622" i="2"/>
  <c r="J622" i="2"/>
  <c r="K621" i="2"/>
  <c r="J621" i="2"/>
  <c r="K620" i="2"/>
  <c r="J620" i="2"/>
  <c r="K619" i="2"/>
  <c r="J619" i="2"/>
  <c r="K618" i="2"/>
  <c r="J618" i="2"/>
  <c r="K617" i="2"/>
  <c r="J617" i="2"/>
  <c r="K616" i="2"/>
  <c r="J616" i="2"/>
  <c r="K615" i="2"/>
  <c r="J615" i="2"/>
  <c r="K614" i="2"/>
  <c r="J614" i="2"/>
  <c r="K613" i="2"/>
  <c r="J613" i="2"/>
  <c r="K612" i="2"/>
  <c r="J612" i="2"/>
  <c r="K611" i="2"/>
  <c r="J611" i="2"/>
  <c r="K610" i="2"/>
  <c r="J610" i="2"/>
  <c r="K609" i="2"/>
  <c r="J609" i="2"/>
  <c r="K608" i="2"/>
  <c r="J608" i="2"/>
  <c r="K607" i="2"/>
  <c r="J607" i="2"/>
  <c r="I683" i="15"/>
  <c r="K682" i="15"/>
  <c r="J682" i="15"/>
  <c r="K681" i="15"/>
  <c r="J681" i="15"/>
  <c r="K680" i="15"/>
  <c r="J680" i="15"/>
  <c r="K679" i="15"/>
  <c r="J679" i="15"/>
  <c r="K678" i="15"/>
  <c r="J678" i="15"/>
  <c r="K677" i="15"/>
  <c r="J677" i="15"/>
  <c r="K676" i="15"/>
  <c r="J676" i="15"/>
  <c r="K675" i="15"/>
  <c r="J675" i="15"/>
  <c r="K674" i="15"/>
  <c r="J674" i="15"/>
  <c r="K673" i="15"/>
  <c r="J673" i="15"/>
  <c r="K672" i="15"/>
  <c r="J672" i="15"/>
  <c r="K671" i="15"/>
  <c r="J671" i="15"/>
  <c r="K670" i="15"/>
  <c r="J670" i="15"/>
  <c r="K669" i="15"/>
  <c r="J669" i="15"/>
  <c r="K668" i="15"/>
  <c r="J668" i="15"/>
  <c r="K667" i="15"/>
  <c r="J667" i="15"/>
  <c r="K666" i="15"/>
  <c r="J666" i="15"/>
  <c r="K665" i="15"/>
  <c r="J665" i="15"/>
  <c r="K664" i="15"/>
  <c r="J664" i="15"/>
  <c r="K663" i="15"/>
  <c r="J663" i="15"/>
  <c r="K662" i="15"/>
  <c r="J662" i="15"/>
  <c r="K661" i="15"/>
  <c r="J661" i="15"/>
  <c r="K660" i="15"/>
  <c r="J660" i="15"/>
  <c r="K659" i="15"/>
  <c r="J659" i="15"/>
  <c r="K658" i="15"/>
  <c r="J658" i="15"/>
  <c r="K657" i="15"/>
  <c r="J657" i="15"/>
  <c r="K656" i="15"/>
  <c r="J656" i="15"/>
  <c r="K655" i="15"/>
  <c r="J655" i="15"/>
  <c r="K654" i="15"/>
  <c r="J654" i="15"/>
  <c r="K653" i="15"/>
  <c r="J653" i="15"/>
  <c r="K652" i="15"/>
  <c r="J652" i="15"/>
  <c r="I638" i="15"/>
  <c r="K637" i="15"/>
  <c r="J637" i="15"/>
  <c r="K636" i="15"/>
  <c r="J636" i="15"/>
  <c r="K635" i="15"/>
  <c r="J635" i="15"/>
  <c r="K634" i="15"/>
  <c r="J634" i="15"/>
  <c r="K633" i="15"/>
  <c r="J633" i="15"/>
  <c r="K632" i="15"/>
  <c r="J632" i="15"/>
  <c r="K631" i="15"/>
  <c r="J631" i="15"/>
  <c r="K630" i="15"/>
  <c r="J630" i="15"/>
  <c r="K629" i="15"/>
  <c r="J629" i="15"/>
  <c r="K628" i="15"/>
  <c r="J628" i="15"/>
  <c r="K627" i="15"/>
  <c r="J627" i="15"/>
  <c r="K626" i="15"/>
  <c r="J626" i="15"/>
  <c r="K625" i="15"/>
  <c r="J625" i="15"/>
  <c r="K624" i="15"/>
  <c r="J624" i="15"/>
  <c r="K623" i="15"/>
  <c r="J623" i="15"/>
  <c r="K622" i="15"/>
  <c r="J622" i="15"/>
  <c r="K621" i="15"/>
  <c r="J621" i="15"/>
  <c r="K620" i="15"/>
  <c r="J620" i="15"/>
  <c r="K619" i="15"/>
  <c r="J619" i="15"/>
  <c r="K618" i="15"/>
  <c r="J618" i="15"/>
  <c r="K617" i="15"/>
  <c r="J617" i="15"/>
  <c r="K616" i="15"/>
  <c r="J616" i="15"/>
  <c r="K615" i="15"/>
  <c r="J615" i="15"/>
  <c r="K614" i="15"/>
  <c r="J614" i="15"/>
  <c r="K613" i="15"/>
  <c r="J613" i="15"/>
  <c r="K612" i="15"/>
  <c r="J612" i="15"/>
  <c r="K611" i="15"/>
  <c r="J611" i="15"/>
  <c r="K610" i="15"/>
  <c r="J610" i="15"/>
  <c r="K609" i="15"/>
  <c r="J609" i="15"/>
  <c r="K608" i="15"/>
  <c r="J608" i="15"/>
  <c r="K607" i="15"/>
  <c r="J607" i="15"/>
  <c r="I683" i="4"/>
  <c r="K682" i="4"/>
  <c r="J682" i="4"/>
  <c r="K681" i="4"/>
  <c r="J681" i="4"/>
  <c r="K680" i="4"/>
  <c r="J680" i="4"/>
  <c r="K679" i="4"/>
  <c r="J679" i="4"/>
  <c r="K678" i="4"/>
  <c r="J678" i="4"/>
  <c r="K677" i="4"/>
  <c r="J677" i="4"/>
  <c r="K676" i="4"/>
  <c r="J676" i="4"/>
  <c r="K675" i="4"/>
  <c r="J675" i="4"/>
  <c r="K674" i="4"/>
  <c r="J674" i="4"/>
  <c r="K673" i="4"/>
  <c r="J673" i="4"/>
  <c r="K672" i="4"/>
  <c r="J672" i="4"/>
  <c r="K671" i="4"/>
  <c r="J671" i="4"/>
  <c r="K670" i="4"/>
  <c r="J670" i="4"/>
  <c r="K669" i="4"/>
  <c r="J669" i="4"/>
  <c r="K668" i="4"/>
  <c r="J668" i="4"/>
  <c r="K667" i="4"/>
  <c r="J667" i="4"/>
  <c r="K666" i="4"/>
  <c r="J666" i="4"/>
  <c r="K665" i="4"/>
  <c r="J665" i="4"/>
  <c r="K664" i="4"/>
  <c r="J664" i="4"/>
  <c r="K663" i="4"/>
  <c r="J663" i="4"/>
  <c r="K662" i="4"/>
  <c r="J662" i="4"/>
  <c r="K661" i="4"/>
  <c r="J661" i="4"/>
  <c r="K660" i="4"/>
  <c r="J660" i="4"/>
  <c r="K659" i="4"/>
  <c r="J659" i="4"/>
  <c r="K658" i="4"/>
  <c r="J658" i="4"/>
  <c r="K657" i="4"/>
  <c r="J657" i="4"/>
  <c r="K656" i="4"/>
  <c r="J656" i="4"/>
  <c r="K655" i="4"/>
  <c r="J655" i="4"/>
  <c r="K654" i="4"/>
  <c r="J654" i="4"/>
  <c r="K653" i="4"/>
  <c r="J653" i="4"/>
  <c r="K652" i="4"/>
  <c r="J652" i="4"/>
  <c r="I638" i="4"/>
  <c r="K637" i="4"/>
  <c r="J637" i="4"/>
  <c r="K636" i="4"/>
  <c r="J636" i="4"/>
  <c r="K635" i="4"/>
  <c r="J635" i="4"/>
  <c r="K634" i="4"/>
  <c r="J634" i="4"/>
  <c r="K633" i="4"/>
  <c r="J633" i="4"/>
  <c r="K632" i="4"/>
  <c r="J632" i="4"/>
  <c r="K631" i="4"/>
  <c r="J631" i="4"/>
  <c r="K630" i="4"/>
  <c r="J630" i="4"/>
  <c r="K629" i="4"/>
  <c r="J629" i="4"/>
  <c r="K628" i="4"/>
  <c r="J628" i="4"/>
  <c r="K627" i="4"/>
  <c r="J627" i="4"/>
  <c r="K626" i="4"/>
  <c r="J626" i="4"/>
  <c r="K625" i="4"/>
  <c r="J625" i="4"/>
  <c r="K624" i="4"/>
  <c r="J624" i="4"/>
  <c r="K623" i="4"/>
  <c r="J623" i="4"/>
  <c r="K622" i="4"/>
  <c r="J622" i="4"/>
  <c r="K621" i="4"/>
  <c r="J621" i="4"/>
  <c r="K620" i="4"/>
  <c r="J620" i="4"/>
  <c r="K619" i="4"/>
  <c r="J619" i="4"/>
  <c r="K618" i="4"/>
  <c r="J618" i="4"/>
  <c r="K617" i="4"/>
  <c r="J617" i="4"/>
  <c r="K616" i="4"/>
  <c r="J616" i="4"/>
  <c r="K615" i="4"/>
  <c r="J615" i="4"/>
  <c r="K614" i="4"/>
  <c r="J614" i="4"/>
  <c r="K613" i="4"/>
  <c r="J613" i="4"/>
  <c r="K612" i="4"/>
  <c r="J612" i="4"/>
  <c r="K611" i="4"/>
  <c r="J611" i="4"/>
  <c r="K610" i="4"/>
  <c r="J610" i="4"/>
  <c r="K609" i="4"/>
  <c r="J609" i="4"/>
  <c r="K608" i="4"/>
  <c r="J608" i="4"/>
  <c r="K607" i="4"/>
  <c r="J607" i="4"/>
  <c r="I683" i="5"/>
  <c r="K682" i="5"/>
  <c r="J682" i="5"/>
  <c r="K681" i="5"/>
  <c r="J681" i="5"/>
  <c r="K680" i="5"/>
  <c r="J680" i="5"/>
  <c r="K679" i="5"/>
  <c r="J679" i="5"/>
  <c r="K678" i="5"/>
  <c r="J678" i="5"/>
  <c r="K677" i="5"/>
  <c r="J677" i="5"/>
  <c r="K676" i="5"/>
  <c r="J676" i="5"/>
  <c r="K675" i="5"/>
  <c r="J675" i="5"/>
  <c r="K674" i="5"/>
  <c r="J674" i="5"/>
  <c r="K673" i="5"/>
  <c r="J673" i="5"/>
  <c r="K672" i="5"/>
  <c r="J672" i="5"/>
  <c r="K671" i="5"/>
  <c r="J671" i="5"/>
  <c r="K670" i="5"/>
  <c r="J670" i="5"/>
  <c r="K669" i="5"/>
  <c r="J669" i="5"/>
  <c r="K668" i="5"/>
  <c r="J668" i="5"/>
  <c r="K667" i="5"/>
  <c r="J667" i="5"/>
  <c r="K666" i="5"/>
  <c r="J666" i="5"/>
  <c r="K665" i="5"/>
  <c r="J665" i="5"/>
  <c r="K664" i="5"/>
  <c r="J664" i="5"/>
  <c r="K663" i="5"/>
  <c r="J663" i="5"/>
  <c r="K662" i="5"/>
  <c r="J662" i="5"/>
  <c r="K661" i="5"/>
  <c r="J661" i="5"/>
  <c r="K660" i="5"/>
  <c r="J660" i="5"/>
  <c r="K659" i="5"/>
  <c r="J659" i="5"/>
  <c r="K658" i="5"/>
  <c r="J658" i="5"/>
  <c r="K657" i="5"/>
  <c r="J657" i="5"/>
  <c r="K656" i="5"/>
  <c r="J656" i="5"/>
  <c r="K655" i="5"/>
  <c r="J655" i="5"/>
  <c r="K654" i="5"/>
  <c r="J654" i="5"/>
  <c r="K653" i="5"/>
  <c r="J653" i="5"/>
  <c r="K652" i="5"/>
  <c r="J652" i="5"/>
  <c r="I638" i="5"/>
  <c r="K637" i="5"/>
  <c r="J637" i="5"/>
  <c r="K636" i="5"/>
  <c r="J636" i="5"/>
  <c r="K635" i="5"/>
  <c r="J635" i="5"/>
  <c r="K634" i="5"/>
  <c r="J634" i="5"/>
  <c r="K633" i="5"/>
  <c r="J633" i="5"/>
  <c r="K632" i="5"/>
  <c r="J632" i="5"/>
  <c r="K631" i="5"/>
  <c r="J631" i="5"/>
  <c r="K630" i="5"/>
  <c r="J630" i="5"/>
  <c r="K629" i="5"/>
  <c r="J629" i="5"/>
  <c r="K628" i="5"/>
  <c r="J628" i="5"/>
  <c r="K627" i="5"/>
  <c r="J627" i="5"/>
  <c r="K626" i="5"/>
  <c r="J626" i="5"/>
  <c r="K625" i="5"/>
  <c r="J625" i="5"/>
  <c r="K624" i="5"/>
  <c r="J624" i="5"/>
  <c r="K623" i="5"/>
  <c r="J623" i="5"/>
  <c r="K622" i="5"/>
  <c r="J622" i="5"/>
  <c r="K621" i="5"/>
  <c r="J621" i="5"/>
  <c r="K620" i="5"/>
  <c r="J620" i="5"/>
  <c r="K619" i="5"/>
  <c r="J619" i="5"/>
  <c r="K618" i="5"/>
  <c r="J618" i="5"/>
  <c r="K617" i="5"/>
  <c r="J617" i="5"/>
  <c r="K616" i="5"/>
  <c r="J616" i="5"/>
  <c r="K615" i="5"/>
  <c r="J615" i="5"/>
  <c r="K614" i="5"/>
  <c r="J614" i="5"/>
  <c r="K613" i="5"/>
  <c r="J613" i="5"/>
  <c r="K612" i="5"/>
  <c r="J612" i="5"/>
  <c r="K611" i="5"/>
  <c r="J611" i="5"/>
  <c r="K610" i="5"/>
  <c r="J610" i="5"/>
  <c r="K609" i="5"/>
  <c r="J609" i="5"/>
  <c r="K608" i="5"/>
  <c r="J608" i="5"/>
  <c r="K607" i="5"/>
  <c r="J607" i="5"/>
  <c r="I683" i="6"/>
  <c r="K682" i="6"/>
  <c r="J682" i="6"/>
  <c r="K681" i="6"/>
  <c r="J681" i="6"/>
  <c r="K680" i="6"/>
  <c r="J680" i="6"/>
  <c r="K679" i="6"/>
  <c r="J679" i="6"/>
  <c r="K678" i="6"/>
  <c r="J678" i="6"/>
  <c r="K677" i="6"/>
  <c r="J677" i="6"/>
  <c r="K676" i="6"/>
  <c r="J676" i="6"/>
  <c r="K675" i="6"/>
  <c r="J675" i="6"/>
  <c r="K674" i="6"/>
  <c r="J674" i="6"/>
  <c r="K673" i="6"/>
  <c r="J673" i="6"/>
  <c r="K672" i="6"/>
  <c r="J672" i="6"/>
  <c r="K671" i="6"/>
  <c r="J671" i="6"/>
  <c r="K670" i="6"/>
  <c r="J670" i="6"/>
  <c r="K669" i="6"/>
  <c r="J669" i="6"/>
  <c r="K668" i="6"/>
  <c r="J668" i="6"/>
  <c r="K667" i="6"/>
  <c r="J667" i="6"/>
  <c r="K666" i="6"/>
  <c r="J666" i="6"/>
  <c r="K665" i="6"/>
  <c r="J665" i="6"/>
  <c r="K664" i="6"/>
  <c r="J664" i="6"/>
  <c r="K663" i="6"/>
  <c r="J663" i="6"/>
  <c r="K662" i="6"/>
  <c r="J662" i="6"/>
  <c r="K661" i="6"/>
  <c r="J661" i="6"/>
  <c r="K660" i="6"/>
  <c r="J660" i="6"/>
  <c r="K659" i="6"/>
  <c r="J659" i="6"/>
  <c r="K658" i="6"/>
  <c r="J658" i="6"/>
  <c r="K657" i="6"/>
  <c r="J657" i="6"/>
  <c r="K656" i="6"/>
  <c r="J656" i="6"/>
  <c r="K655" i="6"/>
  <c r="J655" i="6"/>
  <c r="K654" i="6"/>
  <c r="J654" i="6"/>
  <c r="K653" i="6"/>
  <c r="J653" i="6"/>
  <c r="K652" i="6"/>
  <c r="J652" i="6"/>
  <c r="I638" i="6"/>
  <c r="K637" i="6"/>
  <c r="J637" i="6"/>
  <c r="K636" i="6"/>
  <c r="J636" i="6"/>
  <c r="K635" i="6"/>
  <c r="J635" i="6"/>
  <c r="K634" i="6"/>
  <c r="J634" i="6"/>
  <c r="K633" i="6"/>
  <c r="J633" i="6"/>
  <c r="K632" i="6"/>
  <c r="J632" i="6"/>
  <c r="K631" i="6"/>
  <c r="J631" i="6"/>
  <c r="K630" i="6"/>
  <c r="J630" i="6"/>
  <c r="K629" i="6"/>
  <c r="J629" i="6"/>
  <c r="K628" i="6"/>
  <c r="J628" i="6"/>
  <c r="K627" i="6"/>
  <c r="J627" i="6"/>
  <c r="K626" i="6"/>
  <c r="J626" i="6"/>
  <c r="K625" i="6"/>
  <c r="J625" i="6"/>
  <c r="K624" i="6"/>
  <c r="J624" i="6"/>
  <c r="K623" i="6"/>
  <c r="J623" i="6"/>
  <c r="K622" i="6"/>
  <c r="J622" i="6"/>
  <c r="K621" i="6"/>
  <c r="J621" i="6"/>
  <c r="K620" i="6"/>
  <c r="J620" i="6"/>
  <c r="K619" i="6"/>
  <c r="J619" i="6"/>
  <c r="K618" i="6"/>
  <c r="J618" i="6"/>
  <c r="K617" i="6"/>
  <c r="J617" i="6"/>
  <c r="K616" i="6"/>
  <c r="J616" i="6"/>
  <c r="K615" i="6"/>
  <c r="J615" i="6"/>
  <c r="K614" i="6"/>
  <c r="J614" i="6"/>
  <c r="K613" i="6"/>
  <c r="J613" i="6"/>
  <c r="K612" i="6"/>
  <c r="J612" i="6"/>
  <c r="K611" i="6"/>
  <c r="J611" i="6"/>
  <c r="K610" i="6"/>
  <c r="J610" i="6"/>
  <c r="K609" i="6"/>
  <c r="J609" i="6"/>
  <c r="K608" i="6"/>
  <c r="J608" i="6"/>
  <c r="K607" i="6"/>
  <c r="J607" i="6"/>
  <c r="I683" i="7"/>
  <c r="K682" i="7"/>
  <c r="J682" i="7"/>
  <c r="K681" i="7"/>
  <c r="J681" i="7"/>
  <c r="K680" i="7"/>
  <c r="J680" i="7"/>
  <c r="K679" i="7"/>
  <c r="J679" i="7"/>
  <c r="K678" i="7"/>
  <c r="J678" i="7"/>
  <c r="K677" i="7"/>
  <c r="J677" i="7"/>
  <c r="K676" i="7"/>
  <c r="J676" i="7"/>
  <c r="K675" i="7"/>
  <c r="J675" i="7"/>
  <c r="K674" i="7"/>
  <c r="J674" i="7"/>
  <c r="K673" i="7"/>
  <c r="J673" i="7"/>
  <c r="K672" i="7"/>
  <c r="J672" i="7"/>
  <c r="K671" i="7"/>
  <c r="J671" i="7"/>
  <c r="K670" i="7"/>
  <c r="J670" i="7"/>
  <c r="K669" i="7"/>
  <c r="J669" i="7"/>
  <c r="K668" i="7"/>
  <c r="J668" i="7"/>
  <c r="K667" i="7"/>
  <c r="J667" i="7"/>
  <c r="K666" i="7"/>
  <c r="J666" i="7"/>
  <c r="K665" i="7"/>
  <c r="J665" i="7"/>
  <c r="K664" i="7"/>
  <c r="J664" i="7"/>
  <c r="K663" i="7"/>
  <c r="J663" i="7"/>
  <c r="K662" i="7"/>
  <c r="J662" i="7"/>
  <c r="K661" i="7"/>
  <c r="J661" i="7"/>
  <c r="K660" i="7"/>
  <c r="J660" i="7"/>
  <c r="K659" i="7"/>
  <c r="J659" i="7"/>
  <c r="K658" i="7"/>
  <c r="J658" i="7"/>
  <c r="K657" i="7"/>
  <c r="J657" i="7"/>
  <c r="K656" i="7"/>
  <c r="J656" i="7"/>
  <c r="K655" i="7"/>
  <c r="J655" i="7"/>
  <c r="K654" i="7"/>
  <c r="J654" i="7"/>
  <c r="K653" i="7"/>
  <c r="J653" i="7"/>
  <c r="K652" i="7"/>
  <c r="J652" i="7"/>
  <c r="I638" i="7"/>
  <c r="K637" i="7"/>
  <c r="J637" i="7"/>
  <c r="K636" i="7"/>
  <c r="J636" i="7"/>
  <c r="K635" i="7"/>
  <c r="J635" i="7"/>
  <c r="K634" i="7"/>
  <c r="J634" i="7"/>
  <c r="K633" i="7"/>
  <c r="J633" i="7"/>
  <c r="K632" i="7"/>
  <c r="J632" i="7"/>
  <c r="K631" i="7"/>
  <c r="J631" i="7"/>
  <c r="K630" i="7"/>
  <c r="J630" i="7"/>
  <c r="K629" i="7"/>
  <c r="J629" i="7"/>
  <c r="K628" i="7"/>
  <c r="J628" i="7"/>
  <c r="K627" i="7"/>
  <c r="J627" i="7"/>
  <c r="K626" i="7"/>
  <c r="J626" i="7"/>
  <c r="K625" i="7"/>
  <c r="J625" i="7"/>
  <c r="K624" i="7"/>
  <c r="J624" i="7"/>
  <c r="K623" i="7"/>
  <c r="J623" i="7"/>
  <c r="K622" i="7"/>
  <c r="J622" i="7"/>
  <c r="K621" i="7"/>
  <c r="J621" i="7"/>
  <c r="K620" i="7"/>
  <c r="J620" i="7"/>
  <c r="K619" i="7"/>
  <c r="J619" i="7"/>
  <c r="K618" i="7"/>
  <c r="J618" i="7"/>
  <c r="K617" i="7"/>
  <c r="J617" i="7"/>
  <c r="K616" i="7"/>
  <c r="J616" i="7"/>
  <c r="K615" i="7"/>
  <c r="J615" i="7"/>
  <c r="K614" i="7"/>
  <c r="J614" i="7"/>
  <c r="K613" i="7"/>
  <c r="J613" i="7"/>
  <c r="K612" i="7"/>
  <c r="J612" i="7"/>
  <c r="K611" i="7"/>
  <c r="J611" i="7"/>
  <c r="K610" i="7"/>
  <c r="J610" i="7"/>
  <c r="K609" i="7"/>
  <c r="J609" i="7"/>
  <c r="K608" i="7"/>
  <c r="J608" i="7"/>
  <c r="K607" i="7"/>
  <c r="J607" i="7"/>
  <c r="I683" i="8"/>
  <c r="K682" i="8"/>
  <c r="J682" i="8"/>
  <c r="K681" i="8"/>
  <c r="J681" i="8"/>
  <c r="K680" i="8"/>
  <c r="J680" i="8"/>
  <c r="K679" i="8"/>
  <c r="J679" i="8"/>
  <c r="K678" i="8"/>
  <c r="J678" i="8"/>
  <c r="K677" i="8"/>
  <c r="J677" i="8"/>
  <c r="K676" i="8"/>
  <c r="J676" i="8"/>
  <c r="K675" i="8"/>
  <c r="J675" i="8"/>
  <c r="K674" i="8"/>
  <c r="J674" i="8"/>
  <c r="K673" i="8"/>
  <c r="J673" i="8"/>
  <c r="K672" i="8"/>
  <c r="J672" i="8"/>
  <c r="K671" i="8"/>
  <c r="J671" i="8"/>
  <c r="K670" i="8"/>
  <c r="J670" i="8"/>
  <c r="K669" i="8"/>
  <c r="J669" i="8"/>
  <c r="K668" i="8"/>
  <c r="J668" i="8"/>
  <c r="K667" i="8"/>
  <c r="J667" i="8"/>
  <c r="K666" i="8"/>
  <c r="J666" i="8"/>
  <c r="K665" i="8"/>
  <c r="J665" i="8"/>
  <c r="K664" i="8"/>
  <c r="J664" i="8"/>
  <c r="K663" i="8"/>
  <c r="J663" i="8"/>
  <c r="K662" i="8"/>
  <c r="J662" i="8"/>
  <c r="K661" i="8"/>
  <c r="J661" i="8"/>
  <c r="K660" i="8"/>
  <c r="J660" i="8"/>
  <c r="K659" i="8"/>
  <c r="J659" i="8"/>
  <c r="K658" i="8"/>
  <c r="J658" i="8"/>
  <c r="K657" i="8"/>
  <c r="J657" i="8"/>
  <c r="K656" i="8"/>
  <c r="J656" i="8"/>
  <c r="K655" i="8"/>
  <c r="J655" i="8"/>
  <c r="K654" i="8"/>
  <c r="J654" i="8"/>
  <c r="K653" i="8"/>
  <c r="J653" i="8"/>
  <c r="K652" i="8"/>
  <c r="J652" i="8"/>
  <c r="I638" i="8"/>
  <c r="K637" i="8"/>
  <c r="J637" i="8"/>
  <c r="K636" i="8"/>
  <c r="J636" i="8"/>
  <c r="K635" i="8"/>
  <c r="J635" i="8"/>
  <c r="K634" i="8"/>
  <c r="J634" i="8"/>
  <c r="K633" i="8"/>
  <c r="J633" i="8"/>
  <c r="K632" i="8"/>
  <c r="J632" i="8"/>
  <c r="K631" i="8"/>
  <c r="J631" i="8"/>
  <c r="K630" i="8"/>
  <c r="J630" i="8"/>
  <c r="K629" i="8"/>
  <c r="J629" i="8"/>
  <c r="K628" i="8"/>
  <c r="J628" i="8"/>
  <c r="K627" i="8"/>
  <c r="J627" i="8"/>
  <c r="K626" i="8"/>
  <c r="J626" i="8"/>
  <c r="K625" i="8"/>
  <c r="J625" i="8"/>
  <c r="K624" i="8"/>
  <c r="J624" i="8"/>
  <c r="K623" i="8"/>
  <c r="J623" i="8"/>
  <c r="K622" i="8"/>
  <c r="J622" i="8"/>
  <c r="K621" i="8"/>
  <c r="J621" i="8"/>
  <c r="K620" i="8"/>
  <c r="J620" i="8"/>
  <c r="K619" i="8"/>
  <c r="J619" i="8"/>
  <c r="K618" i="8"/>
  <c r="J618" i="8"/>
  <c r="K617" i="8"/>
  <c r="J617" i="8"/>
  <c r="K616" i="8"/>
  <c r="J616" i="8"/>
  <c r="K615" i="8"/>
  <c r="J615" i="8"/>
  <c r="K614" i="8"/>
  <c r="J614" i="8"/>
  <c r="K613" i="8"/>
  <c r="J613" i="8"/>
  <c r="K612" i="8"/>
  <c r="J612" i="8"/>
  <c r="K611" i="8"/>
  <c r="J611" i="8"/>
  <c r="K610" i="8"/>
  <c r="J610" i="8"/>
  <c r="K609" i="8"/>
  <c r="J609" i="8"/>
  <c r="K608" i="8"/>
  <c r="J608" i="8"/>
  <c r="K607" i="8"/>
  <c r="J607" i="8"/>
  <c r="I683" i="9"/>
  <c r="K682" i="9"/>
  <c r="J682" i="9"/>
  <c r="K681" i="9"/>
  <c r="J681" i="9"/>
  <c r="K680" i="9"/>
  <c r="J680" i="9"/>
  <c r="K679" i="9"/>
  <c r="J679" i="9"/>
  <c r="K678" i="9"/>
  <c r="J678" i="9"/>
  <c r="K677" i="9"/>
  <c r="J677" i="9"/>
  <c r="K676" i="9"/>
  <c r="J676" i="9"/>
  <c r="K675" i="9"/>
  <c r="J675" i="9"/>
  <c r="K674" i="9"/>
  <c r="J674" i="9"/>
  <c r="K673" i="9"/>
  <c r="J673" i="9"/>
  <c r="K672" i="9"/>
  <c r="J672" i="9"/>
  <c r="K671" i="9"/>
  <c r="J671" i="9"/>
  <c r="K670" i="9"/>
  <c r="J670" i="9"/>
  <c r="K669" i="9"/>
  <c r="J669" i="9"/>
  <c r="K668" i="9"/>
  <c r="J668" i="9"/>
  <c r="K667" i="9"/>
  <c r="J667" i="9"/>
  <c r="K666" i="9"/>
  <c r="J666" i="9"/>
  <c r="K665" i="9"/>
  <c r="J665" i="9"/>
  <c r="K664" i="9"/>
  <c r="J664" i="9"/>
  <c r="K663" i="9"/>
  <c r="J663" i="9"/>
  <c r="K662" i="9"/>
  <c r="J662" i="9"/>
  <c r="K661" i="9"/>
  <c r="J661" i="9"/>
  <c r="K660" i="9"/>
  <c r="J660" i="9"/>
  <c r="K659" i="9"/>
  <c r="J659" i="9"/>
  <c r="K658" i="9"/>
  <c r="J658" i="9"/>
  <c r="K657" i="9"/>
  <c r="J657" i="9"/>
  <c r="K656" i="9"/>
  <c r="J656" i="9"/>
  <c r="K655" i="9"/>
  <c r="J655" i="9"/>
  <c r="K654" i="9"/>
  <c r="J654" i="9"/>
  <c r="K653" i="9"/>
  <c r="J653" i="9"/>
  <c r="K652" i="9"/>
  <c r="J652" i="9"/>
  <c r="I638" i="9"/>
  <c r="K637" i="9"/>
  <c r="J637" i="9"/>
  <c r="K636" i="9"/>
  <c r="J636" i="9"/>
  <c r="K635" i="9"/>
  <c r="J635" i="9"/>
  <c r="K634" i="9"/>
  <c r="J634" i="9"/>
  <c r="K633" i="9"/>
  <c r="J633" i="9"/>
  <c r="K632" i="9"/>
  <c r="J632" i="9"/>
  <c r="K631" i="9"/>
  <c r="J631" i="9"/>
  <c r="K630" i="9"/>
  <c r="J630" i="9"/>
  <c r="K629" i="9"/>
  <c r="J629" i="9"/>
  <c r="K628" i="9"/>
  <c r="J628" i="9"/>
  <c r="K627" i="9"/>
  <c r="J627" i="9"/>
  <c r="K626" i="9"/>
  <c r="J626" i="9"/>
  <c r="K625" i="9"/>
  <c r="J625" i="9"/>
  <c r="K624" i="9"/>
  <c r="J624" i="9"/>
  <c r="K623" i="9"/>
  <c r="J623" i="9"/>
  <c r="K622" i="9"/>
  <c r="J622" i="9"/>
  <c r="K621" i="9"/>
  <c r="J621" i="9"/>
  <c r="K620" i="9"/>
  <c r="J620" i="9"/>
  <c r="K619" i="9"/>
  <c r="J619" i="9"/>
  <c r="K618" i="9"/>
  <c r="J618" i="9"/>
  <c r="K617" i="9"/>
  <c r="J617" i="9"/>
  <c r="K616" i="9"/>
  <c r="J616" i="9"/>
  <c r="K615" i="9"/>
  <c r="J615" i="9"/>
  <c r="K614" i="9"/>
  <c r="J614" i="9"/>
  <c r="K613" i="9"/>
  <c r="J613" i="9"/>
  <c r="K612" i="9"/>
  <c r="J612" i="9"/>
  <c r="K611" i="9"/>
  <c r="J611" i="9"/>
  <c r="K610" i="9"/>
  <c r="J610" i="9"/>
  <c r="K609" i="9"/>
  <c r="J609" i="9"/>
  <c r="K608" i="9"/>
  <c r="J608" i="9"/>
  <c r="K607" i="9"/>
  <c r="J607" i="9"/>
  <c r="I683" i="10"/>
  <c r="K682" i="10"/>
  <c r="J682" i="10"/>
  <c r="K681" i="10"/>
  <c r="J681" i="10"/>
  <c r="K680" i="10"/>
  <c r="J680" i="10"/>
  <c r="K679" i="10"/>
  <c r="J679" i="10"/>
  <c r="K678" i="10"/>
  <c r="J678" i="10"/>
  <c r="K677" i="10"/>
  <c r="J677" i="10"/>
  <c r="K676" i="10"/>
  <c r="J676" i="10"/>
  <c r="K675" i="10"/>
  <c r="J675" i="10"/>
  <c r="K674" i="10"/>
  <c r="J674" i="10"/>
  <c r="K673" i="10"/>
  <c r="J673" i="10"/>
  <c r="K672" i="10"/>
  <c r="J672" i="10"/>
  <c r="K671" i="10"/>
  <c r="J671" i="10"/>
  <c r="K670" i="10"/>
  <c r="J670" i="10"/>
  <c r="K669" i="10"/>
  <c r="J669" i="10"/>
  <c r="K668" i="10"/>
  <c r="J668" i="10"/>
  <c r="K667" i="10"/>
  <c r="J667" i="10"/>
  <c r="K666" i="10"/>
  <c r="J666" i="10"/>
  <c r="K665" i="10"/>
  <c r="J665" i="10"/>
  <c r="K664" i="10"/>
  <c r="J664" i="10"/>
  <c r="K663" i="10"/>
  <c r="J663" i="10"/>
  <c r="K662" i="10"/>
  <c r="J662" i="10"/>
  <c r="K661" i="10"/>
  <c r="J661" i="10"/>
  <c r="K660" i="10"/>
  <c r="J660" i="10"/>
  <c r="K659" i="10"/>
  <c r="J659" i="10"/>
  <c r="K658" i="10"/>
  <c r="J658" i="10"/>
  <c r="K657" i="10"/>
  <c r="J657" i="10"/>
  <c r="K656" i="10"/>
  <c r="J656" i="10"/>
  <c r="K655" i="10"/>
  <c r="J655" i="10"/>
  <c r="K654" i="10"/>
  <c r="J654" i="10"/>
  <c r="K653" i="10"/>
  <c r="J653" i="10"/>
  <c r="K652" i="10"/>
  <c r="J652" i="10"/>
  <c r="I638" i="10"/>
  <c r="K637" i="10"/>
  <c r="J637" i="10"/>
  <c r="K636" i="10"/>
  <c r="J636" i="10"/>
  <c r="K635" i="10"/>
  <c r="J635" i="10"/>
  <c r="K634" i="10"/>
  <c r="J634" i="10"/>
  <c r="K633" i="10"/>
  <c r="J633" i="10"/>
  <c r="K632" i="10"/>
  <c r="J632" i="10"/>
  <c r="K631" i="10"/>
  <c r="J631" i="10"/>
  <c r="K630" i="10"/>
  <c r="J630" i="10"/>
  <c r="K629" i="10"/>
  <c r="J629" i="10"/>
  <c r="K628" i="10"/>
  <c r="J628" i="10"/>
  <c r="K627" i="10"/>
  <c r="J627" i="10"/>
  <c r="K626" i="10"/>
  <c r="J626" i="10"/>
  <c r="K625" i="10"/>
  <c r="J625" i="10"/>
  <c r="K624" i="10"/>
  <c r="J624" i="10"/>
  <c r="K623" i="10"/>
  <c r="J623" i="10"/>
  <c r="K622" i="10"/>
  <c r="J622" i="10"/>
  <c r="K621" i="10"/>
  <c r="J621" i="10"/>
  <c r="K620" i="10"/>
  <c r="J620" i="10"/>
  <c r="K619" i="10"/>
  <c r="J619" i="10"/>
  <c r="K618" i="10"/>
  <c r="J618" i="10"/>
  <c r="K617" i="10"/>
  <c r="J617" i="10"/>
  <c r="K616" i="10"/>
  <c r="J616" i="10"/>
  <c r="K615" i="10"/>
  <c r="J615" i="10"/>
  <c r="K614" i="10"/>
  <c r="J614" i="10"/>
  <c r="K613" i="10"/>
  <c r="J613" i="10"/>
  <c r="K612" i="10"/>
  <c r="J612" i="10"/>
  <c r="K611" i="10"/>
  <c r="J611" i="10"/>
  <c r="K610" i="10"/>
  <c r="J610" i="10"/>
  <c r="K609" i="10"/>
  <c r="J609" i="10"/>
  <c r="K608" i="10"/>
  <c r="J608" i="10"/>
  <c r="K607" i="10"/>
  <c r="J607" i="10"/>
  <c r="I683" i="11"/>
  <c r="K682" i="11"/>
  <c r="J682" i="11"/>
  <c r="K681" i="11"/>
  <c r="J681" i="11"/>
  <c r="K680" i="11"/>
  <c r="J680" i="11"/>
  <c r="K679" i="11"/>
  <c r="J679" i="11"/>
  <c r="K678" i="11"/>
  <c r="J678" i="11"/>
  <c r="K677" i="11"/>
  <c r="J677" i="11"/>
  <c r="K676" i="11"/>
  <c r="J676" i="11"/>
  <c r="K675" i="11"/>
  <c r="J675" i="11"/>
  <c r="K674" i="11"/>
  <c r="J674" i="11"/>
  <c r="K673" i="11"/>
  <c r="J673" i="11"/>
  <c r="K672" i="11"/>
  <c r="J672" i="11"/>
  <c r="K671" i="11"/>
  <c r="J671" i="11"/>
  <c r="K670" i="11"/>
  <c r="J670" i="11"/>
  <c r="K669" i="11"/>
  <c r="J669" i="11"/>
  <c r="K668" i="11"/>
  <c r="J668" i="11"/>
  <c r="K667" i="11"/>
  <c r="J667" i="11"/>
  <c r="K666" i="11"/>
  <c r="J666" i="11"/>
  <c r="K665" i="11"/>
  <c r="J665" i="11"/>
  <c r="K664" i="11"/>
  <c r="J664" i="11"/>
  <c r="K663" i="11"/>
  <c r="J663" i="11"/>
  <c r="K662" i="11"/>
  <c r="J662" i="11"/>
  <c r="K661" i="11"/>
  <c r="J661" i="11"/>
  <c r="K660" i="11"/>
  <c r="J660" i="11"/>
  <c r="K659" i="11"/>
  <c r="J659" i="11"/>
  <c r="K658" i="11"/>
  <c r="J658" i="11"/>
  <c r="K657" i="11"/>
  <c r="J657" i="11"/>
  <c r="K656" i="11"/>
  <c r="J656" i="11"/>
  <c r="K655" i="11"/>
  <c r="J655" i="11"/>
  <c r="K654" i="11"/>
  <c r="J654" i="11"/>
  <c r="K653" i="11"/>
  <c r="J653" i="11"/>
  <c r="K652" i="11"/>
  <c r="J652" i="11"/>
  <c r="I638" i="11"/>
  <c r="K637" i="11"/>
  <c r="J637" i="11"/>
  <c r="K636" i="11"/>
  <c r="J636" i="11"/>
  <c r="K635" i="11"/>
  <c r="J635" i="11"/>
  <c r="K634" i="11"/>
  <c r="J634" i="11"/>
  <c r="K633" i="11"/>
  <c r="J633" i="11"/>
  <c r="K632" i="11"/>
  <c r="J632" i="11"/>
  <c r="K631" i="11"/>
  <c r="J631" i="11"/>
  <c r="K630" i="11"/>
  <c r="J630" i="11"/>
  <c r="K629" i="11"/>
  <c r="J629" i="11"/>
  <c r="K628" i="11"/>
  <c r="J628" i="11"/>
  <c r="K627" i="11"/>
  <c r="J627" i="11"/>
  <c r="K626" i="11"/>
  <c r="J626" i="11"/>
  <c r="K625" i="11"/>
  <c r="J625" i="11"/>
  <c r="K624" i="11"/>
  <c r="J624" i="11"/>
  <c r="K623" i="11"/>
  <c r="J623" i="11"/>
  <c r="K622" i="11"/>
  <c r="J622" i="11"/>
  <c r="K621" i="11"/>
  <c r="J621" i="11"/>
  <c r="K620" i="11"/>
  <c r="J620" i="11"/>
  <c r="K619" i="11"/>
  <c r="J619" i="11"/>
  <c r="K618" i="11"/>
  <c r="J618" i="11"/>
  <c r="K617" i="11"/>
  <c r="J617" i="11"/>
  <c r="K616" i="11"/>
  <c r="J616" i="11"/>
  <c r="K615" i="11"/>
  <c r="J615" i="11"/>
  <c r="K614" i="11"/>
  <c r="J614" i="11"/>
  <c r="K613" i="11"/>
  <c r="J613" i="11"/>
  <c r="K612" i="11"/>
  <c r="J612" i="11"/>
  <c r="K611" i="11"/>
  <c r="J611" i="11"/>
  <c r="K610" i="11"/>
  <c r="J610" i="11"/>
  <c r="K609" i="11"/>
  <c r="J609" i="11"/>
  <c r="K608" i="11"/>
  <c r="J608" i="11"/>
  <c r="K607" i="11"/>
  <c r="J607" i="11"/>
  <c r="I683" i="12"/>
  <c r="K682" i="12"/>
  <c r="J682" i="12"/>
  <c r="K681" i="12"/>
  <c r="J681" i="12"/>
  <c r="K680" i="12"/>
  <c r="J680" i="12"/>
  <c r="K679" i="12"/>
  <c r="J679" i="12"/>
  <c r="K678" i="12"/>
  <c r="J678" i="12"/>
  <c r="K677" i="12"/>
  <c r="J677" i="12"/>
  <c r="K676" i="12"/>
  <c r="J676" i="12"/>
  <c r="K675" i="12"/>
  <c r="J675" i="12"/>
  <c r="K674" i="12"/>
  <c r="J674" i="12"/>
  <c r="K673" i="12"/>
  <c r="J673" i="12"/>
  <c r="K672" i="12"/>
  <c r="J672" i="12"/>
  <c r="K671" i="12"/>
  <c r="J671" i="12"/>
  <c r="K670" i="12"/>
  <c r="J670" i="12"/>
  <c r="K669" i="12"/>
  <c r="J669" i="12"/>
  <c r="K668" i="12"/>
  <c r="J668" i="12"/>
  <c r="K667" i="12"/>
  <c r="J667" i="12"/>
  <c r="K666" i="12"/>
  <c r="J666" i="12"/>
  <c r="K665" i="12"/>
  <c r="J665" i="12"/>
  <c r="K664" i="12"/>
  <c r="J664" i="12"/>
  <c r="K663" i="12"/>
  <c r="J663" i="12"/>
  <c r="K662" i="12"/>
  <c r="J662" i="12"/>
  <c r="K661" i="12"/>
  <c r="J661" i="12"/>
  <c r="K660" i="12"/>
  <c r="J660" i="12"/>
  <c r="K659" i="12"/>
  <c r="J659" i="12"/>
  <c r="K658" i="12"/>
  <c r="J658" i="12"/>
  <c r="K657" i="12"/>
  <c r="J657" i="12"/>
  <c r="K656" i="12"/>
  <c r="J656" i="12"/>
  <c r="K655" i="12"/>
  <c r="J655" i="12"/>
  <c r="K654" i="12"/>
  <c r="J654" i="12"/>
  <c r="K653" i="12"/>
  <c r="J653" i="12"/>
  <c r="K652" i="12"/>
  <c r="J652" i="12"/>
  <c r="I638" i="12"/>
  <c r="K637" i="12"/>
  <c r="J637" i="12"/>
  <c r="K636" i="12"/>
  <c r="J636" i="12"/>
  <c r="K635" i="12"/>
  <c r="J635" i="12"/>
  <c r="K634" i="12"/>
  <c r="J634" i="12"/>
  <c r="K633" i="12"/>
  <c r="J633" i="12"/>
  <c r="K632" i="12"/>
  <c r="J632" i="12"/>
  <c r="K631" i="12"/>
  <c r="J631" i="12"/>
  <c r="K630" i="12"/>
  <c r="J630" i="12"/>
  <c r="K629" i="12"/>
  <c r="J629" i="12"/>
  <c r="K628" i="12"/>
  <c r="J628" i="12"/>
  <c r="K627" i="12"/>
  <c r="J627" i="12"/>
  <c r="K626" i="12"/>
  <c r="J626" i="12"/>
  <c r="K625" i="12"/>
  <c r="J625" i="12"/>
  <c r="K624" i="12"/>
  <c r="J624" i="12"/>
  <c r="K623" i="12"/>
  <c r="J623" i="12"/>
  <c r="K622" i="12"/>
  <c r="J622" i="12"/>
  <c r="K621" i="12"/>
  <c r="J621" i="12"/>
  <c r="K620" i="12"/>
  <c r="J620" i="12"/>
  <c r="K619" i="12"/>
  <c r="J619" i="12"/>
  <c r="K618" i="12"/>
  <c r="J618" i="12"/>
  <c r="K617" i="12"/>
  <c r="J617" i="12"/>
  <c r="K616" i="12"/>
  <c r="J616" i="12"/>
  <c r="K615" i="12"/>
  <c r="J615" i="12"/>
  <c r="K614" i="12"/>
  <c r="J614" i="12"/>
  <c r="K613" i="12"/>
  <c r="J613" i="12"/>
  <c r="K612" i="12"/>
  <c r="J612" i="12"/>
  <c r="K611" i="12"/>
  <c r="J611" i="12"/>
  <c r="K610" i="12"/>
  <c r="J610" i="12"/>
  <c r="K609" i="12"/>
  <c r="J609" i="12"/>
  <c r="K608" i="12"/>
  <c r="J608" i="12"/>
  <c r="K607" i="12"/>
  <c r="J607" i="12"/>
  <c r="I683" i="1"/>
  <c r="K682" i="1"/>
  <c r="J682" i="1"/>
  <c r="K681" i="1"/>
  <c r="J681" i="1"/>
  <c r="K680" i="1"/>
  <c r="J680" i="1"/>
  <c r="K679" i="1"/>
  <c r="J679" i="1"/>
  <c r="K678" i="1"/>
  <c r="J678" i="1"/>
  <c r="K677" i="1"/>
  <c r="J677" i="1"/>
  <c r="K676" i="1"/>
  <c r="J676" i="1"/>
  <c r="K675" i="1"/>
  <c r="J675" i="1"/>
  <c r="K674" i="1"/>
  <c r="J674" i="1"/>
  <c r="K673" i="1"/>
  <c r="J673" i="1"/>
  <c r="K672" i="1"/>
  <c r="J672" i="1"/>
  <c r="K671" i="1"/>
  <c r="J671" i="1"/>
  <c r="K670" i="1"/>
  <c r="J670" i="1"/>
  <c r="K669" i="1"/>
  <c r="J669" i="1"/>
  <c r="K668" i="1"/>
  <c r="J668" i="1"/>
  <c r="K667" i="1"/>
  <c r="J667" i="1"/>
  <c r="K666" i="1"/>
  <c r="J666" i="1"/>
  <c r="K665" i="1"/>
  <c r="J665" i="1"/>
  <c r="K664" i="1"/>
  <c r="J664" i="1"/>
  <c r="K663" i="1"/>
  <c r="J663" i="1"/>
  <c r="K662" i="1"/>
  <c r="J662" i="1"/>
  <c r="K661" i="1"/>
  <c r="J661" i="1"/>
  <c r="K660" i="1"/>
  <c r="J660" i="1"/>
  <c r="K659" i="1"/>
  <c r="J659" i="1"/>
  <c r="K658" i="1"/>
  <c r="J658" i="1"/>
  <c r="K657" i="1"/>
  <c r="J657" i="1"/>
  <c r="K656" i="1"/>
  <c r="J656" i="1"/>
  <c r="K655" i="1"/>
  <c r="J655" i="1"/>
  <c r="K654" i="1"/>
  <c r="J654" i="1"/>
  <c r="K653" i="1"/>
  <c r="J653" i="1"/>
  <c r="K652" i="1"/>
  <c r="J652" i="1"/>
  <c r="I638" i="1"/>
  <c r="K637" i="1"/>
  <c r="J637" i="1"/>
  <c r="K636" i="1"/>
  <c r="J636" i="1"/>
  <c r="K635" i="1"/>
  <c r="J635" i="1"/>
  <c r="K634" i="1"/>
  <c r="J634" i="1"/>
  <c r="K633" i="1"/>
  <c r="J633" i="1"/>
  <c r="K632" i="1"/>
  <c r="J632" i="1"/>
  <c r="K631" i="1"/>
  <c r="J631" i="1"/>
  <c r="K630" i="1"/>
  <c r="J630" i="1"/>
  <c r="K629" i="1"/>
  <c r="J629" i="1"/>
  <c r="K628" i="1"/>
  <c r="J628" i="1"/>
  <c r="K627" i="1"/>
  <c r="J627" i="1"/>
  <c r="K626" i="1"/>
  <c r="J626" i="1"/>
  <c r="K625" i="1"/>
  <c r="J625" i="1"/>
  <c r="K624" i="1"/>
  <c r="J624" i="1"/>
  <c r="K623" i="1"/>
  <c r="J623" i="1"/>
  <c r="K622" i="1"/>
  <c r="J622" i="1"/>
  <c r="K621" i="1"/>
  <c r="J621" i="1"/>
  <c r="K620" i="1"/>
  <c r="J620" i="1"/>
  <c r="K619" i="1"/>
  <c r="J619" i="1"/>
  <c r="K618" i="1"/>
  <c r="J618" i="1"/>
  <c r="K617" i="1"/>
  <c r="J617" i="1"/>
  <c r="K616" i="1"/>
  <c r="J616" i="1"/>
  <c r="K615" i="1"/>
  <c r="J615" i="1"/>
  <c r="K614" i="1"/>
  <c r="J614" i="1"/>
  <c r="K613" i="1"/>
  <c r="J613" i="1"/>
  <c r="K612" i="1"/>
  <c r="J612" i="1"/>
  <c r="K611" i="1"/>
  <c r="J611" i="1"/>
  <c r="K610" i="1"/>
  <c r="J610" i="1"/>
  <c r="K609" i="1"/>
  <c r="J609" i="1"/>
  <c r="K608" i="1"/>
  <c r="J608" i="1"/>
  <c r="K607" i="1"/>
  <c r="J607" i="1"/>
  <c r="I593" i="2"/>
  <c r="K592" i="2"/>
  <c r="J592" i="2"/>
  <c r="K591" i="2"/>
  <c r="J591" i="2"/>
  <c r="K590" i="2"/>
  <c r="J590" i="2"/>
  <c r="K589" i="2"/>
  <c r="J589" i="2"/>
  <c r="K588" i="2"/>
  <c r="J588" i="2"/>
  <c r="K587" i="2"/>
  <c r="J587" i="2"/>
  <c r="K586" i="2"/>
  <c r="J586" i="2"/>
  <c r="K585" i="2"/>
  <c r="J585" i="2"/>
  <c r="K584" i="2"/>
  <c r="J584" i="2"/>
  <c r="K583" i="2"/>
  <c r="J583" i="2"/>
  <c r="K582" i="2"/>
  <c r="J582" i="2"/>
  <c r="K581" i="2"/>
  <c r="J581" i="2"/>
  <c r="K580" i="2"/>
  <c r="J580" i="2"/>
  <c r="K579" i="2"/>
  <c r="J579" i="2"/>
  <c r="K578" i="2"/>
  <c r="J578" i="2"/>
  <c r="K577" i="2"/>
  <c r="J577" i="2"/>
  <c r="K576" i="2"/>
  <c r="J576" i="2"/>
  <c r="K575" i="2"/>
  <c r="J575" i="2"/>
  <c r="K574" i="2"/>
  <c r="J574" i="2"/>
  <c r="K573" i="2"/>
  <c r="J573" i="2"/>
  <c r="K572" i="2"/>
  <c r="J572" i="2"/>
  <c r="K571" i="2"/>
  <c r="J571" i="2"/>
  <c r="K570" i="2"/>
  <c r="J570" i="2"/>
  <c r="K569" i="2"/>
  <c r="J569" i="2"/>
  <c r="K568" i="2"/>
  <c r="J568" i="2"/>
  <c r="K567" i="2"/>
  <c r="J567" i="2"/>
  <c r="K566" i="2"/>
  <c r="J566" i="2"/>
  <c r="K565" i="2"/>
  <c r="J565" i="2"/>
  <c r="K564" i="2"/>
  <c r="J564" i="2"/>
  <c r="K563" i="2"/>
  <c r="J563" i="2"/>
  <c r="K562" i="2"/>
  <c r="J562" i="2"/>
  <c r="I548" i="2"/>
  <c r="K547" i="2"/>
  <c r="J547" i="2"/>
  <c r="K546" i="2"/>
  <c r="J546" i="2"/>
  <c r="K545" i="2"/>
  <c r="J545" i="2"/>
  <c r="K544" i="2"/>
  <c r="J544" i="2"/>
  <c r="K543" i="2"/>
  <c r="J543" i="2"/>
  <c r="K542" i="2"/>
  <c r="J542" i="2"/>
  <c r="K541" i="2"/>
  <c r="J541" i="2"/>
  <c r="K540" i="2"/>
  <c r="J540" i="2"/>
  <c r="K539" i="2"/>
  <c r="J539" i="2"/>
  <c r="K538" i="2"/>
  <c r="J538" i="2"/>
  <c r="K537" i="2"/>
  <c r="J537" i="2"/>
  <c r="K536" i="2"/>
  <c r="J536" i="2"/>
  <c r="K535" i="2"/>
  <c r="J535" i="2"/>
  <c r="K534" i="2"/>
  <c r="J534" i="2"/>
  <c r="K533" i="2"/>
  <c r="J533" i="2"/>
  <c r="K532" i="2"/>
  <c r="J532" i="2"/>
  <c r="K531" i="2"/>
  <c r="J531" i="2"/>
  <c r="K530" i="2"/>
  <c r="J530" i="2"/>
  <c r="K529" i="2"/>
  <c r="J529" i="2"/>
  <c r="K528" i="2"/>
  <c r="J528" i="2"/>
  <c r="K527" i="2"/>
  <c r="J527" i="2"/>
  <c r="K526" i="2"/>
  <c r="J526" i="2"/>
  <c r="K525" i="2"/>
  <c r="J525" i="2"/>
  <c r="K524" i="2"/>
  <c r="J524" i="2"/>
  <c r="K523" i="2"/>
  <c r="J523" i="2"/>
  <c r="K522" i="2"/>
  <c r="J522" i="2"/>
  <c r="K521" i="2"/>
  <c r="J521" i="2"/>
  <c r="K520" i="2"/>
  <c r="J520" i="2"/>
  <c r="K519" i="2"/>
  <c r="J519" i="2"/>
  <c r="K518" i="2"/>
  <c r="J518" i="2"/>
  <c r="K517" i="2"/>
  <c r="J517" i="2"/>
  <c r="I593" i="15"/>
  <c r="K592" i="15"/>
  <c r="J592" i="15"/>
  <c r="K591" i="15"/>
  <c r="J591" i="15"/>
  <c r="K590" i="15"/>
  <c r="J590" i="15"/>
  <c r="K589" i="15"/>
  <c r="J589" i="15"/>
  <c r="K588" i="15"/>
  <c r="J588" i="15"/>
  <c r="K587" i="15"/>
  <c r="J587" i="15"/>
  <c r="K586" i="15"/>
  <c r="J586" i="15"/>
  <c r="K585" i="15"/>
  <c r="J585" i="15"/>
  <c r="K584" i="15"/>
  <c r="J584" i="15"/>
  <c r="K583" i="15"/>
  <c r="J583" i="15"/>
  <c r="K582" i="15"/>
  <c r="J582" i="15"/>
  <c r="K581" i="15"/>
  <c r="J581" i="15"/>
  <c r="K580" i="15"/>
  <c r="J580" i="15"/>
  <c r="K579" i="15"/>
  <c r="J579" i="15"/>
  <c r="K578" i="15"/>
  <c r="J578" i="15"/>
  <c r="K577" i="15"/>
  <c r="J577" i="15"/>
  <c r="K576" i="15"/>
  <c r="J576" i="15"/>
  <c r="K575" i="15"/>
  <c r="J575" i="15"/>
  <c r="K574" i="15"/>
  <c r="J574" i="15"/>
  <c r="K573" i="15"/>
  <c r="J573" i="15"/>
  <c r="K572" i="15"/>
  <c r="J572" i="15"/>
  <c r="K571" i="15"/>
  <c r="J571" i="15"/>
  <c r="K570" i="15"/>
  <c r="J570" i="15"/>
  <c r="K569" i="15"/>
  <c r="J569" i="15"/>
  <c r="K568" i="15"/>
  <c r="J568" i="15"/>
  <c r="K567" i="15"/>
  <c r="J567" i="15"/>
  <c r="K566" i="15"/>
  <c r="J566" i="15"/>
  <c r="K565" i="15"/>
  <c r="J565" i="15"/>
  <c r="K564" i="15"/>
  <c r="J564" i="15"/>
  <c r="K563" i="15"/>
  <c r="J563" i="15"/>
  <c r="K562" i="15"/>
  <c r="J562" i="15"/>
  <c r="I548" i="15"/>
  <c r="K547" i="15"/>
  <c r="J547" i="15"/>
  <c r="K546" i="15"/>
  <c r="J546" i="15"/>
  <c r="K545" i="15"/>
  <c r="J545" i="15"/>
  <c r="K544" i="15"/>
  <c r="J544" i="15"/>
  <c r="K543" i="15"/>
  <c r="J543" i="15"/>
  <c r="K542" i="15"/>
  <c r="J542" i="15"/>
  <c r="K541" i="15"/>
  <c r="J541" i="15"/>
  <c r="K540" i="15"/>
  <c r="J540" i="15"/>
  <c r="K539" i="15"/>
  <c r="J539" i="15"/>
  <c r="K538" i="15"/>
  <c r="J538" i="15"/>
  <c r="K537" i="15"/>
  <c r="J537" i="15"/>
  <c r="K536" i="15"/>
  <c r="J536" i="15"/>
  <c r="K535" i="15"/>
  <c r="J535" i="15"/>
  <c r="K534" i="15"/>
  <c r="J534" i="15"/>
  <c r="K533" i="15"/>
  <c r="J533" i="15"/>
  <c r="K532" i="15"/>
  <c r="J532" i="15"/>
  <c r="K531" i="15"/>
  <c r="J531" i="15"/>
  <c r="K530" i="15"/>
  <c r="J530" i="15"/>
  <c r="K529" i="15"/>
  <c r="J529" i="15"/>
  <c r="K528" i="15"/>
  <c r="J528" i="15"/>
  <c r="K527" i="15"/>
  <c r="J527" i="15"/>
  <c r="K526" i="15"/>
  <c r="J526" i="15"/>
  <c r="K525" i="15"/>
  <c r="J525" i="15"/>
  <c r="K524" i="15"/>
  <c r="J524" i="15"/>
  <c r="K523" i="15"/>
  <c r="J523" i="15"/>
  <c r="K522" i="15"/>
  <c r="J522" i="15"/>
  <c r="K521" i="15"/>
  <c r="J521" i="15"/>
  <c r="K520" i="15"/>
  <c r="J520" i="15"/>
  <c r="K519" i="15"/>
  <c r="J519" i="15"/>
  <c r="K518" i="15"/>
  <c r="J518" i="15"/>
  <c r="K517" i="15"/>
  <c r="J517" i="15"/>
  <c r="I593" i="4"/>
  <c r="K592" i="4"/>
  <c r="J592" i="4"/>
  <c r="K591" i="4"/>
  <c r="J591" i="4"/>
  <c r="K590" i="4"/>
  <c r="J590" i="4"/>
  <c r="K589" i="4"/>
  <c r="J589" i="4"/>
  <c r="K588" i="4"/>
  <c r="J588" i="4"/>
  <c r="K587" i="4"/>
  <c r="J587" i="4"/>
  <c r="K586" i="4"/>
  <c r="J586" i="4"/>
  <c r="K585" i="4"/>
  <c r="J585" i="4"/>
  <c r="K584" i="4"/>
  <c r="J584" i="4"/>
  <c r="K583" i="4"/>
  <c r="J583" i="4"/>
  <c r="K582" i="4"/>
  <c r="J582" i="4"/>
  <c r="K581" i="4"/>
  <c r="J581" i="4"/>
  <c r="K580" i="4"/>
  <c r="J580" i="4"/>
  <c r="K579" i="4"/>
  <c r="J579" i="4"/>
  <c r="K578" i="4"/>
  <c r="J578" i="4"/>
  <c r="K577" i="4"/>
  <c r="J577" i="4"/>
  <c r="K576" i="4"/>
  <c r="J576" i="4"/>
  <c r="K575" i="4"/>
  <c r="J575" i="4"/>
  <c r="K574" i="4"/>
  <c r="J574" i="4"/>
  <c r="K573" i="4"/>
  <c r="J573" i="4"/>
  <c r="K572" i="4"/>
  <c r="J572" i="4"/>
  <c r="K571" i="4"/>
  <c r="J571" i="4"/>
  <c r="K570" i="4"/>
  <c r="J570" i="4"/>
  <c r="K569" i="4"/>
  <c r="J569" i="4"/>
  <c r="K568" i="4"/>
  <c r="J568" i="4"/>
  <c r="K567" i="4"/>
  <c r="J567" i="4"/>
  <c r="K566" i="4"/>
  <c r="J566" i="4"/>
  <c r="K565" i="4"/>
  <c r="J565" i="4"/>
  <c r="K564" i="4"/>
  <c r="J564" i="4"/>
  <c r="K563" i="4"/>
  <c r="J563" i="4"/>
  <c r="K562" i="4"/>
  <c r="J562" i="4"/>
  <c r="I548" i="4"/>
  <c r="K547" i="4"/>
  <c r="J547" i="4"/>
  <c r="K546" i="4"/>
  <c r="J546" i="4"/>
  <c r="K545" i="4"/>
  <c r="J545" i="4"/>
  <c r="K544" i="4"/>
  <c r="J544" i="4"/>
  <c r="K543" i="4"/>
  <c r="J543" i="4"/>
  <c r="K542" i="4"/>
  <c r="J542" i="4"/>
  <c r="K541" i="4"/>
  <c r="J541" i="4"/>
  <c r="K540" i="4"/>
  <c r="J540" i="4"/>
  <c r="K539" i="4"/>
  <c r="J539" i="4"/>
  <c r="K538" i="4"/>
  <c r="J538" i="4"/>
  <c r="K537" i="4"/>
  <c r="J537" i="4"/>
  <c r="K536" i="4"/>
  <c r="J536" i="4"/>
  <c r="K535" i="4"/>
  <c r="J535" i="4"/>
  <c r="K534" i="4"/>
  <c r="J534" i="4"/>
  <c r="K533" i="4"/>
  <c r="J533" i="4"/>
  <c r="K532" i="4"/>
  <c r="J532" i="4"/>
  <c r="K531" i="4"/>
  <c r="J531" i="4"/>
  <c r="K530" i="4"/>
  <c r="J530" i="4"/>
  <c r="K529" i="4"/>
  <c r="J529" i="4"/>
  <c r="K528" i="4"/>
  <c r="J528" i="4"/>
  <c r="K527" i="4"/>
  <c r="J527" i="4"/>
  <c r="K526" i="4"/>
  <c r="J526" i="4"/>
  <c r="K525" i="4"/>
  <c r="J525" i="4"/>
  <c r="K524" i="4"/>
  <c r="J524" i="4"/>
  <c r="K523" i="4"/>
  <c r="J523" i="4"/>
  <c r="K522" i="4"/>
  <c r="J522" i="4"/>
  <c r="K521" i="4"/>
  <c r="J521" i="4"/>
  <c r="K520" i="4"/>
  <c r="J520" i="4"/>
  <c r="K519" i="4"/>
  <c r="J519" i="4"/>
  <c r="K518" i="4"/>
  <c r="J518" i="4"/>
  <c r="K517" i="4"/>
  <c r="J517" i="4"/>
  <c r="I593" i="5"/>
  <c r="K592" i="5"/>
  <c r="J592" i="5"/>
  <c r="K591" i="5"/>
  <c r="J591" i="5"/>
  <c r="K590" i="5"/>
  <c r="J590" i="5"/>
  <c r="K589" i="5"/>
  <c r="J589" i="5"/>
  <c r="K588" i="5"/>
  <c r="J588" i="5"/>
  <c r="K587" i="5"/>
  <c r="J587" i="5"/>
  <c r="K586" i="5"/>
  <c r="J586" i="5"/>
  <c r="K585" i="5"/>
  <c r="J585" i="5"/>
  <c r="K584" i="5"/>
  <c r="J584" i="5"/>
  <c r="K583" i="5"/>
  <c r="J583" i="5"/>
  <c r="K582" i="5"/>
  <c r="J582" i="5"/>
  <c r="K581" i="5"/>
  <c r="J581" i="5"/>
  <c r="K580" i="5"/>
  <c r="J580" i="5"/>
  <c r="K579" i="5"/>
  <c r="J579" i="5"/>
  <c r="K578" i="5"/>
  <c r="J578" i="5"/>
  <c r="K577" i="5"/>
  <c r="J577" i="5"/>
  <c r="K576" i="5"/>
  <c r="J576" i="5"/>
  <c r="K575" i="5"/>
  <c r="J575" i="5"/>
  <c r="K574" i="5"/>
  <c r="J574" i="5"/>
  <c r="K573" i="5"/>
  <c r="J573" i="5"/>
  <c r="K572" i="5"/>
  <c r="J572" i="5"/>
  <c r="K571" i="5"/>
  <c r="J571" i="5"/>
  <c r="K570" i="5"/>
  <c r="J570" i="5"/>
  <c r="K569" i="5"/>
  <c r="J569" i="5"/>
  <c r="K568" i="5"/>
  <c r="J568" i="5"/>
  <c r="K567" i="5"/>
  <c r="J567" i="5"/>
  <c r="K566" i="5"/>
  <c r="J566" i="5"/>
  <c r="K565" i="5"/>
  <c r="J565" i="5"/>
  <c r="K564" i="5"/>
  <c r="J564" i="5"/>
  <c r="K563" i="5"/>
  <c r="J563" i="5"/>
  <c r="K562" i="5"/>
  <c r="J562" i="5"/>
  <c r="I548" i="5"/>
  <c r="K547" i="5"/>
  <c r="J547" i="5"/>
  <c r="K546" i="5"/>
  <c r="J546" i="5"/>
  <c r="K545" i="5"/>
  <c r="J545" i="5"/>
  <c r="K544" i="5"/>
  <c r="J544" i="5"/>
  <c r="K543" i="5"/>
  <c r="J543" i="5"/>
  <c r="K542" i="5"/>
  <c r="J542" i="5"/>
  <c r="K541" i="5"/>
  <c r="J541" i="5"/>
  <c r="K540" i="5"/>
  <c r="J540" i="5"/>
  <c r="K539" i="5"/>
  <c r="J539" i="5"/>
  <c r="K538" i="5"/>
  <c r="J538" i="5"/>
  <c r="K537" i="5"/>
  <c r="J537" i="5"/>
  <c r="K536" i="5"/>
  <c r="J536" i="5"/>
  <c r="K535" i="5"/>
  <c r="J535" i="5"/>
  <c r="K534" i="5"/>
  <c r="J534" i="5"/>
  <c r="K533" i="5"/>
  <c r="J533" i="5"/>
  <c r="K532" i="5"/>
  <c r="J532" i="5"/>
  <c r="K531" i="5"/>
  <c r="J531" i="5"/>
  <c r="K530" i="5"/>
  <c r="J530" i="5"/>
  <c r="K529" i="5"/>
  <c r="J529" i="5"/>
  <c r="K528" i="5"/>
  <c r="J528" i="5"/>
  <c r="K527" i="5"/>
  <c r="J527" i="5"/>
  <c r="K526" i="5"/>
  <c r="J526" i="5"/>
  <c r="K525" i="5"/>
  <c r="J525" i="5"/>
  <c r="K524" i="5"/>
  <c r="J524" i="5"/>
  <c r="K523" i="5"/>
  <c r="J523" i="5"/>
  <c r="K522" i="5"/>
  <c r="J522" i="5"/>
  <c r="K521" i="5"/>
  <c r="J521" i="5"/>
  <c r="K520" i="5"/>
  <c r="J520" i="5"/>
  <c r="K519" i="5"/>
  <c r="J519" i="5"/>
  <c r="K518" i="5"/>
  <c r="J518" i="5"/>
  <c r="K517" i="5"/>
  <c r="J517" i="5"/>
  <c r="I593" i="6"/>
  <c r="K592" i="6"/>
  <c r="J592" i="6"/>
  <c r="K591" i="6"/>
  <c r="J591" i="6"/>
  <c r="K590" i="6"/>
  <c r="J590" i="6"/>
  <c r="K589" i="6"/>
  <c r="J589" i="6"/>
  <c r="K588" i="6"/>
  <c r="J588" i="6"/>
  <c r="K587" i="6"/>
  <c r="J587" i="6"/>
  <c r="K586" i="6"/>
  <c r="J586" i="6"/>
  <c r="K585" i="6"/>
  <c r="J585" i="6"/>
  <c r="K584" i="6"/>
  <c r="J584" i="6"/>
  <c r="K583" i="6"/>
  <c r="J583" i="6"/>
  <c r="K582" i="6"/>
  <c r="J582" i="6"/>
  <c r="K581" i="6"/>
  <c r="J581" i="6"/>
  <c r="K580" i="6"/>
  <c r="J580" i="6"/>
  <c r="K579" i="6"/>
  <c r="J579" i="6"/>
  <c r="K578" i="6"/>
  <c r="J578" i="6"/>
  <c r="K577" i="6"/>
  <c r="J577" i="6"/>
  <c r="K576" i="6"/>
  <c r="J576" i="6"/>
  <c r="K575" i="6"/>
  <c r="J575" i="6"/>
  <c r="K574" i="6"/>
  <c r="J574" i="6"/>
  <c r="K573" i="6"/>
  <c r="J573" i="6"/>
  <c r="K572" i="6"/>
  <c r="J572" i="6"/>
  <c r="K571" i="6"/>
  <c r="J571" i="6"/>
  <c r="K570" i="6"/>
  <c r="J570" i="6"/>
  <c r="K569" i="6"/>
  <c r="J569" i="6"/>
  <c r="K568" i="6"/>
  <c r="J568" i="6"/>
  <c r="K567" i="6"/>
  <c r="J567" i="6"/>
  <c r="K566" i="6"/>
  <c r="J566" i="6"/>
  <c r="K565" i="6"/>
  <c r="J565" i="6"/>
  <c r="K564" i="6"/>
  <c r="J564" i="6"/>
  <c r="K563" i="6"/>
  <c r="J563" i="6"/>
  <c r="K562" i="6"/>
  <c r="J562" i="6"/>
  <c r="I548" i="6"/>
  <c r="K547" i="6"/>
  <c r="J547" i="6"/>
  <c r="K546" i="6"/>
  <c r="J546" i="6"/>
  <c r="K545" i="6"/>
  <c r="J545" i="6"/>
  <c r="K544" i="6"/>
  <c r="J544" i="6"/>
  <c r="K543" i="6"/>
  <c r="J543" i="6"/>
  <c r="K542" i="6"/>
  <c r="J542" i="6"/>
  <c r="K541" i="6"/>
  <c r="J541" i="6"/>
  <c r="K540" i="6"/>
  <c r="J540" i="6"/>
  <c r="K539" i="6"/>
  <c r="J539" i="6"/>
  <c r="K538" i="6"/>
  <c r="J538" i="6"/>
  <c r="K537" i="6"/>
  <c r="J537" i="6"/>
  <c r="K536" i="6"/>
  <c r="J536" i="6"/>
  <c r="K535" i="6"/>
  <c r="J535" i="6"/>
  <c r="K534" i="6"/>
  <c r="J534" i="6"/>
  <c r="K533" i="6"/>
  <c r="J533" i="6"/>
  <c r="K532" i="6"/>
  <c r="J532" i="6"/>
  <c r="K531" i="6"/>
  <c r="J531" i="6"/>
  <c r="K530" i="6"/>
  <c r="J530" i="6"/>
  <c r="K529" i="6"/>
  <c r="J529" i="6"/>
  <c r="K528" i="6"/>
  <c r="J528" i="6"/>
  <c r="K527" i="6"/>
  <c r="J527" i="6"/>
  <c r="K526" i="6"/>
  <c r="J526" i="6"/>
  <c r="K525" i="6"/>
  <c r="J525" i="6"/>
  <c r="K524" i="6"/>
  <c r="J524" i="6"/>
  <c r="K523" i="6"/>
  <c r="J523" i="6"/>
  <c r="K522" i="6"/>
  <c r="J522" i="6"/>
  <c r="K521" i="6"/>
  <c r="J521" i="6"/>
  <c r="K520" i="6"/>
  <c r="J520" i="6"/>
  <c r="K519" i="6"/>
  <c r="J519" i="6"/>
  <c r="K518" i="6"/>
  <c r="J518" i="6"/>
  <c r="K517" i="6"/>
  <c r="J517" i="6"/>
  <c r="I593" i="7"/>
  <c r="K592" i="7"/>
  <c r="J592" i="7"/>
  <c r="K591" i="7"/>
  <c r="J591" i="7"/>
  <c r="K590" i="7"/>
  <c r="J590" i="7"/>
  <c r="K589" i="7"/>
  <c r="J589" i="7"/>
  <c r="K588" i="7"/>
  <c r="J588" i="7"/>
  <c r="K587" i="7"/>
  <c r="J587" i="7"/>
  <c r="K586" i="7"/>
  <c r="J586" i="7"/>
  <c r="K585" i="7"/>
  <c r="J585" i="7"/>
  <c r="K584" i="7"/>
  <c r="J584" i="7"/>
  <c r="K583" i="7"/>
  <c r="J583" i="7"/>
  <c r="K582" i="7"/>
  <c r="J582" i="7"/>
  <c r="K581" i="7"/>
  <c r="J581" i="7"/>
  <c r="K580" i="7"/>
  <c r="J580" i="7"/>
  <c r="K579" i="7"/>
  <c r="J579" i="7"/>
  <c r="K578" i="7"/>
  <c r="J578" i="7"/>
  <c r="K577" i="7"/>
  <c r="J577" i="7"/>
  <c r="K576" i="7"/>
  <c r="J576" i="7"/>
  <c r="K575" i="7"/>
  <c r="J575" i="7"/>
  <c r="K574" i="7"/>
  <c r="J574" i="7"/>
  <c r="K573" i="7"/>
  <c r="J573" i="7"/>
  <c r="K572" i="7"/>
  <c r="J572" i="7"/>
  <c r="K571" i="7"/>
  <c r="J571" i="7"/>
  <c r="K570" i="7"/>
  <c r="J570" i="7"/>
  <c r="K569" i="7"/>
  <c r="J569" i="7"/>
  <c r="K568" i="7"/>
  <c r="J568" i="7"/>
  <c r="K567" i="7"/>
  <c r="J567" i="7"/>
  <c r="K566" i="7"/>
  <c r="J566" i="7"/>
  <c r="K565" i="7"/>
  <c r="J565" i="7"/>
  <c r="K564" i="7"/>
  <c r="J564" i="7"/>
  <c r="K563" i="7"/>
  <c r="J563" i="7"/>
  <c r="K562" i="7"/>
  <c r="J562" i="7"/>
  <c r="I548" i="7"/>
  <c r="K547" i="7"/>
  <c r="J547" i="7"/>
  <c r="K546" i="7"/>
  <c r="J546" i="7"/>
  <c r="K545" i="7"/>
  <c r="J545" i="7"/>
  <c r="K544" i="7"/>
  <c r="J544" i="7"/>
  <c r="K543" i="7"/>
  <c r="J543" i="7"/>
  <c r="K542" i="7"/>
  <c r="J542" i="7"/>
  <c r="K541" i="7"/>
  <c r="J541" i="7"/>
  <c r="K540" i="7"/>
  <c r="J540" i="7"/>
  <c r="K539" i="7"/>
  <c r="J539" i="7"/>
  <c r="K538" i="7"/>
  <c r="J538" i="7"/>
  <c r="K537" i="7"/>
  <c r="J537" i="7"/>
  <c r="K536" i="7"/>
  <c r="J536" i="7"/>
  <c r="K535" i="7"/>
  <c r="J535" i="7"/>
  <c r="K534" i="7"/>
  <c r="J534" i="7"/>
  <c r="K533" i="7"/>
  <c r="J533" i="7"/>
  <c r="K532" i="7"/>
  <c r="J532" i="7"/>
  <c r="K531" i="7"/>
  <c r="J531" i="7"/>
  <c r="K530" i="7"/>
  <c r="J530" i="7"/>
  <c r="K529" i="7"/>
  <c r="J529" i="7"/>
  <c r="K528" i="7"/>
  <c r="J528" i="7"/>
  <c r="K527" i="7"/>
  <c r="J527" i="7"/>
  <c r="K526" i="7"/>
  <c r="J526" i="7"/>
  <c r="K525" i="7"/>
  <c r="J525" i="7"/>
  <c r="K524" i="7"/>
  <c r="J524" i="7"/>
  <c r="K523" i="7"/>
  <c r="J523" i="7"/>
  <c r="K522" i="7"/>
  <c r="J522" i="7"/>
  <c r="K521" i="7"/>
  <c r="J521" i="7"/>
  <c r="K520" i="7"/>
  <c r="J520" i="7"/>
  <c r="K519" i="7"/>
  <c r="J519" i="7"/>
  <c r="K518" i="7"/>
  <c r="J518" i="7"/>
  <c r="K517" i="7"/>
  <c r="J517" i="7"/>
  <c r="I593" i="8"/>
  <c r="K592" i="8"/>
  <c r="J592" i="8"/>
  <c r="K591" i="8"/>
  <c r="J591" i="8"/>
  <c r="K590" i="8"/>
  <c r="J590" i="8"/>
  <c r="K589" i="8"/>
  <c r="J589" i="8"/>
  <c r="K588" i="8"/>
  <c r="J588" i="8"/>
  <c r="K587" i="8"/>
  <c r="J587" i="8"/>
  <c r="K586" i="8"/>
  <c r="J586" i="8"/>
  <c r="K585" i="8"/>
  <c r="J585" i="8"/>
  <c r="K584" i="8"/>
  <c r="J584" i="8"/>
  <c r="K583" i="8"/>
  <c r="J583" i="8"/>
  <c r="K582" i="8"/>
  <c r="J582" i="8"/>
  <c r="K581" i="8"/>
  <c r="J581" i="8"/>
  <c r="K580" i="8"/>
  <c r="J580" i="8"/>
  <c r="K579" i="8"/>
  <c r="J579" i="8"/>
  <c r="K578" i="8"/>
  <c r="J578" i="8"/>
  <c r="K577" i="8"/>
  <c r="J577" i="8"/>
  <c r="K576" i="8"/>
  <c r="J576" i="8"/>
  <c r="K575" i="8"/>
  <c r="J575" i="8"/>
  <c r="K574" i="8"/>
  <c r="J574" i="8"/>
  <c r="K573" i="8"/>
  <c r="J573" i="8"/>
  <c r="K572" i="8"/>
  <c r="J572" i="8"/>
  <c r="K571" i="8"/>
  <c r="J571" i="8"/>
  <c r="K570" i="8"/>
  <c r="J570" i="8"/>
  <c r="K569" i="8"/>
  <c r="J569" i="8"/>
  <c r="K568" i="8"/>
  <c r="J568" i="8"/>
  <c r="K567" i="8"/>
  <c r="J567" i="8"/>
  <c r="K566" i="8"/>
  <c r="J566" i="8"/>
  <c r="K565" i="8"/>
  <c r="J565" i="8"/>
  <c r="K564" i="8"/>
  <c r="J564" i="8"/>
  <c r="K563" i="8"/>
  <c r="J563" i="8"/>
  <c r="K562" i="8"/>
  <c r="J562" i="8"/>
  <c r="I548" i="8"/>
  <c r="K547" i="8"/>
  <c r="J547" i="8"/>
  <c r="K546" i="8"/>
  <c r="J546" i="8"/>
  <c r="K545" i="8"/>
  <c r="J545" i="8"/>
  <c r="K544" i="8"/>
  <c r="J544" i="8"/>
  <c r="K543" i="8"/>
  <c r="J543" i="8"/>
  <c r="K542" i="8"/>
  <c r="J542" i="8"/>
  <c r="K541" i="8"/>
  <c r="J541" i="8"/>
  <c r="K540" i="8"/>
  <c r="J540" i="8"/>
  <c r="K539" i="8"/>
  <c r="J539" i="8"/>
  <c r="K538" i="8"/>
  <c r="J538" i="8"/>
  <c r="K537" i="8"/>
  <c r="J537" i="8"/>
  <c r="K536" i="8"/>
  <c r="J536" i="8"/>
  <c r="K535" i="8"/>
  <c r="J535" i="8"/>
  <c r="K534" i="8"/>
  <c r="J534" i="8"/>
  <c r="K533" i="8"/>
  <c r="J533" i="8"/>
  <c r="K532" i="8"/>
  <c r="J532" i="8"/>
  <c r="K531" i="8"/>
  <c r="J531" i="8"/>
  <c r="K530" i="8"/>
  <c r="J530" i="8"/>
  <c r="K529" i="8"/>
  <c r="J529" i="8"/>
  <c r="K528" i="8"/>
  <c r="J528" i="8"/>
  <c r="K527" i="8"/>
  <c r="J527" i="8"/>
  <c r="K526" i="8"/>
  <c r="J526" i="8"/>
  <c r="K525" i="8"/>
  <c r="J525" i="8"/>
  <c r="K524" i="8"/>
  <c r="J524" i="8"/>
  <c r="K523" i="8"/>
  <c r="J523" i="8"/>
  <c r="K522" i="8"/>
  <c r="J522" i="8"/>
  <c r="K521" i="8"/>
  <c r="J521" i="8"/>
  <c r="K520" i="8"/>
  <c r="J520" i="8"/>
  <c r="K519" i="8"/>
  <c r="J519" i="8"/>
  <c r="K518" i="8"/>
  <c r="J518" i="8"/>
  <c r="K517" i="8"/>
  <c r="J517" i="8"/>
  <c r="I593" i="9"/>
  <c r="K592" i="9"/>
  <c r="J592" i="9"/>
  <c r="K591" i="9"/>
  <c r="J591" i="9"/>
  <c r="K590" i="9"/>
  <c r="J590" i="9"/>
  <c r="K589" i="9"/>
  <c r="J589" i="9"/>
  <c r="K588" i="9"/>
  <c r="J588" i="9"/>
  <c r="K587" i="9"/>
  <c r="J587" i="9"/>
  <c r="K586" i="9"/>
  <c r="J586" i="9"/>
  <c r="K585" i="9"/>
  <c r="J585" i="9"/>
  <c r="K584" i="9"/>
  <c r="J584" i="9"/>
  <c r="K583" i="9"/>
  <c r="J583" i="9"/>
  <c r="K582" i="9"/>
  <c r="J582" i="9"/>
  <c r="K581" i="9"/>
  <c r="J581" i="9"/>
  <c r="K580" i="9"/>
  <c r="J580" i="9"/>
  <c r="K579" i="9"/>
  <c r="J579" i="9"/>
  <c r="K578" i="9"/>
  <c r="J578" i="9"/>
  <c r="K577" i="9"/>
  <c r="J577" i="9"/>
  <c r="K576" i="9"/>
  <c r="J576" i="9"/>
  <c r="K575" i="9"/>
  <c r="J575" i="9"/>
  <c r="K574" i="9"/>
  <c r="J574" i="9"/>
  <c r="K573" i="9"/>
  <c r="J573" i="9"/>
  <c r="K572" i="9"/>
  <c r="J572" i="9"/>
  <c r="K571" i="9"/>
  <c r="J571" i="9"/>
  <c r="K570" i="9"/>
  <c r="J570" i="9"/>
  <c r="K569" i="9"/>
  <c r="J569" i="9"/>
  <c r="K568" i="9"/>
  <c r="J568" i="9"/>
  <c r="K567" i="9"/>
  <c r="J567" i="9"/>
  <c r="K566" i="9"/>
  <c r="J566" i="9"/>
  <c r="K565" i="9"/>
  <c r="J565" i="9"/>
  <c r="K564" i="9"/>
  <c r="J564" i="9"/>
  <c r="K563" i="9"/>
  <c r="J563" i="9"/>
  <c r="K562" i="9"/>
  <c r="J562" i="9"/>
  <c r="I548" i="9"/>
  <c r="K547" i="9"/>
  <c r="J547" i="9"/>
  <c r="K546" i="9"/>
  <c r="J546" i="9"/>
  <c r="K545" i="9"/>
  <c r="J545" i="9"/>
  <c r="K544" i="9"/>
  <c r="J544" i="9"/>
  <c r="K543" i="9"/>
  <c r="J543" i="9"/>
  <c r="K542" i="9"/>
  <c r="J542" i="9"/>
  <c r="K541" i="9"/>
  <c r="J541" i="9"/>
  <c r="K540" i="9"/>
  <c r="J540" i="9"/>
  <c r="K539" i="9"/>
  <c r="J539" i="9"/>
  <c r="K538" i="9"/>
  <c r="J538" i="9"/>
  <c r="K537" i="9"/>
  <c r="J537" i="9"/>
  <c r="K536" i="9"/>
  <c r="J536" i="9"/>
  <c r="K535" i="9"/>
  <c r="J535" i="9"/>
  <c r="K534" i="9"/>
  <c r="J534" i="9"/>
  <c r="K533" i="9"/>
  <c r="J533" i="9"/>
  <c r="K532" i="9"/>
  <c r="J532" i="9"/>
  <c r="K531" i="9"/>
  <c r="J531" i="9"/>
  <c r="K530" i="9"/>
  <c r="J530" i="9"/>
  <c r="K529" i="9"/>
  <c r="J529" i="9"/>
  <c r="K528" i="9"/>
  <c r="J528" i="9"/>
  <c r="K527" i="9"/>
  <c r="J527" i="9"/>
  <c r="K526" i="9"/>
  <c r="J526" i="9"/>
  <c r="K525" i="9"/>
  <c r="J525" i="9"/>
  <c r="K524" i="9"/>
  <c r="J524" i="9"/>
  <c r="K523" i="9"/>
  <c r="J523" i="9"/>
  <c r="K522" i="9"/>
  <c r="J522" i="9"/>
  <c r="K521" i="9"/>
  <c r="J521" i="9"/>
  <c r="K520" i="9"/>
  <c r="J520" i="9"/>
  <c r="K519" i="9"/>
  <c r="J519" i="9"/>
  <c r="K518" i="9"/>
  <c r="J518" i="9"/>
  <c r="K517" i="9"/>
  <c r="J517" i="9"/>
  <c r="I593" i="10"/>
  <c r="K592" i="10"/>
  <c r="J592" i="10"/>
  <c r="K591" i="10"/>
  <c r="J591" i="10"/>
  <c r="K590" i="10"/>
  <c r="J590" i="10"/>
  <c r="K589" i="10"/>
  <c r="J589" i="10"/>
  <c r="K588" i="10"/>
  <c r="J588" i="10"/>
  <c r="K587" i="10"/>
  <c r="J587" i="10"/>
  <c r="K586" i="10"/>
  <c r="J586" i="10"/>
  <c r="K585" i="10"/>
  <c r="J585" i="10"/>
  <c r="K584" i="10"/>
  <c r="J584" i="10"/>
  <c r="K583" i="10"/>
  <c r="J583" i="10"/>
  <c r="K582" i="10"/>
  <c r="J582" i="10"/>
  <c r="K581" i="10"/>
  <c r="J581" i="10"/>
  <c r="K580" i="10"/>
  <c r="J580" i="10"/>
  <c r="K579" i="10"/>
  <c r="J579" i="10"/>
  <c r="K578" i="10"/>
  <c r="J578" i="10"/>
  <c r="K577" i="10"/>
  <c r="J577" i="10"/>
  <c r="K576" i="10"/>
  <c r="J576" i="10"/>
  <c r="K575" i="10"/>
  <c r="J575" i="10"/>
  <c r="K574" i="10"/>
  <c r="J574" i="10"/>
  <c r="K573" i="10"/>
  <c r="J573" i="10"/>
  <c r="K572" i="10"/>
  <c r="J572" i="10"/>
  <c r="K571" i="10"/>
  <c r="J571" i="10"/>
  <c r="K570" i="10"/>
  <c r="J570" i="10"/>
  <c r="K569" i="10"/>
  <c r="J569" i="10"/>
  <c r="K568" i="10"/>
  <c r="J568" i="10"/>
  <c r="K567" i="10"/>
  <c r="J567" i="10"/>
  <c r="K566" i="10"/>
  <c r="J566" i="10"/>
  <c r="K565" i="10"/>
  <c r="J565" i="10"/>
  <c r="K564" i="10"/>
  <c r="J564" i="10"/>
  <c r="K563" i="10"/>
  <c r="J563" i="10"/>
  <c r="K562" i="10"/>
  <c r="J562" i="10"/>
  <c r="I548" i="10"/>
  <c r="K547" i="10"/>
  <c r="J547" i="10"/>
  <c r="K546" i="10"/>
  <c r="J546" i="10"/>
  <c r="K545" i="10"/>
  <c r="J545" i="10"/>
  <c r="K544" i="10"/>
  <c r="J544" i="10"/>
  <c r="K543" i="10"/>
  <c r="J543" i="10"/>
  <c r="K542" i="10"/>
  <c r="J542" i="10"/>
  <c r="K541" i="10"/>
  <c r="J541" i="10"/>
  <c r="K540" i="10"/>
  <c r="J540" i="10"/>
  <c r="K539" i="10"/>
  <c r="J539" i="10"/>
  <c r="K538" i="10"/>
  <c r="J538" i="10"/>
  <c r="K537" i="10"/>
  <c r="J537" i="10"/>
  <c r="K536" i="10"/>
  <c r="J536" i="10"/>
  <c r="K535" i="10"/>
  <c r="J535" i="10"/>
  <c r="K534" i="10"/>
  <c r="J534" i="10"/>
  <c r="K533" i="10"/>
  <c r="J533" i="10"/>
  <c r="K532" i="10"/>
  <c r="J532" i="10"/>
  <c r="K531" i="10"/>
  <c r="J531" i="10"/>
  <c r="K530" i="10"/>
  <c r="J530" i="10"/>
  <c r="K529" i="10"/>
  <c r="J529" i="10"/>
  <c r="K528" i="10"/>
  <c r="J528" i="10"/>
  <c r="K527" i="10"/>
  <c r="J527" i="10"/>
  <c r="K526" i="10"/>
  <c r="J526" i="10"/>
  <c r="K525" i="10"/>
  <c r="J525" i="10"/>
  <c r="K524" i="10"/>
  <c r="J524" i="10"/>
  <c r="K523" i="10"/>
  <c r="J523" i="10"/>
  <c r="K522" i="10"/>
  <c r="J522" i="10"/>
  <c r="K521" i="10"/>
  <c r="J521" i="10"/>
  <c r="K520" i="10"/>
  <c r="J520" i="10"/>
  <c r="K519" i="10"/>
  <c r="J519" i="10"/>
  <c r="K518" i="10"/>
  <c r="J518" i="10"/>
  <c r="K517" i="10"/>
  <c r="J517" i="10"/>
  <c r="I593" i="11"/>
  <c r="K592" i="11"/>
  <c r="J592" i="11"/>
  <c r="K591" i="11"/>
  <c r="J591" i="11"/>
  <c r="K590" i="11"/>
  <c r="J590" i="11"/>
  <c r="K589" i="11"/>
  <c r="J589" i="11"/>
  <c r="K588" i="11"/>
  <c r="J588" i="11"/>
  <c r="K587" i="11"/>
  <c r="J587" i="11"/>
  <c r="K586" i="11"/>
  <c r="J586" i="11"/>
  <c r="K585" i="11"/>
  <c r="J585" i="11"/>
  <c r="K584" i="11"/>
  <c r="J584" i="11"/>
  <c r="K583" i="11"/>
  <c r="J583" i="11"/>
  <c r="K582" i="11"/>
  <c r="J582" i="11"/>
  <c r="K581" i="11"/>
  <c r="J581" i="11"/>
  <c r="K580" i="11"/>
  <c r="J580" i="11"/>
  <c r="K579" i="11"/>
  <c r="J579" i="11"/>
  <c r="K578" i="11"/>
  <c r="J578" i="11"/>
  <c r="K577" i="11"/>
  <c r="J577" i="11"/>
  <c r="K576" i="11"/>
  <c r="J576" i="11"/>
  <c r="K575" i="11"/>
  <c r="J575" i="11"/>
  <c r="K574" i="11"/>
  <c r="J574" i="11"/>
  <c r="K573" i="11"/>
  <c r="J573" i="11"/>
  <c r="K572" i="11"/>
  <c r="J572" i="11"/>
  <c r="K571" i="11"/>
  <c r="J571" i="11"/>
  <c r="K570" i="11"/>
  <c r="J570" i="11"/>
  <c r="K569" i="11"/>
  <c r="J569" i="11"/>
  <c r="K568" i="11"/>
  <c r="J568" i="11"/>
  <c r="K567" i="11"/>
  <c r="J567" i="11"/>
  <c r="K566" i="11"/>
  <c r="J566" i="11"/>
  <c r="K565" i="11"/>
  <c r="J565" i="11"/>
  <c r="K564" i="11"/>
  <c r="J564" i="11"/>
  <c r="K563" i="11"/>
  <c r="J563" i="11"/>
  <c r="K562" i="11"/>
  <c r="J562" i="11"/>
  <c r="I548" i="11"/>
  <c r="K547" i="11"/>
  <c r="J547" i="11"/>
  <c r="K546" i="11"/>
  <c r="J546" i="11"/>
  <c r="K545" i="11"/>
  <c r="J545" i="11"/>
  <c r="K544" i="11"/>
  <c r="J544" i="11"/>
  <c r="K543" i="11"/>
  <c r="J543" i="11"/>
  <c r="K542" i="11"/>
  <c r="J542" i="11"/>
  <c r="K541" i="11"/>
  <c r="J541" i="11"/>
  <c r="K540" i="11"/>
  <c r="J540" i="11"/>
  <c r="K539" i="11"/>
  <c r="J539" i="11"/>
  <c r="K538" i="11"/>
  <c r="J538" i="11"/>
  <c r="K537" i="11"/>
  <c r="J537" i="11"/>
  <c r="K536" i="11"/>
  <c r="J536" i="11"/>
  <c r="K535" i="11"/>
  <c r="J535" i="11"/>
  <c r="K534" i="11"/>
  <c r="J534" i="11"/>
  <c r="K533" i="11"/>
  <c r="J533" i="11"/>
  <c r="K532" i="11"/>
  <c r="J532" i="11"/>
  <c r="K531" i="11"/>
  <c r="J531" i="11"/>
  <c r="K530" i="11"/>
  <c r="J530" i="11"/>
  <c r="K529" i="11"/>
  <c r="J529" i="11"/>
  <c r="K528" i="11"/>
  <c r="J528" i="11"/>
  <c r="K527" i="11"/>
  <c r="J527" i="11"/>
  <c r="K526" i="11"/>
  <c r="J526" i="11"/>
  <c r="K525" i="11"/>
  <c r="J525" i="11"/>
  <c r="K524" i="11"/>
  <c r="J524" i="11"/>
  <c r="K523" i="11"/>
  <c r="J523" i="11"/>
  <c r="K522" i="11"/>
  <c r="J522" i="11"/>
  <c r="K521" i="11"/>
  <c r="J521" i="11"/>
  <c r="K520" i="11"/>
  <c r="J520" i="11"/>
  <c r="K519" i="11"/>
  <c r="J519" i="11"/>
  <c r="K518" i="11"/>
  <c r="J518" i="11"/>
  <c r="K517" i="11"/>
  <c r="J517" i="11"/>
  <c r="I593" i="12"/>
  <c r="K592" i="12"/>
  <c r="J592" i="12"/>
  <c r="K591" i="12"/>
  <c r="J591" i="12"/>
  <c r="K590" i="12"/>
  <c r="J590" i="12"/>
  <c r="K589" i="12"/>
  <c r="J589" i="12"/>
  <c r="K588" i="12"/>
  <c r="J588" i="12"/>
  <c r="K587" i="12"/>
  <c r="J587" i="12"/>
  <c r="K586" i="12"/>
  <c r="J586" i="12"/>
  <c r="K585" i="12"/>
  <c r="J585" i="12"/>
  <c r="K584" i="12"/>
  <c r="J584" i="12"/>
  <c r="K583" i="12"/>
  <c r="J583" i="12"/>
  <c r="K582" i="12"/>
  <c r="J582" i="12"/>
  <c r="K581" i="12"/>
  <c r="J581" i="12"/>
  <c r="K580" i="12"/>
  <c r="J580" i="12"/>
  <c r="K579" i="12"/>
  <c r="J579" i="12"/>
  <c r="K578" i="12"/>
  <c r="J578" i="12"/>
  <c r="K577" i="12"/>
  <c r="J577" i="12"/>
  <c r="K576" i="12"/>
  <c r="J576" i="12"/>
  <c r="K575" i="12"/>
  <c r="J575" i="12"/>
  <c r="K574" i="12"/>
  <c r="J574" i="12"/>
  <c r="K573" i="12"/>
  <c r="J573" i="12"/>
  <c r="K572" i="12"/>
  <c r="J572" i="12"/>
  <c r="K571" i="12"/>
  <c r="J571" i="12"/>
  <c r="K570" i="12"/>
  <c r="J570" i="12"/>
  <c r="K569" i="12"/>
  <c r="J569" i="12"/>
  <c r="K568" i="12"/>
  <c r="J568" i="12"/>
  <c r="K567" i="12"/>
  <c r="J567" i="12"/>
  <c r="K566" i="12"/>
  <c r="J566" i="12"/>
  <c r="K565" i="12"/>
  <c r="J565" i="12"/>
  <c r="K564" i="12"/>
  <c r="J564" i="12"/>
  <c r="K563" i="12"/>
  <c r="J563" i="12"/>
  <c r="K562" i="12"/>
  <c r="J562" i="12"/>
  <c r="I548" i="12"/>
  <c r="K547" i="12"/>
  <c r="J547" i="12"/>
  <c r="K546" i="12"/>
  <c r="J546" i="12"/>
  <c r="K545" i="12"/>
  <c r="J545" i="12"/>
  <c r="K544" i="12"/>
  <c r="J544" i="12"/>
  <c r="K543" i="12"/>
  <c r="J543" i="12"/>
  <c r="K542" i="12"/>
  <c r="J542" i="12"/>
  <c r="K541" i="12"/>
  <c r="J541" i="12"/>
  <c r="K540" i="12"/>
  <c r="J540" i="12"/>
  <c r="K539" i="12"/>
  <c r="J539" i="12"/>
  <c r="K538" i="12"/>
  <c r="J538" i="12"/>
  <c r="K537" i="12"/>
  <c r="J537" i="12"/>
  <c r="K536" i="12"/>
  <c r="J536" i="12"/>
  <c r="K535" i="12"/>
  <c r="J535" i="12"/>
  <c r="K534" i="12"/>
  <c r="J534" i="12"/>
  <c r="K533" i="12"/>
  <c r="J533" i="12"/>
  <c r="K532" i="12"/>
  <c r="J532" i="12"/>
  <c r="K531" i="12"/>
  <c r="J531" i="12"/>
  <c r="K530" i="12"/>
  <c r="J530" i="12"/>
  <c r="K529" i="12"/>
  <c r="J529" i="12"/>
  <c r="K528" i="12"/>
  <c r="J528" i="12"/>
  <c r="K527" i="12"/>
  <c r="J527" i="12"/>
  <c r="K526" i="12"/>
  <c r="J526" i="12"/>
  <c r="K525" i="12"/>
  <c r="J525" i="12"/>
  <c r="K524" i="12"/>
  <c r="J524" i="12"/>
  <c r="K523" i="12"/>
  <c r="J523" i="12"/>
  <c r="K522" i="12"/>
  <c r="J522" i="12"/>
  <c r="K521" i="12"/>
  <c r="J521" i="12"/>
  <c r="K520" i="12"/>
  <c r="J520" i="12"/>
  <c r="K519" i="12"/>
  <c r="J519" i="12"/>
  <c r="K518" i="12"/>
  <c r="J518" i="12"/>
  <c r="K517" i="12"/>
  <c r="J517" i="12"/>
  <c r="I593" i="1"/>
  <c r="K592" i="1"/>
  <c r="J592" i="1"/>
  <c r="K591" i="1"/>
  <c r="J591" i="1"/>
  <c r="K590" i="1"/>
  <c r="J590" i="1"/>
  <c r="K589" i="1"/>
  <c r="J589" i="1"/>
  <c r="K588" i="1"/>
  <c r="J588" i="1"/>
  <c r="K587" i="1"/>
  <c r="J587" i="1"/>
  <c r="K586" i="1"/>
  <c r="J586" i="1"/>
  <c r="K585" i="1"/>
  <c r="J585" i="1"/>
  <c r="K584" i="1"/>
  <c r="J584" i="1"/>
  <c r="K583" i="1"/>
  <c r="J583" i="1"/>
  <c r="K582" i="1"/>
  <c r="J582" i="1"/>
  <c r="K581" i="1"/>
  <c r="J581" i="1"/>
  <c r="K580" i="1"/>
  <c r="J580" i="1"/>
  <c r="K579" i="1"/>
  <c r="J579" i="1"/>
  <c r="K578" i="1"/>
  <c r="J578" i="1"/>
  <c r="K577" i="1"/>
  <c r="J577" i="1"/>
  <c r="K576" i="1"/>
  <c r="J576" i="1"/>
  <c r="K575" i="1"/>
  <c r="J575" i="1"/>
  <c r="K574" i="1"/>
  <c r="J574" i="1"/>
  <c r="K573" i="1"/>
  <c r="J573" i="1"/>
  <c r="K572" i="1"/>
  <c r="J572" i="1"/>
  <c r="K571" i="1"/>
  <c r="J571" i="1"/>
  <c r="K570" i="1"/>
  <c r="J570" i="1"/>
  <c r="K569" i="1"/>
  <c r="J569" i="1"/>
  <c r="K568" i="1"/>
  <c r="J568" i="1"/>
  <c r="K567" i="1"/>
  <c r="J567" i="1"/>
  <c r="K566" i="1"/>
  <c r="J566" i="1"/>
  <c r="K565" i="1"/>
  <c r="J565" i="1"/>
  <c r="K564" i="1"/>
  <c r="J564" i="1"/>
  <c r="K563" i="1"/>
  <c r="J563" i="1"/>
  <c r="K562" i="1"/>
  <c r="J562" i="1"/>
  <c r="I548" i="1"/>
  <c r="K547" i="1"/>
  <c r="J547" i="1"/>
  <c r="K546" i="1"/>
  <c r="J546" i="1"/>
  <c r="K545" i="1"/>
  <c r="J545" i="1"/>
  <c r="K544" i="1"/>
  <c r="J544" i="1"/>
  <c r="K543" i="1"/>
  <c r="J543" i="1"/>
  <c r="K542" i="1"/>
  <c r="J542" i="1"/>
  <c r="K541" i="1"/>
  <c r="J541" i="1"/>
  <c r="K540" i="1"/>
  <c r="J540" i="1"/>
  <c r="K539" i="1"/>
  <c r="J539" i="1"/>
  <c r="K538" i="1"/>
  <c r="J538" i="1"/>
  <c r="K537" i="1"/>
  <c r="J537" i="1"/>
  <c r="K536" i="1"/>
  <c r="J536" i="1"/>
  <c r="K535" i="1"/>
  <c r="J535" i="1"/>
  <c r="K534" i="1"/>
  <c r="J534" i="1"/>
  <c r="K533" i="1"/>
  <c r="J533" i="1"/>
  <c r="K532" i="1"/>
  <c r="J532" i="1"/>
  <c r="K531" i="1"/>
  <c r="J531" i="1"/>
  <c r="K530" i="1"/>
  <c r="J530" i="1"/>
  <c r="K529" i="1"/>
  <c r="J529" i="1"/>
  <c r="K528" i="1"/>
  <c r="J528" i="1"/>
  <c r="K527" i="1"/>
  <c r="J527" i="1"/>
  <c r="K526" i="1"/>
  <c r="J526" i="1"/>
  <c r="K525" i="1"/>
  <c r="J525" i="1"/>
  <c r="K524" i="1"/>
  <c r="J524" i="1"/>
  <c r="K523" i="1"/>
  <c r="J523" i="1"/>
  <c r="K522" i="1"/>
  <c r="J522" i="1"/>
  <c r="K521" i="1"/>
  <c r="J521" i="1"/>
  <c r="K520" i="1"/>
  <c r="J520" i="1"/>
  <c r="K519" i="1"/>
  <c r="J519" i="1"/>
  <c r="K518" i="1"/>
  <c r="J518" i="1"/>
  <c r="K517" i="1"/>
  <c r="J517" i="1"/>
  <c r="I503" i="2"/>
  <c r="K502" i="2"/>
  <c r="J502" i="2"/>
  <c r="K501" i="2"/>
  <c r="J501" i="2"/>
  <c r="K500" i="2"/>
  <c r="J500" i="2"/>
  <c r="K499" i="2"/>
  <c r="J499" i="2"/>
  <c r="K498" i="2"/>
  <c r="J498" i="2"/>
  <c r="K497" i="2"/>
  <c r="J497" i="2"/>
  <c r="K496" i="2"/>
  <c r="J496" i="2"/>
  <c r="K495" i="2"/>
  <c r="J495" i="2"/>
  <c r="K494" i="2"/>
  <c r="J494" i="2"/>
  <c r="K493" i="2"/>
  <c r="J493" i="2"/>
  <c r="K492" i="2"/>
  <c r="J492" i="2"/>
  <c r="K491" i="2"/>
  <c r="J491" i="2"/>
  <c r="K490" i="2"/>
  <c r="J490" i="2"/>
  <c r="K489" i="2"/>
  <c r="J489" i="2"/>
  <c r="K488" i="2"/>
  <c r="J488" i="2"/>
  <c r="K487" i="2"/>
  <c r="J487" i="2"/>
  <c r="K486" i="2"/>
  <c r="J486" i="2"/>
  <c r="K485" i="2"/>
  <c r="J485" i="2"/>
  <c r="K484" i="2"/>
  <c r="J484" i="2"/>
  <c r="K483" i="2"/>
  <c r="J483" i="2"/>
  <c r="K482" i="2"/>
  <c r="J482" i="2"/>
  <c r="K481" i="2"/>
  <c r="J481" i="2"/>
  <c r="K480" i="2"/>
  <c r="J480" i="2"/>
  <c r="K479" i="2"/>
  <c r="J479" i="2"/>
  <c r="K478" i="2"/>
  <c r="J478" i="2"/>
  <c r="K477" i="2"/>
  <c r="J477" i="2"/>
  <c r="K476" i="2"/>
  <c r="J476" i="2"/>
  <c r="K475" i="2"/>
  <c r="J475" i="2"/>
  <c r="K474" i="2"/>
  <c r="J474" i="2"/>
  <c r="K473" i="2"/>
  <c r="J473" i="2"/>
  <c r="K472" i="2"/>
  <c r="J472" i="2"/>
  <c r="I503" i="15"/>
  <c r="K502" i="15"/>
  <c r="J502" i="15"/>
  <c r="K501" i="15"/>
  <c r="J501" i="15"/>
  <c r="K500" i="15"/>
  <c r="J500" i="15"/>
  <c r="K499" i="15"/>
  <c r="J499" i="15"/>
  <c r="K498" i="15"/>
  <c r="J498" i="15"/>
  <c r="K497" i="15"/>
  <c r="J497" i="15"/>
  <c r="K496" i="15"/>
  <c r="J496" i="15"/>
  <c r="K495" i="15"/>
  <c r="J495" i="15"/>
  <c r="K494" i="15"/>
  <c r="J494" i="15"/>
  <c r="K493" i="15"/>
  <c r="J493" i="15"/>
  <c r="K492" i="15"/>
  <c r="J492" i="15"/>
  <c r="K491" i="15"/>
  <c r="J491" i="15"/>
  <c r="K490" i="15"/>
  <c r="J490" i="15"/>
  <c r="K489" i="15"/>
  <c r="J489" i="15"/>
  <c r="K488" i="15"/>
  <c r="J488" i="15"/>
  <c r="K487" i="15"/>
  <c r="J487" i="15"/>
  <c r="K486" i="15"/>
  <c r="J486" i="15"/>
  <c r="K485" i="15"/>
  <c r="J485" i="15"/>
  <c r="K484" i="15"/>
  <c r="J484" i="15"/>
  <c r="K483" i="15"/>
  <c r="J483" i="15"/>
  <c r="K482" i="15"/>
  <c r="J482" i="15"/>
  <c r="K481" i="15"/>
  <c r="J481" i="15"/>
  <c r="K480" i="15"/>
  <c r="J480" i="15"/>
  <c r="K479" i="15"/>
  <c r="J479" i="15"/>
  <c r="K478" i="15"/>
  <c r="J478" i="15"/>
  <c r="K477" i="15"/>
  <c r="J477" i="15"/>
  <c r="K476" i="15"/>
  <c r="J476" i="15"/>
  <c r="K475" i="15"/>
  <c r="J475" i="15"/>
  <c r="K474" i="15"/>
  <c r="J474" i="15"/>
  <c r="K473" i="15"/>
  <c r="J473" i="15"/>
  <c r="K472" i="15"/>
  <c r="J472" i="15"/>
  <c r="I503" i="4"/>
  <c r="K502" i="4"/>
  <c r="J502" i="4"/>
  <c r="K501" i="4"/>
  <c r="J501" i="4"/>
  <c r="K500" i="4"/>
  <c r="J500" i="4"/>
  <c r="K499" i="4"/>
  <c r="J499" i="4"/>
  <c r="K498" i="4"/>
  <c r="J498" i="4"/>
  <c r="K497" i="4"/>
  <c r="J497" i="4"/>
  <c r="K496" i="4"/>
  <c r="J496" i="4"/>
  <c r="K495" i="4"/>
  <c r="J495" i="4"/>
  <c r="K494" i="4"/>
  <c r="J494" i="4"/>
  <c r="K493" i="4"/>
  <c r="J493" i="4"/>
  <c r="K492" i="4"/>
  <c r="J492" i="4"/>
  <c r="K491" i="4"/>
  <c r="J491" i="4"/>
  <c r="K490" i="4"/>
  <c r="J490" i="4"/>
  <c r="K489" i="4"/>
  <c r="J489" i="4"/>
  <c r="K488" i="4"/>
  <c r="J488" i="4"/>
  <c r="K487" i="4"/>
  <c r="J487" i="4"/>
  <c r="K486" i="4"/>
  <c r="J486" i="4"/>
  <c r="K485" i="4"/>
  <c r="J485" i="4"/>
  <c r="K484" i="4"/>
  <c r="J484" i="4"/>
  <c r="K483" i="4"/>
  <c r="J483" i="4"/>
  <c r="K482" i="4"/>
  <c r="J482" i="4"/>
  <c r="K481" i="4"/>
  <c r="J481" i="4"/>
  <c r="K480" i="4"/>
  <c r="J480" i="4"/>
  <c r="K479" i="4"/>
  <c r="J479" i="4"/>
  <c r="K478" i="4"/>
  <c r="J478" i="4"/>
  <c r="K477" i="4"/>
  <c r="J477" i="4"/>
  <c r="K476" i="4"/>
  <c r="J476" i="4"/>
  <c r="K475" i="4"/>
  <c r="J475" i="4"/>
  <c r="K474" i="4"/>
  <c r="J474" i="4"/>
  <c r="K473" i="4"/>
  <c r="J473" i="4"/>
  <c r="K472" i="4"/>
  <c r="J472" i="4"/>
  <c r="I503" i="5"/>
  <c r="K502" i="5"/>
  <c r="J502" i="5"/>
  <c r="K501" i="5"/>
  <c r="J501" i="5"/>
  <c r="K500" i="5"/>
  <c r="J500" i="5"/>
  <c r="K499" i="5"/>
  <c r="J499" i="5"/>
  <c r="K498" i="5"/>
  <c r="J498" i="5"/>
  <c r="K497" i="5"/>
  <c r="J497" i="5"/>
  <c r="K496" i="5"/>
  <c r="J496" i="5"/>
  <c r="K495" i="5"/>
  <c r="J495" i="5"/>
  <c r="K494" i="5"/>
  <c r="J494" i="5"/>
  <c r="K493" i="5"/>
  <c r="J493" i="5"/>
  <c r="K492" i="5"/>
  <c r="J492" i="5"/>
  <c r="K491" i="5"/>
  <c r="J491" i="5"/>
  <c r="K490" i="5"/>
  <c r="J490" i="5"/>
  <c r="K489" i="5"/>
  <c r="J489" i="5"/>
  <c r="K488" i="5"/>
  <c r="J488" i="5"/>
  <c r="K487" i="5"/>
  <c r="J487" i="5"/>
  <c r="K486" i="5"/>
  <c r="J486" i="5"/>
  <c r="K485" i="5"/>
  <c r="J485" i="5"/>
  <c r="K484" i="5"/>
  <c r="J484" i="5"/>
  <c r="K483" i="5"/>
  <c r="J483" i="5"/>
  <c r="K482" i="5"/>
  <c r="J482" i="5"/>
  <c r="K481" i="5"/>
  <c r="J481" i="5"/>
  <c r="K480" i="5"/>
  <c r="J480" i="5"/>
  <c r="K479" i="5"/>
  <c r="J479" i="5"/>
  <c r="K478" i="5"/>
  <c r="J478" i="5"/>
  <c r="K477" i="5"/>
  <c r="J477" i="5"/>
  <c r="K476" i="5"/>
  <c r="J476" i="5"/>
  <c r="K475" i="5"/>
  <c r="J475" i="5"/>
  <c r="K474" i="5"/>
  <c r="J474" i="5"/>
  <c r="K473" i="5"/>
  <c r="J473" i="5"/>
  <c r="K472" i="5"/>
  <c r="J472" i="5"/>
  <c r="I503" i="6"/>
  <c r="K502" i="6"/>
  <c r="J502" i="6"/>
  <c r="K501" i="6"/>
  <c r="J501" i="6"/>
  <c r="K500" i="6"/>
  <c r="J500" i="6"/>
  <c r="K499" i="6"/>
  <c r="J499" i="6"/>
  <c r="K498" i="6"/>
  <c r="J498" i="6"/>
  <c r="K497" i="6"/>
  <c r="J497" i="6"/>
  <c r="K496" i="6"/>
  <c r="J496" i="6"/>
  <c r="K495" i="6"/>
  <c r="J495" i="6"/>
  <c r="K494" i="6"/>
  <c r="J494" i="6"/>
  <c r="K493" i="6"/>
  <c r="J493" i="6"/>
  <c r="K492" i="6"/>
  <c r="J492" i="6"/>
  <c r="K491" i="6"/>
  <c r="J491" i="6"/>
  <c r="K490" i="6"/>
  <c r="J490" i="6"/>
  <c r="K489" i="6"/>
  <c r="J489" i="6"/>
  <c r="K488" i="6"/>
  <c r="J488" i="6"/>
  <c r="K487" i="6"/>
  <c r="J487" i="6"/>
  <c r="K486" i="6"/>
  <c r="J486" i="6"/>
  <c r="K485" i="6"/>
  <c r="J485" i="6"/>
  <c r="K484" i="6"/>
  <c r="J484" i="6"/>
  <c r="K483" i="6"/>
  <c r="J483" i="6"/>
  <c r="K482" i="6"/>
  <c r="J482" i="6"/>
  <c r="K481" i="6"/>
  <c r="J481" i="6"/>
  <c r="K480" i="6"/>
  <c r="J480" i="6"/>
  <c r="K479" i="6"/>
  <c r="J479" i="6"/>
  <c r="K478" i="6"/>
  <c r="J478" i="6"/>
  <c r="K477" i="6"/>
  <c r="J477" i="6"/>
  <c r="K476" i="6"/>
  <c r="J476" i="6"/>
  <c r="K475" i="6"/>
  <c r="J475" i="6"/>
  <c r="K474" i="6"/>
  <c r="J474" i="6"/>
  <c r="K473" i="6"/>
  <c r="J473" i="6"/>
  <c r="K472" i="6"/>
  <c r="J472" i="6"/>
  <c r="I503" i="7"/>
  <c r="K502" i="7"/>
  <c r="J502" i="7"/>
  <c r="K501" i="7"/>
  <c r="J501" i="7"/>
  <c r="K500" i="7"/>
  <c r="J500" i="7"/>
  <c r="K499" i="7"/>
  <c r="J499" i="7"/>
  <c r="K498" i="7"/>
  <c r="J498" i="7"/>
  <c r="K497" i="7"/>
  <c r="J497" i="7"/>
  <c r="K496" i="7"/>
  <c r="J496" i="7"/>
  <c r="K495" i="7"/>
  <c r="J495" i="7"/>
  <c r="K494" i="7"/>
  <c r="J494" i="7"/>
  <c r="K493" i="7"/>
  <c r="J493" i="7"/>
  <c r="K492" i="7"/>
  <c r="J492" i="7"/>
  <c r="K491" i="7"/>
  <c r="J491" i="7"/>
  <c r="K490" i="7"/>
  <c r="J490" i="7"/>
  <c r="K489" i="7"/>
  <c r="J489" i="7"/>
  <c r="K488" i="7"/>
  <c r="J488" i="7"/>
  <c r="K487" i="7"/>
  <c r="J487" i="7"/>
  <c r="K486" i="7"/>
  <c r="J486" i="7"/>
  <c r="K485" i="7"/>
  <c r="J485" i="7"/>
  <c r="K484" i="7"/>
  <c r="J484" i="7"/>
  <c r="K483" i="7"/>
  <c r="J483" i="7"/>
  <c r="K482" i="7"/>
  <c r="J482" i="7"/>
  <c r="K481" i="7"/>
  <c r="J481" i="7"/>
  <c r="K480" i="7"/>
  <c r="J480" i="7"/>
  <c r="K479" i="7"/>
  <c r="J479" i="7"/>
  <c r="K478" i="7"/>
  <c r="J478" i="7"/>
  <c r="K477" i="7"/>
  <c r="J477" i="7"/>
  <c r="K476" i="7"/>
  <c r="J476" i="7"/>
  <c r="K475" i="7"/>
  <c r="J475" i="7"/>
  <c r="K474" i="7"/>
  <c r="J474" i="7"/>
  <c r="K473" i="7"/>
  <c r="J473" i="7"/>
  <c r="K472" i="7"/>
  <c r="J472" i="7"/>
  <c r="I503" i="8"/>
  <c r="K502" i="8"/>
  <c r="J502" i="8"/>
  <c r="K501" i="8"/>
  <c r="J501" i="8"/>
  <c r="K500" i="8"/>
  <c r="J500" i="8"/>
  <c r="K499" i="8"/>
  <c r="J499" i="8"/>
  <c r="K498" i="8"/>
  <c r="J498" i="8"/>
  <c r="K497" i="8"/>
  <c r="J497" i="8"/>
  <c r="K496" i="8"/>
  <c r="J496" i="8"/>
  <c r="K495" i="8"/>
  <c r="J495" i="8"/>
  <c r="K494" i="8"/>
  <c r="J494" i="8"/>
  <c r="K493" i="8"/>
  <c r="J493" i="8"/>
  <c r="K492" i="8"/>
  <c r="J492" i="8"/>
  <c r="K491" i="8"/>
  <c r="J491" i="8"/>
  <c r="K490" i="8"/>
  <c r="J490" i="8"/>
  <c r="K489" i="8"/>
  <c r="J489" i="8"/>
  <c r="K488" i="8"/>
  <c r="J488" i="8"/>
  <c r="K487" i="8"/>
  <c r="J487" i="8"/>
  <c r="K486" i="8"/>
  <c r="J486" i="8"/>
  <c r="K485" i="8"/>
  <c r="J485" i="8"/>
  <c r="K484" i="8"/>
  <c r="J484" i="8"/>
  <c r="K483" i="8"/>
  <c r="J483" i="8"/>
  <c r="K482" i="8"/>
  <c r="J482" i="8"/>
  <c r="K481" i="8"/>
  <c r="J481" i="8"/>
  <c r="K480" i="8"/>
  <c r="J480" i="8"/>
  <c r="K479" i="8"/>
  <c r="J479" i="8"/>
  <c r="K478" i="8"/>
  <c r="J478" i="8"/>
  <c r="K477" i="8"/>
  <c r="J477" i="8"/>
  <c r="K476" i="8"/>
  <c r="J476" i="8"/>
  <c r="K475" i="8"/>
  <c r="J475" i="8"/>
  <c r="K474" i="8"/>
  <c r="J474" i="8"/>
  <c r="K473" i="8"/>
  <c r="J473" i="8"/>
  <c r="K472" i="8"/>
  <c r="J472" i="8"/>
  <c r="I503" i="9"/>
  <c r="K502" i="9"/>
  <c r="J502" i="9"/>
  <c r="K501" i="9"/>
  <c r="J501" i="9"/>
  <c r="K500" i="9"/>
  <c r="J500" i="9"/>
  <c r="K499" i="9"/>
  <c r="J499" i="9"/>
  <c r="K498" i="9"/>
  <c r="J498" i="9"/>
  <c r="K497" i="9"/>
  <c r="J497" i="9"/>
  <c r="K496" i="9"/>
  <c r="J496" i="9"/>
  <c r="K495" i="9"/>
  <c r="J495" i="9"/>
  <c r="K494" i="9"/>
  <c r="J494" i="9"/>
  <c r="K493" i="9"/>
  <c r="J493" i="9"/>
  <c r="K492" i="9"/>
  <c r="J492" i="9"/>
  <c r="K491" i="9"/>
  <c r="J491" i="9"/>
  <c r="K490" i="9"/>
  <c r="J490" i="9"/>
  <c r="K489" i="9"/>
  <c r="J489" i="9"/>
  <c r="K488" i="9"/>
  <c r="J488" i="9"/>
  <c r="K487" i="9"/>
  <c r="J487" i="9"/>
  <c r="K486" i="9"/>
  <c r="J486" i="9"/>
  <c r="K485" i="9"/>
  <c r="J485" i="9"/>
  <c r="K484" i="9"/>
  <c r="J484" i="9"/>
  <c r="K483" i="9"/>
  <c r="J483" i="9"/>
  <c r="K482" i="9"/>
  <c r="J482" i="9"/>
  <c r="K481" i="9"/>
  <c r="J481" i="9"/>
  <c r="K480" i="9"/>
  <c r="J480" i="9"/>
  <c r="K479" i="9"/>
  <c r="J479" i="9"/>
  <c r="K478" i="9"/>
  <c r="J478" i="9"/>
  <c r="K477" i="9"/>
  <c r="J477" i="9"/>
  <c r="K476" i="9"/>
  <c r="J476" i="9"/>
  <c r="K475" i="9"/>
  <c r="J475" i="9"/>
  <c r="K474" i="9"/>
  <c r="J474" i="9"/>
  <c r="K473" i="9"/>
  <c r="J473" i="9"/>
  <c r="K472" i="9"/>
  <c r="J472" i="9"/>
  <c r="I503" i="10"/>
  <c r="K502" i="10"/>
  <c r="J502" i="10"/>
  <c r="K501" i="10"/>
  <c r="J501" i="10"/>
  <c r="K500" i="10"/>
  <c r="J500" i="10"/>
  <c r="K499" i="10"/>
  <c r="J499" i="10"/>
  <c r="K498" i="10"/>
  <c r="J498" i="10"/>
  <c r="K497" i="10"/>
  <c r="J497" i="10"/>
  <c r="K496" i="10"/>
  <c r="J496" i="10"/>
  <c r="K495" i="10"/>
  <c r="J495" i="10"/>
  <c r="K494" i="10"/>
  <c r="J494" i="10"/>
  <c r="K493" i="10"/>
  <c r="J493" i="10"/>
  <c r="K492" i="10"/>
  <c r="J492" i="10"/>
  <c r="K491" i="10"/>
  <c r="J491" i="10"/>
  <c r="K490" i="10"/>
  <c r="J490" i="10"/>
  <c r="K489" i="10"/>
  <c r="J489" i="10"/>
  <c r="K488" i="10"/>
  <c r="J488" i="10"/>
  <c r="K487" i="10"/>
  <c r="J487" i="10"/>
  <c r="K486" i="10"/>
  <c r="J486" i="10"/>
  <c r="K485" i="10"/>
  <c r="J485" i="10"/>
  <c r="K484" i="10"/>
  <c r="J484" i="10"/>
  <c r="K483" i="10"/>
  <c r="J483" i="10"/>
  <c r="K482" i="10"/>
  <c r="J482" i="10"/>
  <c r="K481" i="10"/>
  <c r="J481" i="10"/>
  <c r="K480" i="10"/>
  <c r="J480" i="10"/>
  <c r="K479" i="10"/>
  <c r="J479" i="10"/>
  <c r="K478" i="10"/>
  <c r="J478" i="10"/>
  <c r="K477" i="10"/>
  <c r="J477" i="10"/>
  <c r="K476" i="10"/>
  <c r="J476" i="10"/>
  <c r="K475" i="10"/>
  <c r="J475" i="10"/>
  <c r="K474" i="10"/>
  <c r="J474" i="10"/>
  <c r="K473" i="10"/>
  <c r="J473" i="10"/>
  <c r="K472" i="10"/>
  <c r="J472" i="10"/>
  <c r="I503" i="11"/>
  <c r="K502" i="11"/>
  <c r="J502" i="11"/>
  <c r="K501" i="11"/>
  <c r="J501" i="11"/>
  <c r="K500" i="11"/>
  <c r="J500" i="11"/>
  <c r="K499" i="11"/>
  <c r="J499" i="11"/>
  <c r="K498" i="11"/>
  <c r="J498" i="11"/>
  <c r="K497" i="11"/>
  <c r="J497" i="11"/>
  <c r="K496" i="11"/>
  <c r="J496" i="11"/>
  <c r="K495" i="11"/>
  <c r="J495" i="11"/>
  <c r="K494" i="11"/>
  <c r="J494" i="11"/>
  <c r="K493" i="11"/>
  <c r="J493" i="11"/>
  <c r="K492" i="11"/>
  <c r="J492" i="11"/>
  <c r="K491" i="11"/>
  <c r="J491" i="11"/>
  <c r="K490" i="11"/>
  <c r="J490" i="11"/>
  <c r="K489" i="11"/>
  <c r="J489" i="11"/>
  <c r="K488" i="11"/>
  <c r="J488" i="11"/>
  <c r="K487" i="11"/>
  <c r="J487" i="11"/>
  <c r="K486" i="11"/>
  <c r="J486" i="11"/>
  <c r="K485" i="11"/>
  <c r="J485" i="11"/>
  <c r="K484" i="11"/>
  <c r="J484" i="11"/>
  <c r="K483" i="11"/>
  <c r="J483" i="11"/>
  <c r="K482" i="11"/>
  <c r="J482" i="11"/>
  <c r="K481" i="11"/>
  <c r="J481" i="11"/>
  <c r="K480" i="11"/>
  <c r="J480" i="11"/>
  <c r="K479" i="11"/>
  <c r="J479" i="11"/>
  <c r="K478" i="11"/>
  <c r="J478" i="11"/>
  <c r="K477" i="11"/>
  <c r="J477" i="11"/>
  <c r="K476" i="11"/>
  <c r="J476" i="11"/>
  <c r="K475" i="11"/>
  <c r="J475" i="11"/>
  <c r="K474" i="11"/>
  <c r="J474" i="11"/>
  <c r="K473" i="11"/>
  <c r="J473" i="11"/>
  <c r="K472" i="11"/>
  <c r="J472" i="11"/>
  <c r="I503" i="12"/>
  <c r="K502" i="12"/>
  <c r="J502" i="12"/>
  <c r="K501" i="12"/>
  <c r="J501" i="12"/>
  <c r="K500" i="12"/>
  <c r="J500" i="12"/>
  <c r="K499" i="12"/>
  <c r="J499" i="12"/>
  <c r="K498" i="12"/>
  <c r="J498" i="12"/>
  <c r="K497" i="12"/>
  <c r="J497" i="12"/>
  <c r="K496" i="12"/>
  <c r="J496" i="12"/>
  <c r="K495" i="12"/>
  <c r="J495" i="12"/>
  <c r="K494" i="12"/>
  <c r="J494" i="12"/>
  <c r="K493" i="12"/>
  <c r="J493" i="12"/>
  <c r="K492" i="12"/>
  <c r="J492" i="12"/>
  <c r="K491" i="12"/>
  <c r="J491" i="12"/>
  <c r="K490" i="12"/>
  <c r="J490" i="12"/>
  <c r="K489" i="12"/>
  <c r="J489" i="12"/>
  <c r="K488" i="12"/>
  <c r="J488" i="12"/>
  <c r="K487" i="12"/>
  <c r="J487" i="12"/>
  <c r="K486" i="12"/>
  <c r="J486" i="12"/>
  <c r="K485" i="12"/>
  <c r="J485" i="12"/>
  <c r="K484" i="12"/>
  <c r="J484" i="12"/>
  <c r="K483" i="12"/>
  <c r="J483" i="12"/>
  <c r="K482" i="12"/>
  <c r="J482" i="12"/>
  <c r="K481" i="12"/>
  <c r="J481" i="12"/>
  <c r="K480" i="12"/>
  <c r="J480" i="12"/>
  <c r="K479" i="12"/>
  <c r="J479" i="12"/>
  <c r="K478" i="12"/>
  <c r="J478" i="12"/>
  <c r="K477" i="12"/>
  <c r="J477" i="12"/>
  <c r="K476" i="12"/>
  <c r="J476" i="12"/>
  <c r="K475" i="12"/>
  <c r="J475" i="12"/>
  <c r="K474" i="12"/>
  <c r="J474" i="12"/>
  <c r="K473" i="12"/>
  <c r="J473" i="12"/>
  <c r="K472" i="12"/>
  <c r="J472" i="12"/>
  <c r="I503" i="1"/>
  <c r="K502" i="1"/>
  <c r="J502" i="1"/>
  <c r="K501" i="1"/>
  <c r="J501" i="1"/>
  <c r="K500" i="1"/>
  <c r="J500" i="1"/>
  <c r="K499" i="1"/>
  <c r="J499" i="1"/>
  <c r="K498" i="1"/>
  <c r="J498" i="1"/>
  <c r="K497" i="1"/>
  <c r="J497" i="1"/>
  <c r="K496" i="1"/>
  <c r="J496" i="1"/>
  <c r="K495" i="1"/>
  <c r="J495" i="1"/>
  <c r="K494" i="1"/>
  <c r="J494" i="1"/>
  <c r="K493" i="1"/>
  <c r="J493" i="1"/>
  <c r="K492" i="1"/>
  <c r="J492" i="1"/>
  <c r="K491" i="1"/>
  <c r="J491" i="1"/>
  <c r="K490" i="1"/>
  <c r="J490" i="1"/>
  <c r="K489" i="1"/>
  <c r="J489" i="1"/>
  <c r="K488" i="1"/>
  <c r="J488" i="1"/>
  <c r="K487" i="1"/>
  <c r="J487" i="1"/>
  <c r="K486" i="1"/>
  <c r="J486" i="1"/>
  <c r="K485" i="1"/>
  <c r="J485" i="1"/>
  <c r="K484" i="1"/>
  <c r="J484" i="1"/>
  <c r="K483" i="1"/>
  <c r="J483" i="1"/>
  <c r="K482" i="1"/>
  <c r="J482" i="1"/>
  <c r="K481" i="1"/>
  <c r="J481" i="1"/>
  <c r="K480" i="1"/>
  <c r="J480" i="1"/>
  <c r="K479" i="1"/>
  <c r="J479" i="1"/>
  <c r="K478" i="1"/>
  <c r="J478" i="1"/>
  <c r="K477" i="1"/>
  <c r="J477" i="1"/>
  <c r="K476" i="1"/>
  <c r="J476" i="1"/>
  <c r="K475" i="1"/>
  <c r="J475" i="1"/>
  <c r="K474" i="1"/>
  <c r="J474" i="1"/>
  <c r="K473" i="1"/>
  <c r="J473" i="1"/>
  <c r="K472" i="1"/>
  <c r="J472" i="1"/>
  <c r="K748" i="2" l="1"/>
  <c r="O49" i="13"/>
  <c r="K768" i="2"/>
  <c r="O51" i="13"/>
  <c r="P744" i="2"/>
  <c r="P748" i="2" s="1"/>
  <c r="P744" i="15" s="1"/>
  <c r="P748" i="15" s="1"/>
  <c r="P744" i="4" s="1"/>
  <c r="P748" i="4" s="1"/>
  <c r="P744" i="5" s="1"/>
  <c r="P748" i="5" s="1"/>
  <c r="P744" i="6" s="1"/>
  <c r="P748" i="6" s="1"/>
  <c r="P744" i="7" s="1"/>
  <c r="P748" i="7" s="1"/>
  <c r="P744" i="8" s="1"/>
  <c r="P748" i="8" s="1"/>
  <c r="P744" i="9" s="1"/>
  <c r="P748" i="9" s="1"/>
  <c r="P744" i="10" s="1"/>
  <c r="P748" i="10" s="1"/>
  <c r="P744" i="11" s="1"/>
  <c r="P748" i="11" s="1"/>
  <c r="P744" i="12" s="1"/>
  <c r="P748" i="12" s="1"/>
  <c r="O69" i="13" s="1"/>
  <c r="O53" i="13"/>
  <c r="P768" i="2"/>
  <c r="O55" i="13"/>
  <c r="K738" i="2"/>
  <c r="O48" i="13"/>
  <c r="K758" i="2"/>
  <c r="O50" i="13"/>
  <c r="P734" i="2"/>
  <c r="P738" i="2" s="1"/>
  <c r="P734" i="15" s="1"/>
  <c r="P738" i="15" s="1"/>
  <c r="P734" i="4" s="1"/>
  <c r="P738" i="4" s="1"/>
  <c r="P734" i="5" s="1"/>
  <c r="P738" i="5" s="1"/>
  <c r="P734" i="6" s="1"/>
  <c r="P738" i="6" s="1"/>
  <c r="P734" i="7" s="1"/>
  <c r="P738" i="7" s="1"/>
  <c r="P734" i="8" s="1"/>
  <c r="P738" i="8" s="1"/>
  <c r="P734" i="9" s="1"/>
  <c r="P738" i="9" s="1"/>
  <c r="P734" i="10" s="1"/>
  <c r="P738" i="10" s="1"/>
  <c r="P734" i="11" s="1"/>
  <c r="P738" i="11" s="1"/>
  <c r="P734" i="12" s="1"/>
  <c r="P738" i="12" s="1"/>
  <c r="O68" i="13" s="1"/>
  <c r="O52" i="13"/>
  <c r="P754" i="2"/>
  <c r="P758" i="2" s="1"/>
  <c r="P754" i="15" s="1"/>
  <c r="P758" i="15" s="1"/>
  <c r="P754" i="4" s="1"/>
  <c r="P758" i="4" s="1"/>
  <c r="P754" i="5" s="1"/>
  <c r="P758" i="5" s="1"/>
  <c r="P754" i="6" s="1"/>
  <c r="P758" i="6" s="1"/>
  <c r="P754" i="7" s="1"/>
  <c r="P758" i="7" s="1"/>
  <c r="P754" i="8" s="1"/>
  <c r="P758" i="8" s="1"/>
  <c r="P754" i="9" s="1"/>
  <c r="P758" i="9" s="1"/>
  <c r="P754" i="10" s="1"/>
  <c r="P758" i="10" s="1"/>
  <c r="P754" i="11" s="1"/>
  <c r="P758" i="11" s="1"/>
  <c r="P754" i="12" s="1"/>
  <c r="P758" i="12" s="1"/>
  <c r="O70" i="13" s="1"/>
  <c r="O54" i="13"/>
  <c r="AE720" i="2"/>
  <c r="AE720" i="15" s="1"/>
  <c r="AE720" i="4" s="1"/>
  <c r="AE719" i="2"/>
  <c r="AE719" i="15" s="1"/>
  <c r="AE719" i="4" s="1"/>
  <c r="AE718" i="2"/>
  <c r="AE718" i="15" s="1"/>
  <c r="AE718" i="4" s="1"/>
  <c r="AE710" i="2"/>
  <c r="AE710" i="15" s="1"/>
  <c r="AE710" i="4" s="1"/>
  <c r="AE710" i="5" s="1"/>
  <c r="AE710" i="6" s="1"/>
  <c r="AE710" i="7" s="1"/>
  <c r="AE710" i="8" s="1"/>
  <c r="AE710" i="9" s="1"/>
  <c r="AE710" i="10" s="1"/>
  <c r="AE710" i="11" s="1"/>
  <c r="AE710" i="12" s="1"/>
  <c r="D73" i="13" s="1"/>
  <c r="AE709" i="2"/>
  <c r="AE709" i="15" s="1"/>
  <c r="AE709" i="4" s="1"/>
  <c r="AE709" i="5" s="1"/>
  <c r="AE709" i="6" s="1"/>
  <c r="AE709" i="7" s="1"/>
  <c r="AE709" i="8" s="1"/>
  <c r="AE709" i="9" s="1"/>
  <c r="AE709" i="10" s="1"/>
  <c r="AE709" i="11" s="1"/>
  <c r="AE709" i="12" s="1"/>
  <c r="AE708" i="2"/>
  <c r="AE708" i="15" s="1"/>
  <c r="AE708" i="4" s="1"/>
  <c r="AE708" i="5" s="1"/>
  <c r="AE708" i="6" s="1"/>
  <c r="AE708" i="7" s="1"/>
  <c r="AE708" i="8" s="1"/>
  <c r="AE708" i="9" s="1"/>
  <c r="AE708" i="10" s="1"/>
  <c r="AE708" i="11" s="1"/>
  <c r="AE708" i="12" s="1"/>
  <c r="AD705" i="2"/>
  <c r="AD715" i="2" s="1"/>
  <c r="AD725" i="2" s="1"/>
  <c r="AE700" i="2"/>
  <c r="AE700" i="15" s="1"/>
  <c r="AE700" i="4" s="1"/>
  <c r="AE699" i="2"/>
  <c r="AE699" i="15" s="1"/>
  <c r="AE699" i="4" s="1"/>
  <c r="AE698" i="2"/>
  <c r="AE698" i="15" s="1"/>
  <c r="AE698" i="4" s="1"/>
  <c r="AE690" i="2"/>
  <c r="AE690" i="15" s="1"/>
  <c r="AE690" i="4" s="1"/>
  <c r="AE690" i="5" s="1"/>
  <c r="AE690" i="6" s="1"/>
  <c r="AE690" i="7" s="1"/>
  <c r="AE690" i="8" s="1"/>
  <c r="AE690" i="9" s="1"/>
  <c r="AE690" i="10" s="1"/>
  <c r="AE690" i="11" s="1"/>
  <c r="AE690" i="12" s="1"/>
  <c r="D71" i="13" s="1"/>
  <c r="AE689" i="2"/>
  <c r="AE689" i="15" s="1"/>
  <c r="AE689" i="4" s="1"/>
  <c r="AE689" i="5" s="1"/>
  <c r="AE689" i="6" s="1"/>
  <c r="AE689" i="7" s="1"/>
  <c r="AE689" i="8" s="1"/>
  <c r="AE689" i="9" s="1"/>
  <c r="AE689" i="10" s="1"/>
  <c r="AE689" i="11" s="1"/>
  <c r="AE689" i="12" s="1"/>
  <c r="AE688" i="2"/>
  <c r="AE688" i="15" s="1"/>
  <c r="AE688" i="4" s="1"/>
  <c r="AE688" i="5" s="1"/>
  <c r="AE688" i="6" s="1"/>
  <c r="AE688" i="7" s="1"/>
  <c r="AE688" i="8" s="1"/>
  <c r="AE688" i="9" s="1"/>
  <c r="AE688" i="10" s="1"/>
  <c r="AE688" i="11" s="1"/>
  <c r="AE688" i="12" s="1"/>
  <c r="AD705" i="15"/>
  <c r="AD715" i="15" s="1"/>
  <c r="AD725" i="15" s="1"/>
  <c r="AD705" i="4"/>
  <c r="AD715" i="4" s="1"/>
  <c r="AD725" i="4" s="1"/>
  <c r="AD705" i="5"/>
  <c r="AD715" i="5" s="1"/>
  <c r="AD725" i="5" s="1"/>
  <c r="AD705" i="6"/>
  <c r="AD715" i="6" s="1"/>
  <c r="AD725" i="6" s="1"/>
  <c r="AD705" i="7"/>
  <c r="AD715" i="7" s="1"/>
  <c r="AD725" i="7" s="1"/>
  <c r="AD705" i="8"/>
  <c r="AD715" i="8" s="1"/>
  <c r="AD725" i="8" s="1"/>
  <c r="AD705" i="9"/>
  <c r="AD715" i="9" s="1"/>
  <c r="AD725" i="9" s="1"/>
  <c r="AD705" i="10"/>
  <c r="AD715" i="10" s="1"/>
  <c r="AD725" i="10" s="1"/>
  <c r="AD705" i="11"/>
  <c r="AD715" i="11" s="1"/>
  <c r="AD725" i="11" s="1"/>
  <c r="AD705" i="12"/>
  <c r="AD715" i="12" s="1"/>
  <c r="AD725" i="12" s="1"/>
  <c r="AE725" i="1"/>
  <c r="AE715" i="1"/>
  <c r="AE705" i="1"/>
  <c r="AE695" i="1"/>
  <c r="P764" i="15" l="1"/>
  <c r="P768" i="15" s="1"/>
  <c r="K764" i="15"/>
  <c r="K768" i="15" s="1"/>
  <c r="K754" i="15"/>
  <c r="K758" i="15" s="1"/>
  <c r="K744" i="15"/>
  <c r="K748" i="15" s="1"/>
  <c r="K734" i="15"/>
  <c r="K738" i="15" s="1"/>
  <c r="AE700" i="5"/>
  <c r="AE700" i="6" s="1"/>
  <c r="AE700" i="7" s="1"/>
  <c r="AE700" i="8" s="1"/>
  <c r="AE700" i="9" s="1"/>
  <c r="AE700" i="10" s="1"/>
  <c r="AE700" i="11" s="1"/>
  <c r="AE700" i="12" s="1"/>
  <c r="D72" i="13" s="1"/>
  <c r="AE721" i="2"/>
  <c r="AE725" i="2" s="1"/>
  <c r="AE721" i="15" s="1"/>
  <c r="AE725" i="15" s="1"/>
  <c r="AE721" i="4" s="1"/>
  <c r="AE725" i="4" s="1"/>
  <c r="AE721" i="5" s="1"/>
  <c r="AE725" i="5" s="1"/>
  <c r="AE721" i="6" s="1"/>
  <c r="AE725" i="6" s="1"/>
  <c r="AE721" i="7" s="1"/>
  <c r="AE725" i="7" s="1"/>
  <c r="AE721" i="8" s="1"/>
  <c r="AE725" i="8" s="1"/>
  <c r="AE721" i="9" s="1"/>
  <c r="AE725" i="9" s="1"/>
  <c r="AE721" i="10" s="1"/>
  <c r="AE725" i="10" s="1"/>
  <c r="AE721" i="11" s="1"/>
  <c r="AE725" i="11" s="1"/>
  <c r="AE721" i="12" s="1"/>
  <c r="AE725" i="12" s="1"/>
  <c r="O63" i="13" s="1"/>
  <c r="O47" i="13"/>
  <c r="G57" i="13"/>
  <c r="AE711" i="2"/>
  <c r="AE715" i="2" s="1"/>
  <c r="AE719" i="5"/>
  <c r="AE719" i="6" s="1"/>
  <c r="AE719" i="7" s="1"/>
  <c r="AE719" i="8" s="1"/>
  <c r="AE719" i="9" s="1"/>
  <c r="AE719" i="10" s="1"/>
  <c r="AE719" i="11" s="1"/>
  <c r="AE719" i="12" s="1"/>
  <c r="AE691" i="2"/>
  <c r="AE695" i="2" s="1"/>
  <c r="AE691" i="15" s="1"/>
  <c r="AE695" i="15" s="1"/>
  <c r="AE691" i="4" s="1"/>
  <c r="AE695" i="4" s="1"/>
  <c r="AE691" i="5" s="1"/>
  <c r="AE695" i="5" s="1"/>
  <c r="AE691" i="6" s="1"/>
  <c r="AE695" i="6" s="1"/>
  <c r="AE691" i="7" s="1"/>
  <c r="AE695" i="7" s="1"/>
  <c r="AE691" i="8" s="1"/>
  <c r="AE695" i="8" s="1"/>
  <c r="AE691" i="9" s="1"/>
  <c r="AE695" i="9" s="1"/>
  <c r="AE691" i="10" s="1"/>
  <c r="AE695" i="10" s="1"/>
  <c r="AE691" i="11" s="1"/>
  <c r="AE695" i="11" s="1"/>
  <c r="AE691" i="12" s="1"/>
  <c r="AE695" i="12" s="1"/>
  <c r="G71" i="13" s="1"/>
  <c r="G55" i="13"/>
  <c r="AE718" i="5"/>
  <c r="AE718" i="6" s="1"/>
  <c r="AE718" i="7" s="1"/>
  <c r="AE718" i="8" s="1"/>
  <c r="AE718" i="9" s="1"/>
  <c r="AE718" i="10" s="1"/>
  <c r="AE718" i="11" s="1"/>
  <c r="AE718" i="12" s="1"/>
  <c r="AE698" i="5"/>
  <c r="AE698" i="6" s="1"/>
  <c r="AE698" i="7" s="1"/>
  <c r="AE698" i="8" s="1"/>
  <c r="AE698" i="9" s="1"/>
  <c r="AE698" i="10" s="1"/>
  <c r="AE698" i="11" s="1"/>
  <c r="AE698" i="12" s="1"/>
  <c r="G56" i="13"/>
  <c r="AE701" i="2"/>
  <c r="AE705" i="2" s="1"/>
  <c r="AE699" i="5"/>
  <c r="AE699" i="6" s="1"/>
  <c r="AE699" i="7" s="1"/>
  <c r="AE699" i="8" s="1"/>
  <c r="AE699" i="9" s="1"/>
  <c r="AE699" i="10" s="1"/>
  <c r="AE699" i="11" s="1"/>
  <c r="AE699" i="12" s="1"/>
  <c r="AE720" i="5"/>
  <c r="AE720" i="6" s="1"/>
  <c r="AE720" i="7" s="1"/>
  <c r="AE720" i="8" s="1"/>
  <c r="AE720" i="9" s="1"/>
  <c r="AE720" i="10" s="1"/>
  <c r="AE720" i="11" s="1"/>
  <c r="AE720" i="12" s="1"/>
  <c r="L63" i="13" s="1"/>
  <c r="P764" i="4" l="1"/>
  <c r="P768" i="4" s="1"/>
  <c r="K764" i="4"/>
  <c r="K768" i="4" s="1"/>
  <c r="K754" i="4"/>
  <c r="K758" i="4" s="1"/>
  <c r="K744" i="4"/>
  <c r="K748" i="4" s="1"/>
  <c r="K734" i="4"/>
  <c r="K738" i="4" s="1"/>
  <c r="AE701" i="15"/>
  <c r="AE705" i="15" s="1"/>
  <c r="AE701" i="4" s="1"/>
  <c r="AE705" i="4" s="1"/>
  <c r="AE711" i="15"/>
  <c r="AE715" i="15" s="1"/>
  <c r="P764" i="5" l="1"/>
  <c r="P768" i="5" s="1"/>
  <c r="K764" i="5"/>
  <c r="K768" i="5" s="1"/>
  <c r="K754" i="5"/>
  <c r="K758" i="5" s="1"/>
  <c r="K744" i="5"/>
  <c r="K748" i="5" s="1"/>
  <c r="K734" i="5"/>
  <c r="K738" i="5" s="1"/>
  <c r="AE711" i="4"/>
  <c r="AE715" i="4" s="1"/>
  <c r="AE701" i="5"/>
  <c r="AE705" i="5" s="1"/>
  <c r="G4" i="31"/>
  <c r="G4" i="30"/>
  <c r="G4" i="28"/>
  <c r="G4" i="27"/>
  <c r="G4" i="26"/>
  <c r="G4" i="24"/>
  <c r="G4" i="23"/>
  <c r="G4" i="22"/>
  <c r="G4" i="20"/>
  <c r="G4" i="19"/>
  <c r="G4" i="18"/>
  <c r="G4" i="32"/>
  <c r="A2" i="31"/>
  <c r="A2" i="30"/>
  <c r="A2" i="28"/>
  <c r="A2" i="27"/>
  <c r="A2" i="26"/>
  <c r="A2" i="24"/>
  <c r="A2" i="23"/>
  <c r="A2" i="22"/>
  <c r="A2" i="20"/>
  <c r="A2" i="19"/>
  <c r="A2" i="18"/>
  <c r="A2" i="32"/>
  <c r="F2" i="31"/>
  <c r="F2" i="30"/>
  <c r="F2" i="28"/>
  <c r="F2" i="27"/>
  <c r="F2" i="26"/>
  <c r="F2" i="24"/>
  <c r="F2" i="23"/>
  <c r="F2" i="22"/>
  <c r="F2" i="20"/>
  <c r="F2" i="19"/>
  <c r="F2" i="18"/>
  <c r="F2" i="32"/>
  <c r="G3" i="29"/>
  <c r="G3" i="25"/>
  <c r="G3" i="21"/>
  <c r="G3" i="17"/>
  <c r="A1" i="29"/>
  <c r="A1" i="25"/>
  <c r="A1" i="21"/>
  <c r="A1" i="17"/>
  <c r="J7" i="32"/>
  <c r="J8" i="29" s="1"/>
  <c r="F46" i="29"/>
  <c r="F46" i="25"/>
  <c r="F46" i="21"/>
  <c r="F46" i="17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C727" i="4"/>
  <c r="E727" i="4"/>
  <c r="G727" i="4"/>
  <c r="AJ12" i="4"/>
  <c r="AJ57" i="4" s="1"/>
  <c r="AJ102" i="4" s="1"/>
  <c r="AJ147" i="4" s="1"/>
  <c r="AJ192" i="4" s="1"/>
  <c r="AJ237" i="4" s="1"/>
  <c r="AJ282" i="4" s="1"/>
  <c r="AJ327" i="4" s="1"/>
  <c r="AJ372" i="4" s="1"/>
  <c r="AJ417" i="4" s="1"/>
  <c r="AJ462" i="4" s="1"/>
  <c r="AJ507" i="4" s="1"/>
  <c r="AJ552" i="4" s="1"/>
  <c r="AJ597" i="4" s="1"/>
  <c r="AJ642" i="4" s="1"/>
  <c r="AI12" i="4"/>
  <c r="AJ11" i="4"/>
  <c r="G7" i="4"/>
  <c r="F53" i="4"/>
  <c r="F66" i="4" s="1"/>
  <c r="F98" i="4" s="1"/>
  <c r="F111" i="4" s="1"/>
  <c r="F143" i="4" s="1"/>
  <c r="F156" i="4" s="1"/>
  <c r="F188" i="4" s="1"/>
  <c r="F201" i="4" s="1"/>
  <c r="F233" i="4" s="1"/>
  <c r="F246" i="4" s="1"/>
  <c r="F278" i="4" s="1"/>
  <c r="F291" i="4" s="1"/>
  <c r="F323" i="4" s="1"/>
  <c r="F336" i="4" s="1"/>
  <c r="F368" i="4" s="1"/>
  <c r="F381" i="4" s="1"/>
  <c r="F413" i="4" s="1"/>
  <c r="F426" i="4" s="1"/>
  <c r="F458" i="4" s="1"/>
  <c r="E53" i="4"/>
  <c r="E66" i="4" s="1"/>
  <c r="E98" i="4" s="1"/>
  <c r="E111" i="4" s="1"/>
  <c r="E143" i="4" s="1"/>
  <c r="E156" i="4" s="1"/>
  <c r="E188" i="4" s="1"/>
  <c r="E201" i="4" s="1"/>
  <c r="E233" i="4" s="1"/>
  <c r="E246" i="4" s="1"/>
  <c r="E278" i="4" s="1"/>
  <c r="E291" i="4" s="1"/>
  <c r="E323" i="4" s="1"/>
  <c r="E336" i="4" s="1"/>
  <c r="E368" i="4" s="1"/>
  <c r="E381" i="4" s="1"/>
  <c r="E413" i="4" s="1"/>
  <c r="E426" i="4" s="1"/>
  <c r="E458" i="4" s="1"/>
  <c r="E471" i="4" s="1"/>
  <c r="E503" i="4" s="1"/>
  <c r="E516" i="4" s="1"/>
  <c r="E548" i="4" s="1"/>
  <c r="E561" i="4" s="1"/>
  <c r="E593" i="4" s="1"/>
  <c r="E606" i="4" s="1"/>
  <c r="E638" i="4" s="1"/>
  <c r="E651" i="4" s="1"/>
  <c r="E683" i="4" s="1"/>
  <c r="E7" i="4" s="1"/>
  <c r="D53" i="4"/>
  <c r="D66" i="4" s="1"/>
  <c r="D98" i="4" s="1"/>
  <c r="D111" i="4" s="1"/>
  <c r="D143" i="4" s="1"/>
  <c r="D156" i="4" s="1"/>
  <c r="D188" i="4" s="1"/>
  <c r="D201" i="4" s="1"/>
  <c r="D233" i="4" s="1"/>
  <c r="D246" i="4" s="1"/>
  <c r="D278" i="4" s="1"/>
  <c r="D291" i="4" s="1"/>
  <c r="D323" i="4" s="1"/>
  <c r="D336" i="4" s="1"/>
  <c r="D368" i="4" s="1"/>
  <c r="D381" i="4" s="1"/>
  <c r="D413" i="4" s="1"/>
  <c r="D426" i="4" s="1"/>
  <c r="D458" i="4" s="1"/>
  <c r="C53" i="4"/>
  <c r="C66" i="4" s="1"/>
  <c r="C98" i="4" s="1"/>
  <c r="C111" i="4" s="1"/>
  <c r="C143" i="4" s="1"/>
  <c r="C156" i="4" s="1"/>
  <c r="C188" i="4" s="1"/>
  <c r="C201" i="4" s="1"/>
  <c r="C233" i="4" s="1"/>
  <c r="C246" i="4" s="1"/>
  <c r="C278" i="4" s="1"/>
  <c r="C291" i="4" s="1"/>
  <c r="C323" i="4" s="1"/>
  <c r="C336" i="4" s="1"/>
  <c r="C368" i="4" s="1"/>
  <c r="C381" i="4" s="1"/>
  <c r="C413" i="4" s="1"/>
  <c r="C426" i="4" s="1"/>
  <c r="C458" i="4" s="1"/>
  <c r="C471" i="4" s="1"/>
  <c r="C503" i="4" s="1"/>
  <c r="C516" i="4" s="1"/>
  <c r="C548" i="4" s="1"/>
  <c r="C561" i="4" s="1"/>
  <c r="C593" i="4" s="1"/>
  <c r="C606" i="4" s="1"/>
  <c r="C638" i="4" s="1"/>
  <c r="C651" i="4" s="1"/>
  <c r="C683" i="4" s="1"/>
  <c r="C7" i="4" s="1"/>
  <c r="B53" i="4"/>
  <c r="B66" i="4" s="1"/>
  <c r="B98" i="4" s="1"/>
  <c r="B111" i="4" s="1"/>
  <c r="B143" i="4" s="1"/>
  <c r="B156" i="4" s="1"/>
  <c r="B188" i="4" s="1"/>
  <c r="B201" i="4" s="1"/>
  <c r="B233" i="4" s="1"/>
  <c r="B246" i="4" s="1"/>
  <c r="B278" i="4" s="1"/>
  <c r="B291" i="4" s="1"/>
  <c r="B323" i="4" s="1"/>
  <c r="B336" i="4" s="1"/>
  <c r="B368" i="4" s="1"/>
  <c r="B381" i="4" s="1"/>
  <c r="B413" i="4" s="1"/>
  <c r="B426" i="4" s="1"/>
  <c r="B458" i="4" s="1"/>
  <c r="B27" i="13" s="1"/>
  <c r="AK53" i="4"/>
  <c r="AK66" i="4" s="1"/>
  <c r="AK98" i="4" s="1"/>
  <c r="AK111" i="4" s="1"/>
  <c r="AK143" i="4" s="1"/>
  <c r="AK156" i="4" s="1"/>
  <c r="AK188" i="4" s="1"/>
  <c r="AK201" i="4" s="1"/>
  <c r="AK233" i="4" s="1"/>
  <c r="AK246" i="4" s="1"/>
  <c r="AK278" i="4" s="1"/>
  <c r="AK291" i="4" s="1"/>
  <c r="AK323" i="4" s="1"/>
  <c r="AK336" i="4" s="1"/>
  <c r="AK368" i="4" s="1"/>
  <c r="AK381" i="4" s="1"/>
  <c r="AK413" i="4" s="1"/>
  <c r="AK426" i="4" s="1"/>
  <c r="AK458" i="4" s="1"/>
  <c r="AJ53" i="4"/>
  <c r="AJ66" i="4" s="1"/>
  <c r="AJ98" i="4" s="1"/>
  <c r="AJ111" i="4" s="1"/>
  <c r="AJ143" i="4" s="1"/>
  <c r="AJ156" i="4" s="1"/>
  <c r="AJ188" i="4" s="1"/>
  <c r="AJ201" i="4" s="1"/>
  <c r="AJ233" i="4" s="1"/>
  <c r="AJ246" i="4" s="1"/>
  <c r="AJ278" i="4" s="1"/>
  <c r="AJ291" i="4" s="1"/>
  <c r="AJ323" i="4" s="1"/>
  <c r="AJ336" i="4" s="1"/>
  <c r="AJ368" i="4" s="1"/>
  <c r="AJ381" i="4" s="1"/>
  <c r="AJ413" i="4" s="1"/>
  <c r="AJ426" i="4" s="1"/>
  <c r="AJ458" i="4" s="1"/>
  <c r="AH53" i="4"/>
  <c r="AH66" i="4" s="1"/>
  <c r="AH98" i="4" s="1"/>
  <c r="AH111" i="4" s="1"/>
  <c r="AH143" i="4" s="1"/>
  <c r="AH156" i="4" s="1"/>
  <c r="AH188" i="4" s="1"/>
  <c r="AH201" i="4" s="1"/>
  <c r="AH233" i="4" s="1"/>
  <c r="AH246" i="4" s="1"/>
  <c r="AH278" i="4" s="1"/>
  <c r="AH291" i="4" s="1"/>
  <c r="AH323" i="4" s="1"/>
  <c r="AH336" i="4" s="1"/>
  <c r="AH368" i="4" s="1"/>
  <c r="AH381" i="4" s="1"/>
  <c r="AH413" i="4" s="1"/>
  <c r="AH426" i="4" s="1"/>
  <c r="AH458" i="4" s="1"/>
  <c r="AH471" i="4" s="1"/>
  <c r="AH503" i="4" s="1"/>
  <c r="AH516" i="4" s="1"/>
  <c r="AH548" i="4" s="1"/>
  <c r="AH561" i="4" s="1"/>
  <c r="AH593" i="4" s="1"/>
  <c r="AH606" i="4" s="1"/>
  <c r="AH638" i="4" s="1"/>
  <c r="AH651" i="4" s="1"/>
  <c r="AH683" i="4" s="1"/>
  <c r="AH7" i="4" s="1"/>
  <c r="AG53" i="4"/>
  <c r="AG66" i="4" s="1"/>
  <c r="AG98" i="4" s="1"/>
  <c r="AG111" i="4" s="1"/>
  <c r="AG143" i="4" s="1"/>
  <c r="AG156" i="4" s="1"/>
  <c r="AG188" i="4" s="1"/>
  <c r="AG201" i="4" s="1"/>
  <c r="AG233" i="4" s="1"/>
  <c r="AG246" i="4" s="1"/>
  <c r="AG278" i="4" s="1"/>
  <c r="AG291" i="4" s="1"/>
  <c r="AG323" i="4" s="1"/>
  <c r="AG336" i="4" s="1"/>
  <c r="AG368" i="4" s="1"/>
  <c r="AG381" i="4" s="1"/>
  <c r="AG413" i="4" s="1"/>
  <c r="AG426" i="4" s="1"/>
  <c r="AG458" i="4" s="1"/>
  <c r="AG471" i="4" s="1"/>
  <c r="AG503" i="4" s="1"/>
  <c r="AG516" i="4" s="1"/>
  <c r="AG548" i="4" s="1"/>
  <c r="AG561" i="4" s="1"/>
  <c r="AG593" i="4" s="1"/>
  <c r="AG606" i="4" s="1"/>
  <c r="AG638" i="4" s="1"/>
  <c r="AG651" i="4" s="1"/>
  <c r="AG683" i="4" s="1"/>
  <c r="AG7" i="4" s="1"/>
  <c r="AF53" i="4"/>
  <c r="AF66" i="4" s="1"/>
  <c r="AF98" i="4" s="1"/>
  <c r="AF111" i="4" s="1"/>
  <c r="AF143" i="4" s="1"/>
  <c r="AF156" i="4" s="1"/>
  <c r="AF188" i="4" s="1"/>
  <c r="AF201" i="4" s="1"/>
  <c r="AF233" i="4" s="1"/>
  <c r="AF246" i="4" s="1"/>
  <c r="AF278" i="4" s="1"/>
  <c r="AF291" i="4" s="1"/>
  <c r="AF323" i="4" s="1"/>
  <c r="AF336" i="4" s="1"/>
  <c r="AF368" i="4" s="1"/>
  <c r="AF381" i="4" s="1"/>
  <c r="AF413" i="4" s="1"/>
  <c r="AF426" i="4" s="1"/>
  <c r="AF458" i="4" s="1"/>
  <c r="AE53" i="4"/>
  <c r="AE66" i="4" s="1"/>
  <c r="AE98" i="4" s="1"/>
  <c r="AE111" i="4" s="1"/>
  <c r="AE143" i="4" s="1"/>
  <c r="AE156" i="4" s="1"/>
  <c r="AE188" i="4" s="1"/>
  <c r="AE201" i="4" s="1"/>
  <c r="AE233" i="4" s="1"/>
  <c r="AE246" i="4" s="1"/>
  <c r="AE278" i="4" s="1"/>
  <c r="AE291" i="4" s="1"/>
  <c r="AE323" i="4" s="1"/>
  <c r="AE336" i="4" s="1"/>
  <c r="AE368" i="4" s="1"/>
  <c r="AE381" i="4" s="1"/>
  <c r="AE413" i="4" s="1"/>
  <c r="AE426" i="4" s="1"/>
  <c r="AE458" i="4" s="1"/>
  <c r="AD27" i="13" s="1"/>
  <c r="AD53" i="4"/>
  <c r="AD66" i="4" s="1"/>
  <c r="AD98" i="4" s="1"/>
  <c r="AD111" i="4" s="1"/>
  <c r="AD143" i="4" s="1"/>
  <c r="AD156" i="4" s="1"/>
  <c r="AD188" i="4" s="1"/>
  <c r="AD201" i="4" s="1"/>
  <c r="AD233" i="4" s="1"/>
  <c r="AD246" i="4" s="1"/>
  <c r="AD278" i="4" s="1"/>
  <c r="AD291" i="4" s="1"/>
  <c r="AD323" i="4" s="1"/>
  <c r="AD336" i="4" s="1"/>
  <c r="AD368" i="4" s="1"/>
  <c r="AD381" i="4" s="1"/>
  <c r="AD413" i="4" s="1"/>
  <c r="AD426" i="4" s="1"/>
  <c r="AD458" i="4" s="1"/>
  <c r="AC27" i="13" s="1"/>
  <c r="AC53" i="4"/>
  <c r="AC66" i="4" s="1"/>
  <c r="AC98" i="4" s="1"/>
  <c r="AC111" i="4" s="1"/>
  <c r="AC143" i="4" s="1"/>
  <c r="AC156" i="4" s="1"/>
  <c r="AC188" i="4" s="1"/>
  <c r="AC201" i="4" s="1"/>
  <c r="AC233" i="4" s="1"/>
  <c r="AC246" i="4" s="1"/>
  <c r="AC278" i="4" s="1"/>
  <c r="AC291" i="4" s="1"/>
  <c r="AC323" i="4" s="1"/>
  <c r="AC336" i="4" s="1"/>
  <c r="AC368" i="4" s="1"/>
  <c r="AC381" i="4" s="1"/>
  <c r="AC413" i="4" s="1"/>
  <c r="AC426" i="4" s="1"/>
  <c r="AC458" i="4" s="1"/>
  <c r="AB53" i="4"/>
  <c r="AB66" i="4" s="1"/>
  <c r="AB98" i="4" s="1"/>
  <c r="AB111" i="4" s="1"/>
  <c r="AB143" i="4" s="1"/>
  <c r="AB156" i="4" s="1"/>
  <c r="AB188" i="4" s="1"/>
  <c r="AB201" i="4" s="1"/>
  <c r="AB233" i="4" s="1"/>
  <c r="AB246" i="4" s="1"/>
  <c r="AB278" i="4" s="1"/>
  <c r="AB291" i="4" s="1"/>
  <c r="AB323" i="4" s="1"/>
  <c r="AB336" i="4" s="1"/>
  <c r="AB368" i="4" s="1"/>
  <c r="AB381" i="4" s="1"/>
  <c r="AB413" i="4" s="1"/>
  <c r="AB426" i="4" s="1"/>
  <c r="AB458" i="4" s="1"/>
  <c r="AB471" i="4" s="1"/>
  <c r="AB503" i="4" s="1"/>
  <c r="AB516" i="4" s="1"/>
  <c r="AB548" i="4" s="1"/>
  <c r="AB561" i="4" s="1"/>
  <c r="AB593" i="4" s="1"/>
  <c r="AB606" i="4" s="1"/>
  <c r="AB638" i="4" s="1"/>
  <c r="AB651" i="4" s="1"/>
  <c r="AB683" i="4" s="1"/>
  <c r="AB7" i="4" s="1"/>
  <c r="AA53" i="4"/>
  <c r="AA66" i="4" s="1"/>
  <c r="AA98" i="4" s="1"/>
  <c r="AA111" i="4" s="1"/>
  <c r="AA143" i="4" s="1"/>
  <c r="AA156" i="4" s="1"/>
  <c r="AA188" i="4" s="1"/>
  <c r="AA201" i="4" s="1"/>
  <c r="AA233" i="4" s="1"/>
  <c r="AA246" i="4" s="1"/>
  <c r="AA278" i="4" s="1"/>
  <c r="AA291" i="4" s="1"/>
  <c r="AA323" i="4" s="1"/>
  <c r="AA336" i="4" s="1"/>
  <c r="AA368" i="4" s="1"/>
  <c r="AA381" i="4" s="1"/>
  <c r="AA413" i="4" s="1"/>
  <c r="AA426" i="4" s="1"/>
  <c r="AA458" i="4" s="1"/>
  <c r="Z53" i="4"/>
  <c r="Z66" i="4" s="1"/>
  <c r="Z98" i="4" s="1"/>
  <c r="Z111" i="4" s="1"/>
  <c r="Z143" i="4" s="1"/>
  <c r="Z156" i="4" s="1"/>
  <c r="Z188" i="4" s="1"/>
  <c r="Z201" i="4" s="1"/>
  <c r="Z233" i="4" s="1"/>
  <c r="Z246" i="4" s="1"/>
  <c r="Z278" i="4" s="1"/>
  <c r="Z291" i="4" s="1"/>
  <c r="Z323" i="4" s="1"/>
  <c r="Z336" i="4" s="1"/>
  <c r="Z368" i="4" s="1"/>
  <c r="Z381" i="4" s="1"/>
  <c r="Z413" i="4" s="1"/>
  <c r="Z426" i="4" s="1"/>
  <c r="Z458" i="4" s="1"/>
  <c r="Y27" i="13" s="1"/>
  <c r="Y53" i="4"/>
  <c r="Y66" i="4" s="1"/>
  <c r="Y98" i="4" s="1"/>
  <c r="Y111" i="4" s="1"/>
  <c r="Y143" i="4" s="1"/>
  <c r="Y156" i="4" s="1"/>
  <c r="Y188" i="4" s="1"/>
  <c r="Y201" i="4" s="1"/>
  <c r="Y233" i="4" s="1"/>
  <c r="Y246" i="4" s="1"/>
  <c r="Y278" i="4" s="1"/>
  <c r="Y291" i="4" s="1"/>
  <c r="Y323" i="4" s="1"/>
  <c r="Y336" i="4" s="1"/>
  <c r="Y368" i="4" s="1"/>
  <c r="Y381" i="4" s="1"/>
  <c r="Y413" i="4" s="1"/>
  <c r="Y426" i="4" s="1"/>
  <c r="Y458" i="4" s="1"/>
  <c r="X53" i="4"/>
  <c r="X66" i="4" s="1"/>
  <c r="X98" i="4" s="1"/>
  <c r="X111" i="4" s="1"/>
  <c r="X143" i="4" s="1"/>
  <c r="X156" i="4" s="1"/>
  <c r="X188" i="4" s="1"/>
  <c r="X201" i="4" s="1"/>
  <c r="X233" i="4" s="1"/>
  <c r="X246" i="4" s="1"/>
  <c r="X278" i="4" s="1"/>
  <c r="X291" i="4" s="1"/>
  <c r="X323" i="4" s="1"/>
  <c r="X336" i="4" s="1"/>
  <c r="X368" i="4" s="1"/>
  <c r="X381" i="4" s="1"/>
  <c r="X413" i="4" s="1"/>
  <c r="X426" i="4" s="1"/>
  <c r="X458" i="4" s="1"/>
  <c r="W27" i="13" s="1"/>
  <c r="W53" i="4"/>
  <c r="W66" i="4" s="1"/>
  <c r="W98" i="4" s="1"/>
  <c r="W111" i="4" s="1"/>
  <c r="W143" i="4" s="1"/>
  <c r="W156" i="4" s="1"/>
  <c r="W188" i="4" s="1"/>
  <c r="W201" i="4" s="1"/>
  <c r="W233" i="4" s="1"/>
  <c r="W246" i="4" s="1"/>
  <c r="W278" i="4" s="1"/>
  <c r="W291" i="4" s="1"/>
  <c r="W323" i="4" s="1"/>
  <c r="W336" i="4" s="1"/>
  <c r="W368" i="4" s="1"/>
  <c r="W381" i="4" s="1"/>
  <c r="W413" i="4" s="1"/>
  <c r="W426" i="4" s="1"/>
  <c r="W458" i="4" s="1"/>
  <c r="V53" i="4"/>
  <c r="V66" i="4" s="1"/>
  <c r="V98" i="4" s="1"/>
  <c r="V111" i="4" s="1"/>
  <c r="V143" i="4" s="1"/>
  <c r="V156" i="4" s="1"/>
  <c r="V188" i="4" s="1"/>
  <c r="V201" i="4" s="1"/>
  <c r="V233" i="4" s="1"/>
  <c r="V246" i="4" s="1"/>
  <c r="V278" i="4" s="1"/>
  <c r="V291" i="4" s="1"/>
  <c r="V323" i="4" s="1"/>
  <c r="V336" i="4" s="1"/>
  <c r="V368" i="4" s="1"/>
  <c r="V381" i="4" s="1"/>
  <c r="V413" i="4" s="1"/>
  <c r="V426" i="4" s="1"/>
  <c r="V458" i="4" s="1"/>
  <c r="U27" i="13" s="1"/>
  <c r="U53" i="4"/>
  <c r="U66" i="4" s="1"/>
  <c r="U98" i="4" s="1"/>
  <c r="U111" i="4" s="1"/>
  <c r="U143" i="4" s="1"/>
  <c r="U156" i="4" s="1"/>
  <c r="U188" i="4" s="1"/>
  <c r="U201" i="4" s="1"/>
  <c r="U233" i="4" s="1"/>
  <c r="U246" i="4" s="1"/>
  <c r="U278" i="4" s="1"/>
  <c r="U291" i="4" s="1"/>
  <c r="U323" i="4" s="1"/>
  <c r="U336" i="4" s="1"/>
  <c r="U368" i="4" s="1"/>
  <c r="U381" i="4" s="1"/>
  <c r="U413" i="4" s="1"/>
  <c r="U426" i="4" s="1"/>
  <c r="U458" i="4" s="1"/>
  <c r="U471" i="4" s="1"/>
  <c r="U503" i="4" s="1"/>
  <c r="U516" i="4" s="1"/>
  <c r="U548" i="4" s="1"/>
  <c r="U561" i="4" s="1"/>
  <c r="U593" i="4" s="1"/>
  <c r="U606" i="4" s="1"/>
  <c r="U638" i="4" s="1"/>
  <c r="U651" i="4" s="1"/>
  <c r="U683" i="4" s="1"/>
  <c r="U7" i="4" s="1"/>
  <c r="R53" i="4"/>
  <c r="R66" i="4" s="1"/>
  <c r="R98" i="4" s="1"/>
  <c r="R111" i="4" s="1"/>
  <c r="R143" i="4" s="1"/>
  <c r="R156" i="4" s="1"/>
  <c r="R188" i="4" s="1"/>
  <c r="R201" i="4" s="1"/>
  <c r="R233" i="4" s="1"/>
  <c r="R246" i="4" s="1"/>
  <c r="R278" i="4" s="1"/>
  <c r="R291" i="4" s="1"/>
  <c r="R323" i="4" s="1"/>
  <c r="R336" i="4" s="1"/>
  <c r="R368" i="4" s="1"/>
  <c r="R381" i="4" s="1"/>
  <c r="R413" i="4" s="1"/>
  <c r="R426" i="4" s="1"/>
  <c r="R458" i="4" s="1"/>
  <c r="Q27" i="13" s="1"/>
  <c r="Q53" i="4"/>
  <c r="Q66" i="4" s="1"/>
  <c r="Q98" i="4" s="1"/>
  <c r="Q111" i="4" s="1"/>
  <c r="Q143" i="4" s="1"/>
  <c r="Q156" i="4" s="1"/>
  <c r="Q188" i="4" s="1"/>
  <c r="Q201" i="4" s="1"/>
  <c r="Q233" i="4" s="1"/>
  <c r="Q246" i="4" s="1"/>
  <c r="Q278" i="4" s="1"/>
  <c r="Q291" i="4" s="1"/>
  <c r="Q323" i="4" s="1"/>
  <c r="Q336" i="4" s="1"/>
  <c r="Q368" i="4" s="1"/>
  <c r="Q381" i="4" s="1"/>
  <c r="Q413" i="4" s="1"/>
  <c r="Q426" i="4" s="1"/>
  <c r="Q458" i="4" s="1"/>
  <c r="Q471" i="4" s="1"/>
  <c r="Q503" i="4" s="1"/>
  <c r="Q516" i="4" s="1"/>
  <c r="Q548" i="4" s="1"/>
  <c r="Q561" i="4" s="1"/>
  <c r="Q593" i="4" s="1"/>
  <c r="Q606" i="4" s="1"/>
  <c r="Q638" i="4" s="1"/>
  <c r="Q651" i="4" s="1"/>
  <c r="Q683" i="4" s="1"/>
  <c r="Q7" i="4" s="1"/>
  <c r="P53" i="4"/>
  <c r="P66" i="4" s="1"/>
  <c r="P98" i="4" s="1"/>
  <c r="P111" i="4" s="1"/>
  <c r="P143" i="4" s="1"/>
  <c r="P156" i="4" s="1"/>
  <c r="P188" i="4" s="1"/>
  <c r="P201" i="4" s="1"/>
  <c r="P233" i="4" s="1"/>
  <c r="P246" i="4" s="1"/>
  <c r="P278" i="4" s="1"/>
  <c r="P291" i="4" s="1"/>
  <c r="P323" i="4" s="1"/>
  <c r="P336" i="4" s="1"/>
  <c r="P368" i="4" s="1"/>
  <c r="P381" i="4" s="1"/>
  <c r="P413" i="4" s="1"/>
  <c r="P426" i="4" s="1"/>
  <c r="P458" i="4" s="1"/>
  <c r="O53" i="4"/>
  <c r="O66" i="4" s="1"/>
  <c r="O98" i="4" s="1"/>
  <c r="O111" i="4" s="1"/>
  <c r="O143" i="4" s="1"/>
  <c r="O156" i="4" s="1"/>
  <c r="O188" i="4" s="1"/>
  <c r="O201" i="4" s="1"/>
  <c r="O233" i="4" s="1"/>
  <c r="O246" i="4" s="1"/>
  <c r="O278" i="4" s="1"/>
  <c r="O291" i="4" s="1"/>
  <c r="O323" i="4" s="1"/>
  <c r="O336" i="4" s="1"/>
  <c r="O368" i="4" s="1"/>
  <c r="O381" i="4" s="1"/>
  <c r="O413" i="4" s="1"/>
  <c r="O426" i="4" s="1"/>
  <c r="O458" i="4" s="1"/>
  <c r="N27" i="13" s="1"/>
  <c r="N53" i="4"/>
  <c r="N66" i="4" s="1"/>
  <c r="N98" i="4" s="1"/>
  <c r="N111" i="4" s="1"/>
  <c r="N143" i="4" s="1"/>
  <c r="N156" i="4" s="1"/>
  <c r="N188" i="4" s="1"/>
  <c r="N201" i="4" s="1"/>
  <c r="N233" i="4" s="1"/>
  <c r="N246" i="4" s="1"/>
  <c r="N278" i="4" s="1"/>
  <c r="N291" i="4" s="1"/>
  <c r="N323" i="4" s="1"/>
  <c r="N336" i="4" s="1"/>
  <c r="N368" i="4" s="1"/>
  <c r="N381" i="4" s="1"/>
  <c r="N413" i="4" s="1"/>
  <c r="N426" i="4" s="1"/>
  <c r="N458" i="4" s="1"/>
  <c r="M53" i="4"/>
  <c r="M66" i="4" s="1"/>
  <c r="M98" i="4" s="1"/>
  <c r="M111" i="4" s="1"/>
  <c r="M143" i="4" s="1"/>
  <c r="M156" i="4" s="1"/>
  <c r="M188" i="4" s="1"/>
  <c r="M201" i="4" s="1"/>
  <c r="M233" i="4" s="1"/>
  <c r="M246" i="4" s="1"/>
  <c r="M278" i="4" s="1"/>
  <c r="M291" i="4" s="1"/>
  <c r="M323" i="4" s="1"/>
  <c r="M336" i="4" s="1"/>
  <c r="M368" i="4" s="1"/>
  <c r="M381" i="4" s="1"/>
  <c r="M413" i="4" s="1"/>
  <c r="M426" i="4" s="1"/>
  <c r="M458" i="4" s="1"/>
  <c r="L27" i="13" s="1"/>
  <c r="L53" i="4"/>
  <c r="L66" i="4" s="1"/>
  <c r="L98" i="4" s="1"/>
  <c r="L111" i="4" s="1"/>
  <c r="L143" i="4" s="1"/>
  <c r="L156" i="4" s="1"/>
  <c r="L188" i="4" s="1"/>
  <c r="L201" i="4" s="1"/>
  <c r="L233" i="4" s="1"/>
  <c r="L246" i="4" s="1"/>
  <c r="L278" i="4" s="1"/>
  <c r="L291" i="4" s="1"/>
  <c r="L323" i="4" s="1"/>
  <c r="L336" i="4" s="1"/>
  <c r="L368" i="4" s="1"/>
  <c r="L381" i="4" s="1"/>
  <c r="L413" i="4" s="1"/>
  <c r="L426" i="4" s="1"/>
  <c r="L458" i="4" s="1"/>
  <c r="K27" i="13" s="1"/>
  <c r="I233" i="4"/>
  <c r="I458" i="4"/>
  <c r="I413" i="4"/>
  <c r="I368" i="4"/>
  <c r="I323" i="4"/>
  <c r="I278" i="4"/>
  <c r="Y705" i="4"/>
  <c r="Y715" i="4" s="1"/>
  <c r="Y725" i="4" s="1"/>
  <c r="T705" i="4"/>
  <c r="T715" i="4" s="1"/>
  <c r="T725" i="4" s="1"/>
  <c r="I188" i="4"/>
  <c r="I143" i="4"/>
  <c r="I98" i="4"/>
  <c r="I53" i="4"/>
  <c r="U695" i="1"/>
  <c r="G47" i="13" s="1"/>
  <c r="Z725" i="1"/>
  <c r="Z695" i="1"/>
  <c r="G51" i="13" s="1"/>
  <c r="Z705" i="1"/>
  <c r="G52" i="13" s="1"/>
  <c r="Z715" i="1"/>
  <c r="G53" i="13" s="1"/>
  <c r="U725" i="1"/>
  <c r="U715" i="1"/>
  <c r="G49" i="13" s="1"/>
  <c r="U705" i="1"/>
  <c r="G48" i="13" s="1"/>
  <c r="E11" i="2"/>
  <c r="G10" i="2"/>
  <c r="G10" i="15" s="1"/>
  <c r="U688" i="15"/>
  <c r="U688" i="4" s="1"/>
  <c r="U688" i="5" s="1"/>
  <c r="U688" i="6" s="1"/>
  <c r="U688" i="7" s="1"/>
  <c r="U688" i="8" s="1"/>
  <c r="U688" i="9" s="1"/>
  <c r="U688" i="10" s="1"/>
  <c r="U688" i="11" s="1"/>
  <c r="U688" i="12" s="1"/>
  <c r="Z688" i="15"/>
  <c r="Z688" i="4" s="1"/>
  <c r="Z688" i="5" s="1"/>
  <c r="Z688" i="6" s="1"/>
  <c r="Z688" i="7" s="1"/>
  <c r="Z688" i="8" s="1"/>
  <c r="Z688" i="9" s="1"/>
  <c r="Z688" i="10" s="1"/>
  <c r="Z688" i="11" s="1"/>
  <c r="Z688" i="12" s="1"/>
  <c r="U689" i="15"/>
  <c r="U689" i="4" s="1"/>
  <c r="U689" i="5" s="1"/>
  <c r="U689" i="6" s="1"/>
  <c r="U689" i="7" s="1"/>
  <c r="U689" i="8" s="1"/>
  <c r="U689" i="9" s="1"/>
  <c r="U689" i="10" s="1"/>
  <c r="U689" i="11" s="1"/>
  <c r="U689" i="12" s="1"/>
  <c r="Z689" i="15"/>
  <c r="Z689" i="4" s="1"/>
  <c r="Z689" i="5" s="1"/>
  <c r="Z689" i="6" s="1"/>
  <c r="Z689" i="7" s="1"/>
  <c r="Z689" i="8" s="1"/>
  <c r="Z689" i="9" s="1"/>
  <c r="Z689" i="10" s="1"/>
  <c r="Z689" i="11" s="1"/>
  <c r="Z689" i="12" s="1"/>
  <c r="U690" i="15"/>
  <c r="U690" i="4" s="1"/>
  <c r="U690" i="5" s="1"/>
  <c r="U690" i="6" s="1"/>
  <c r="U690" i="7" s="1"/>
  <c r="U690" i="8" s="1"/>
  <c r="U690" i="9" s="1"/>
  <c r="U690" i="10" s="1"/>
  <c r="U690" i="11" s="1"/>
  <c r="U690" i="12" s="1"/>
  <c r="D63" i="13" s="1"/>
  <c r="Z690" i="15"/>
  <c r="Z690" i="4" s="1"/>
  <c r="Z690" i="5" s="1"/>
  <c r="Z690" i="6" s="1"/>
  <c r="Z690" i="7" s="1"/>
  <c r="Z690" i="8" s="1"/>
  <c r="Z690" i="9" s="1"/>
  <c r="Z690" i="10" s="1"/>
  <c r="Z690" i="11" s="1"/>
  <c r="Z690" i="12" s="1"/>
  <c r="D67" i="13" s="1"/>
  <c r="U698" i="15"/>
  <c r="U698" i="4" s="1"/>
  <c r="U698" i="5" s="1"/>
  <c r="U698" i="6" s="1"/>
  <c r="U698" i="7" s="1"/>
  <c r="U698" i="8" s="1"/>
  <c r="U698" i="9" s="1"/>
  <c r="U698" i="10" s="1"/>
  <c r="U698" i="11" s="1"/>
  <c r="U698" i="12" s="1"/>
  <c r="Z698" i="15"/>
  <c r="Z698" i="4" s="1"/>
  <c r="Z698" i="5" s="1"/>
  <c r="Z698" i="6" s="1"/>
  <c r="Z698" i="7" s="1"/>
  <c r="Z698" i="8" s="1"/>
  <c r="Z698" i="9" s="1"/>
  <c r="Z698" i="10" s="1"/>
  <c r="Z698" i="11" s="1"/>
  <c r="Z698" i="12" s="1"/>
  <c r="U699" i="15"/>
  <c r="U699" i="4" s="1"/>
  <c r="U699" i="5" s="1"/>
  <c r="U699" i="6" s="1"/>
  <c r="U699" i="7" s="1"/>
  <c r="U699" i="8" s="1"/>
  <c r="U699" i="9" s="1"/>
  <c r="U699" i="10" s="1"/>
  <c r="U699" i="11" s="1"/>
  <c r="U699" i="12" s="1"/>
  <c r="Z699" i="15"/>
  <c r="Z699" i="4" s="1"/>
  <c r="Z699" i="5" s="1"/>
  <c r="Z699" i="6" s="1"/>
  <c r="Z699" i="7" s="1"/>
  <c r="Z699" i="8" s="1"/>
  <c r="Z699" i="9" s="1"/>
  <c r="Z699" i="10" s="1"/>
  <c r="Z699" i="11" s="1"/>
  <c r="Z699" i="12" s="1"/>
  <c r="U700" i="15"/>
  <c r="U700" i="4" s="1"/>
  <c r="U700" i="5" s="1"/>
  <c r="U700" i="6" s="1"/>
  <c r="U700" i="7" s="1"/>
  <c r="U700" i="8" s="1"/>
  <c r="U700" i="9" s="1"/>
  <c r="U700" i="10" s="1"/>
  <c r="U700" i="11" s="1"/>
  <c r="U700" i="12" s="1"/>
  <c r="D64" i="13" s="1"/>
  <c r="Z700" i="15"/>
  <c r="Z700" i="4" s="1"/>
  <c r="Z700" i="5" s="1"/>
  <c r="Z700" i="6" s="1"/>
  <c r="Z700" i="7" s="1"/>
  <c r="Z700" i="8" s="1"/>
  <c r="Z700" i="9" s="1"/>
  <c r="Z700" i="10" s="1"/>
  <c r="Z700" i="11" s="1"/>
  <c r="Z700" i="12" s="1"/>
  <c r="D68" i="13" s="1"/>
  <c r="U708" i="15"/>
  <c r="U708" i="4" s="1"/>
  <c r="U708" i="5" s="1"/>
  <c r="U708" i="6" s="1"/>
  <c r="U708" i="7" s="1"/>
  <c r="U708" i="8" s="1"/>
  <c r="U708" i="9" s="1"/>
  <c r="U708" i="10" s="1"/>
  <c r="U708" i="11" s="1"/>
  <c r="U708" i="12" s="1"/>
  <c r="Z708" i="15"/>
  <c r="Z708" i="4" s="1"/>
  <c r="U709" i="15"/>
  <c r="U709" i="4" s="1"/>
  <c r="U709" i="5" s="1"/>
  <c r="U709" i="6" s="1"/>
  <c r="U709" i="7" s="1"/>
  <c r="U709" i="8" s="1"/>
  <c r="U709" i="9" s="1"/>
  <c r="U709" i="10" s="1"/>
  <c r="U709" i="11" s="1"/>
  <c r="U709" i="12" s="1"/>
  <c r="Z709" i="6"/>
  <c r="Z709" i="7" s="1"/>
  <c r="Z709" i="8" s="1"/>
  <c r="Z709" i="9" s="1"/>
  <c r="Z709" i="10" s="1"/>
  <c r="Z709" i="11" s="1"/>
  <c r="Z709" i="12" s="1"/>
  <c r="U710" i="15"/>
  <c r="U710" i="4" s="1"/>
  <c r="U710" i="5" s="1"/>
  <c r="U710" i="6" s="1"/>
  <c r="U710" i="7" s="1"/>
  <c r="U710" i="8" s="1"/>
  <c r="U710" i="9" s="1"/>
  <c r="U710" i="10" s="1"/>
  <c r="U710" i="11" s="1"/>
  <c r="U710" i="12" s="1"/>
  <c r="D65" i="13" s="1"/>
  <c r="Z710" i="6"/>
  <c r="Z710" i="7" s="1"/>
  <c r="Z710" i="8" s="1"/>
  <c r="Z710" i="9" s="1"/>
  <c r="Z710" i="10" s="1"/>
  <c r="Z710" i="11" s="1"/>
  <c r="Z710" i="12" s="1"/>
  <c r="D69" i="13" s="1"/>
  <c r="U718" i="15"/>
  <c r="U718" i="4" s="1"/>
  <c r="U718" i="5" s="1"/>
  <c r="U718" i="6" s="1"/>
  <c r="U718" i="7" s="1"/>
  <c r="U718" i="8" s="1"/>
  <c r="U718" i="9" s="1"/>
  <c r="U718" i="10" s="1"/>
  <c r="U718" i="11" s="1"/>
  <c r="U718" i="12" s="1"/>
  <c r="U719" i="15"/>
  <c r="U719" i="4" s="1"/>
  <c r="U719" i="5" s="1"/>
  <c r="U719" i="6" s="1"/>
  <c r="U719" i="7" s="1"/>
  <c r="U719" i="8" s="1"/>
  <c r="U719" i="9" s="1"/>
  <c r="U719" i="10" s="1"/>
  <c r="U719" i="11" s="1"/>
  <c r="U719" i="12" s="1"/>
  <c r="Z719" i="15"/>
  <c r="Z719" i="4" s="1"/>
  <c r="U720" i="15"/>
  <c r="U720" i="4" s="1"/>
  <c r="U720" i="5" s="1"/>
  <c r="U720" i="6" s="1"/>
  <c r="U720" i="7" s="1"/>
  <c r="U720" i="8" s="1"/>
  <c r="U720" i="9" s="1"/>
  <c r="U720" i="10" s="1"/>
  <c r="U720" i="11" s="1"/>
  <c r="U720" i="12" s="1"/>
  <c r="D66" i="13" s="1"/>
  <c r="Z720" i="2"/>
  <c r="Z720" i="15" s="1"/>
  <c r="Z720" i="4" s="1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C727" i="8"/>
  <c r="E727" i="8"/>
  <c r="G727" i="8"/>
  <c r="AJ12" i="8"/>
  <c r="AJ57" i="8" s="1"/>
  <c r="AJ102" i="8" s="1"/>
  <c r="AJ147" i="8" s="1"/>
  <c r="AJ192" i="8" s="1"/>
  <c r="AJ237" i="8" s="1"/>
  <c r="AJ282" i="8" s="1"/>
  <c r="AJ327" i="8" s="1"/>
  <c r="AJ372" i="8" s="1"/>
  <c r="AJ417" i="8" s="1"/>
  <c r="AJ462" i="8" s="1"/>
  <c r="AJ507" i="8" s="1"/>
  <c r="AJ552" i="8" s="1"/>
  <c r="AJ597" i="8" s="1"/>
  <c r="AJ642" i="8" s="1"/>
  <c r="AI12" i="8"/>
  <c r="AJ11" i="8"/>
  <c r="G7" i="8"/>
  <c r="F53" i="8"/>
  <c r="F66" i="8" s="1"/>
  <c r="F98" i="8" s="1"/>
  <c r="F111" i="8" s="1"/>
  <c r="F143" i="8" s="1"/>
  <c r="F156" i="8" s="1"/>
  <c r="F188" i="8" s="1"/>
  <c r="F201" i="8" s="1"/>
  <c r="F233" i="8" s="1"/>
  <c r="F246" i="8" s="1"/>
  <c r="F278" i="8" s="1"/>
  <c r="F291" i="8" s="1"/>
  <c r="F323" i="8" s="1"/>
  <c r="F336" i="8" s="1"/>
  <c r="F368" i="8" s="1"/>
  <c r="F381" i="8" s="1"/>
  <c r="F413" i="8" s="1"/>
  <c r="F426" i="8" s="1"/>
  <c r="F458" i="8" s="1"/>
  <c r="F33" i="13" s="1"/>
  <c r="E53" i="8"/>
  <c r="E66" i="8" s="1"/>
  <c r="E98" i="8" s="1"/>
  <c r="E111" i="8" s="1"/>
  <c r="E143" i="8" s="1"/>
  <c r="E156" i="8" s="1"/>
  <c r="E188" i="8" s="1"/>
  <c r="E201" i="8" s="1"/>
  <c r="E233" i="8" s="1"/>
  <c r="E246" i="8" s="1"/>
  <c r="E278" i="8" s="1"/>
  <c r="E291" i="8" s="1"/>
  <c r="E323" i="8" s="1"/>
  <c r="E336" i="8" s="1"/>
  <c r="E368" i="8" s="1"/>
  <c r="E381" i="8" s="1"/>
  <c r="E413" i="8" s="1"/>
  <c r="E426" i="8" s="1"/>
  <c r="E458" i="8" s="1"/>
  <c r="E471" i="8" s="1"/>
  <c r="E503" i="8" s="1"/>
  <c r="E516" i="8" s="1"/>
  <c r="E548" i="8" s="1"/>
  <c r="E561" i="8" s="1"/>
  <c r="E593" i="8" s="1"/>
  <c r="E606" i="8" s="1"/>
  <c r="E638" i="8" s="1"/>
  <c r="E651" i="8" s="1"/>
  <c r="E683" i="8" s="1"/>
  <c r="E7" i="8" s="1"/>
  <c r="D53" i="8"/>
  <c r="D66" i="8" s="1"/>
  <c r="D98" i="8" s="1"/>
  <c r="D111" i="8" s="1"/>
  <c r="D143" i="8" s="1"/>
  <c r="D156" i="8" s="1"/>
  <c r="D188" i="8" s="1"/>
  <c r="D201" i="8" s="1"/>
  <c r="D233" i="8" s="1"/>
  <c r="D246" i="8" s="1"/>
  <c r="D278" i="8" s="1"/>
  <c r="D291" i="8" s="1"/>
  <c r="D323" i="8" s="1"/>
  <c r="D336" i="8" s="1"/>
  <c r="D368" i="8" s="1"/>
  <c r="D381" i="8" s="1"/>
  <c r="D413" i="8" s="1"/>
  <c r="D426" i="8" s="1"/>
  <c r="D458" i="8" s="1"/>
  <c r="D33" i="13" s="1"/>
  <c r="C53" i="8"/>
  <c r="C66" i="8" s="1"/>
  <c r="C98" i="8" s="1"/>
  <c r="C111" i="8" s="1"/>
  <c r="C143" i="8" s="1"/>
  <c r="C156" i="8" s="1"/>
  <c r="C188" i="8" s="1"/>
  <c r="C201" i="8" s="1"/>
  <c r="C233" i="8" s="1"/>
  <c r="C246" i="8" s="1"/>
  <c r="C278" i="8" s="1"/>
  <c r="C291" i="8" s="1"/>
  <c r="C323" i="8" s="1"/>
  <c r="C336" i="8" s="1"/>
  <c r="C368" i="8" s="1"/>
  <c r="C381" i="8" s="1"/>
  <c r="C413" i="8" s="1"/>
  <c r="C426" i="8" s="1"/>
  <c r="C458" i="8" s="1"/>
  <c r="C33" i="13" s="1"/>
  <c r="B53" i="8"/>
  <c r="B66" i="8" s="1"/>
  <c r="B98" i="8" s="1"/>
  <c r="B111" i="8" s="1"/>
  <c r="B143" i="8" s="1"/>
  <c r="B156" i="8" s="1"/>
  <c r="B188" i="8" s="1"/>
  <c r="B201" i="8" s="1"/>
  <c r="B233" i="8" s="1"/>
  <c r="B246" i="8" s="1"/>
  <c r="B278" i="8" s="1"/>
  <c r="B291" i="8" s="1"/>
  <c r="B323" i="8" s="1"/>
  <c r="B336" i="8" s="1"/>
  <c r="B368" i="8" s="1"/>
  <c r="B381" i="8" s="1"/>
  <c r="B413" i="8" s="1"/>
  <c r="B426" i="8" s="1"/>
  <c r="B458" i="8" s="1"/>
  <c r="B33" i="13" s="1"/>
  <c r="AK53" i="8"/>
  <c r="AK66" i="8" s="1"/>
  <c r="AK98" i="8" s="1"/>
  <c r="AK111" i="8" s="1"/>
  <c r="AK143" i="8" s="1"/>
  <c r="AK156" i="8" s="1"/>
  <c r="AK188" i="8" s="1"/>
  <c r="AK201" i="8" s="1"/>
  <c r="AK233" i="8" s="1"/>
  <c r="AK246" i="8" s="1"/>
  <c r="AK278" i="8" s="1"/>
  <c r="AK291" i="8" s="1"/>
  <c r="AK323" i="8" s="1"/>
  <c r="AK336" i="8" s="1"/>
  <c r="AK368" i="8" s="1"/>
  <c r="AK381" i="8" s="1"/>
  <c r="AK413" i="8" s="1"/>
  <c r="AK426" i="8" s="1"/>
  <c r="AK458" i="8" s="1"/>
  <c r="AJ53" i="8"/>
  <c r="AJ66" i="8" s="1"/>
  <c r="AJ98" i="8" s="1"/>
  <c r="AJ111" i="8" s="1"/>
  <c r="AJ143" i="8" s="1"/>
  <c r="AJ156" i="8" s="1"/>
  <c r="AJ188" i="8" s="1"/>
  <c r="AJ201" i="8" s="1"/>
  <c r="AJ233" i="8" s="1"/>
  <c r="AJ246" i="8" s="1"/>
  <c r="AJ278" i="8" s="1"/>
  <c r="AJ291" i="8" s="1"/>
  <c r="AJ323" i="8" s="1"/>
  <c r="AJ336" i="8" s="1"/>
  <c r="AJ368" i="8" s="1"/>
  <c r="AJ381" i="8" s="1"/>
  <c r="AJ413" i="8" s="1"/>
  <c r="AJ426" i="8" s="1"/>
  <c r="AJ458" i="8" s="1"/>
  <c r="AH53" i="8"/>
  <c r="AH66" i="8" s="1"/>
  <c r="AH98" i="8" s="1"/>
  <c r="AH111" i="8" s="1"/>
  <c r="AH143" i="8" s="1"/>
  <c r="AH156" i="8" s="1"/>
  <c r="AH188" i="8" s="1"/>
  <c r="AH201" i="8" s="1"/>
  <c r="AH233" i="8" s="1"/>
  <c r="AH246" i="8" s="1"/>
  <c r="AH278" i="8" s="1"/>
  <c r="AH291" i="8" s="1"/>
  <c r="AH323" i="8" s="1"/>
  <c r="AH336" i="8" s="1"/>
  <c r="AH368" i="8" s="1"/>
  <c r="AH381" i="8" s="1"/>
  <c r="AH413" i="8" s="1"/>
  <c r="AH426" i="8" s="1"/>
  <c r="AH458" i="8" s="1"/>
  <c r="AH471" i="8" s="1"/>
  <c r="AH503" i="8" s="1"/>
  <c r="AH516" i="8" s="1"/>
  <c r="AH548" i="8" s="1"/>
  <c r="AH561" i="8" s="1"/>
  <c r="AH593" i="8" s="1"/>
  <c r="AH606" i="8" s="1"/>
  <c r="AH638" i="8" s="1"/>
  <c r="AH651" i="8" s="1"/>
  <c r="AH683" i="8" s="1"/>
  <c r="AH7" i="8" s="1"/>
  <c r="AG53" i="8"/>
  <c r="AG66" i="8" s="1"/>
  <c r="AG98" i="8" s="1"/>
  <c r="AG111" i="8" s="1"/>
  <c r="AG143" i="8" s="1"/>
  <c r="AG156" i="8" s="1"/>
  <c r="AG188" i="8" s="1"/>
  <c r="AG201" i="8" s="1"/>
  <c r="AG233" i="8" s="1"/>
  <c r="AG246" i="8" s="1"/>
  <c r="AG278" i="8" s="1"/>
  <c r="AG291" i="8" s="1"/>
  <c r="AG323" i="8" s="1"/>
  <c r="AG336" i="8" s="1"/>
  <c r="AG368" i="8" s="1"/>
  <c r="AG381" i="8" s="1"/>
  <c r="AG413" i="8" s="1"/>
  <c r="AG426" i="8" s="1"/>
  <c r="AG458" i="8" s="1"/>
  <c r="AF33" i="13" s="1"/>
  <c r="AF53" i="8"/>
  <c r="AF66" i="8" s="1"/>
  <c r="AF98" i="8" s="1"/>
  <c r="AF111" i="8" s="1"/>
  <c r="AF143" i="8" s="1"/>
  <c r="AF156" i="8" s="1"/>
  <c r="AF188" i="8" s="1"/>
  <c r="AF201" i="8" s="1"/>
  <c r="AF233" i="8" s="1"/>
  <c r="AF246" i="8" s="1"/>
  <c r="AF278" i="8" s="1"/>
  <c r="AF291" i="8" s="1"/>
  <c r="AF323" i="8" s="1"/>
  <c r="AF336" i="8" s="1"/>
  <c r="AF368" i="8" s="1"/>
  <c r="AF381" i="8" s="1"/>
  <c r="AF413" i="8" s="1"/>
  <c r="AF426" i="8" s="1"/>
  <c r="AF458" i="8" s="1"/>
  <c r="AF471" i="8" s="1"/>
  <c r="AF503" i="8" s="1"/>
  <c r="AF516" i="8" s="1"/>
  <c r="AF548" i="8" s="1"/>
  <c r="AF561" i="8" s="1"/>
  <c r="AF593" i="8" s="1"/>
  <c r="AF606" i="8" s="1"/>
  <c r="AF638" i="8" s="1"/>
  <c r="AF651" i="8" s="1"/>
  <c r="AF683" i="8" s="1"/>
  <c r="AF7" i="8" s="1"/>
  <c r="AE53" i="8"/>
  <c r="AE66" i="8" s="1"/>
  <c r="AE98" i="8" s="1"/>
  <c r="AE111" i="8" s="1"/>
  <c r="AE143" i="8" s="1"/>
  <c r="AE156" i="8" s="1"/>
  <c r="AE188" i="8" s="1"/>
  <c r="AE201" i="8" s="1"/>
  <c r="AE233" i="8" s="1"/>
  <c r="AE246" i="8" s="1"/>
  <c r="AE278" i="8" s="1"/>
  <c r="AE291" i="8" s="1"/>
  <c r="AE323" i="8" s="1"/>
  <c r="AE336" i="8" s="1"/>
  <c r="AE368" i="8" s="1"/>
  <c r="AE381" i="8" s="1"/>
  <c r="AE413" i="8" s="1"/>
  <c r="AE426" i="8" s="1"/>
  <c r="AE458" i="8" s="1"/>
  <c r="AD53" i="8"/>
  <c r="AD66" i="8" s="1"/>
  <c r="AD98" i="8" s="1"/>
  <c r="AD111" i="8" s="1"/>
  <c r="AD143" i="8" s="1"/>
  <c r="AD156" i="8" s="1"/>
  <c r="AD188" i="8" s="1"/>
  <c r="AD201" i="8" s="1"/>
  <c r="AD233" i="8" s="1"/>
  <c r="AD246" i="8" s="1"/>
  <c r="AD278" i="8" s="1"/>
  <c r="AD291" i="8" s="1"/>
  <c r="AD323" i="8" s="1"/>
  <c r="AD336" i="8" s="1"/>
  <c r="AD368" i="8" s="1"/>
  <c r="AD381" i="8" s="1"/>
  <c r="AD413" i="8" s="1"/>
  <c r="AD426" i="8" s="1"/>
  <c r="AD458" i="8" s="1"/>
  <c r="AC33" i="13" s="1"/>
  <c r="AC53" i="8"/>
  <c r="AC66" i="8" s="1"/>
  <c r="AC98" i="8" s="1"/>
  <c r="AC111" i="8" s="1"/>
  <c r="AC143" i="8" s="1"/>
  <c r="AC156" i="8" s="1"/>
  <c r="AC188" i="8" s="1"/>
  <c r="AC201" i="8" s="1"/>
  <c r="AC233" i="8" s="1"/>
  <c r="AC246" i="8" s="1"/>
  <c r="AC278" i="8" s="1"/>
  <c r="AC291" i="8" s="1"/>
  <c r="AC323" i="8" s="1"/>
  <c r="AC336" i="8" s="1"/>
  <c r="AC368" i="8" s="1"/>
  <c r="AC381" i="8" s="1"/>
  <c r="AC413" i="8" s="1"/>
  <c r="AC426" i="8" s="1"/>
  <c r="AC458" i="8" s="1"/>
  <c r="AC471" i="8" s="1"/>
  <c r="AC503" i="8" s="1"/>
  <c r="AC516" i="8" s="1"/>
  <c r="AC548" i="8" s="1"/>
  <c r="AC561" i="8" s="1"/>
  <c r="AC593" i="8" s="1"/>
  <c r="AC606" i="8" s="1"/>
  <c r="AC638" i="8" s="1"/>
  <c r="AC651" i="8" s="1"/>
  <c r="AC683" i="8" s="1"/>
  <c r="AC7" i="8" s="1"/>
  <c r="AB53" i="8"/>
  <c r="AB66" i="8" s="1"/>
  <c r="AB98" i="8" s="1"/>
  <c r="AB111" i="8" s="1"/>
  <c r="AB143" i="8" s="1"/>
  <c r="AB156" i="8" s="1"/>
  <c r="AB188" i="8" s="1"/>
  <c r="AB201" i="8" s="1"/>
  <c r="AB233" i="8" s="1"/>
  <c r="AB246" i="8" s="1"/>
  <c r="AB278" i="8" s="1"/>
  <c r="AB291" i="8" s="1"/>
  <c r="AB323" i="8" s="1"/>
  <c r="AB336" i="8" s="1"/>
  <c r="AB368" i="8" s="1"/>
  <c r="AB381" i="8" s="1"/>
  <c r="AB413" i="8" s="1"/>
  <c r="AB426" i="8" s="1"/>
  <c r="AB458" i="8" s="1"/>
  <c r="AB471" i="8" s="1"/>
  <c r="AB503" i="8" s="1"/>
  <c r="AB516" i="8" s="1"/>
  <c r="AB548" i="8" s="1"/>
  <c r="AB561" i="8" s="1"/>
  <c r="AB593" i="8" s="1"/>
  <c r="AB606" i="8" s="1"/>
  <c r="AB638" i="8" s="1"/>
  <c r="AB651" i="8" s="1"/>
  <c r="AB683" i="8" s="1"/>
  <c r="AB7" i="8" s="1"/>
  <c r="AA53" i="8"/>
  <c r="AA66" i="8" s="1"/>
  <c r="AA98" i="8" s="1"/>
  <c r="AA111" i="8" s="1"/>
  <c r="AA143" i="8" s="1"/>
  <c r="AA156" i="8" s="1"/>
  <c r="AA188" i="8" s="1"/>
  <c r="AA201" i="8" s="1"/>
  <c r="AA233" i="8" s="1"/>
  <c r="AA246" i="8" s="1"/>
  <c r="AA278" i="8" s="1"/>
  <c r="AA291" i="8" s="1"/>
  <c r="AA323" i="8" s="1"/>
  <c r="AA336" i="8" s="1"/>
  <c r="AA368" i="8" s="1"/>
  <c r="AA381" i="8" s="1"/>
  <c r="AA413" i="8" s="1"/>
  <c r="AA426" i="8" s="1"/>
  <c r="AA458" i="8" s="1"/>
  <c r="Z33" i="13" s="1"/>
  <c r="Z53" i="8"/>
  <c r="Z66" i="8" s="1"/>
  <c r="Z98" i="8" s="1"/>
  <c r="Z111" i="8" s="1"/>
  <c r="Z143" i="8" s="1"/>
  <c r="Z156" i="8" s="1"/>
  <c r="Z188" i="8" s="1"/>
  <c r="Z201" i="8" s="1"/>
  <c r="Z233" i="8" s="1"/>
  <c r="Z246" i="8" s="1"/>
  <c r="Z278" i="8" s="1"/>
  <c r="Z291" i="8" s="1"/>
  <c r="Z323" i="8" s="1"/>
  <c r="Z336" i="8" s="1"/>
  <c r="Z368" i="8" s="1"/>
  <c r="Z381" i="8" s="1"/>
  <c r="Z413" i="8" s="1"/>
  <c r="Z426" i="8" s="1"/>
  <c r="Z458" i="8" s="1"/>
  <c r="Y53" i="8"/>
  <c r="Y66" i="8" s="1"/>
  <c r="Y98" i="8" s="1"/>
  <c r="Y111" i="8" s="1"/>
  <c r="Y143" i="8" s="1"/>
  <c r="Y156" i="8" s="1"/>
  <c r="Y188" i="8" s="1"/>
  <c r="Y201" i="8" s="1"/>
  <c r="Y233" i="8" s="1"/>
  <c r="Y246" i="8" s="1"/>
  <c r="Y278" i="8" s="1"/>
  <c r="Y291" i="8" s="1"/>
  <c r="Y323" i="8" s="1"/>
  <c r="Y336" i="8" s="1"/>
  <c r="Y368" i="8" s="1"/>
  <c r="Y381" i="8" s="1"/>
  <c r="Y413" i="8" s="1"/>
  <c r="Y426" i="8" s="1"/>
  <c r="Y458" i="8" s="1"/>
  <c r="X33" i="13" s="1"/>
  <c r="X53" i="8"/>
  <c r="X66" i="8" s="1"/>
  <c r="X98" i="8" s="1"/>
  <c r="X111" i="8" s="1"/>
  <c r="X143" i="8" s="1"/>
  <c r="X156" i="8" s="1"/>
  <c r="X188" i="8" s="1"/>
  <c r="X201" i="8" s="1"/>
  <c r="X233" i="8" s="1"/>
  <c r="X246" i="8" s="1"/>
  <c r="X278" i="8" s="1"/>
  <c r="X291" i="8" s="1"/>
  <c r="X323" i="8" s="1"/>
  <c r="X336" i="8" s="1"/>
  <c r="X368" i="8" s="1"/>
  <c r="X381" i="8" s="1"/>
  <c r="X413" i="8" s="1"/>
  <c r="X426" i="8" s="1"/>
  <c r="X458" i="8" s="1"/>
  <c r="W33" i="13" s="1"/>
  <c r="W53" i="8"/>
  <c r="W66" i="8" s="1"/>
  <c r="W98" i="8" s="1"/>
  <c r="W111" i="8" s="1"/>
  <c r="W143" i="8" s="1"/>
  <c r="W156" i="8" s="1"/>
  <c r="W188" i="8" s="1"/>
  <c r="W201" i="8" s="1"/>
  <c r="W233" i="8" s="1"/>
  <c r="W246" i="8" s="1"/>
  <c r="W278" i="8" s="1"/>
  <c r="W291" i="8" s="1"/>
  <c r="W323" i="8" s="1"/>
  <c r="W336" i="8" s="1"/>
  <c r="W368" i="8" s="1"/>
  <c r="W381" i="8" s="1"/>
  <c r="W413" i="8" s="1"/>
  <c r="W426" i="8" s="1"/>
  <c r="W458" i="8" s="1"/>
  <c r="V53" i="8"/>
  <c r="V66" i="8" s="1"/>
  <c r="V98" i="8" s="1"/>
  <c r="V111" i="8" s="1"/>
  <c r="V143" i="8" s="1"/>
  <c r="V156" i="8" s="1"/>
  <c r="V188" i="8" s="1"/>
  <c r="V201" i="8" s="1"/>
  <c r="V233" i="8" s="1"/>
  <c r="V246" i="8" s="1"/>
  <c r="V278" i="8" s="1"/>
  <c r="V291" i="8" s="1"/>
  <c r="V323" i="8" s="1"/>
  <c r="V336" i="8" s="1"/>
  <c r="V368" i="8" s="1"/>
  <c r="V381" i="8" s="1"/>
  <c r="V413" i="8" s="1"/>
  <c r="V426" i="8" s="1"/>
  <c r="V458" i="8" s="1"/>
  <c r="V471" i="8" s="1"/>
  <c r="V503" i="8" s="1"/>
  <c r="V516" i="8" s="1"/>
  <c r="V548" i="8" s="1"/>
  <c r="V561" i="8" s="1"/>
  <c r="V593" i="8" s="1"/>
  <c r="V606" i="8" s="1"/>
  <c r="V638" i="8" s="1"/>
  <c r="V651" i="8" s="1"/>
  <c r="V683" i="8" s="1"/>
  <c r="V7" i="8" s="1"/>
  <c r="U53" i="8"/>
  <c r="U66" i="8" s="1"/>
  <c r="U98" i="8" s="1"/>
  <c r="U111" i="8" s="1"/>
  <c r="U143" i="8" s="1"/>
  <c r="U156" i="8" s="1"/>
  <c r="U188" i="8" s="1"/>
  <c r="U201" i="8" s="1"/>
  <c r="U233" i="8" s="1"/>
  <c r="U246" i="8" s="1"/>
  <c r="U278" i="8" s="1"/>
  <c r="U291" i="8" s="1"/>
  <c r="U323" i="8" s="1"/>
  <c r="U336" i="8" s="1"/>
  <c r="U368" i="8" s="1"/>
  <c r="U381" i="8" s="1"/>
  <c r="U413" i="8" s="1"/>
  <c r="U426" i="8" s="1"/>
  <c r="U458" i="8" s="1"/>
  <c r="U471" i="8" s="1"/>
  <c r="U503" i="8" s="1"/>
  <c r="U516" i="8" s="1"/>
  <c r="U548" i="8" s="1"/>
  <c r="U561" i="8" s="1"/>
  <c r="U593" i="8" s="1"/>
  <c r="U606" i="8" s="1"/>
  <c r="U638" i="8" s="1"/>
  <c r="U651" i="8" s="1"/>
  <c r="U683" i="8" s="1"/>
  <c r="U7" i="8" s="1"/>
  <c r="R53" i="8"/>
  <c r="R66" i="8" s="1"/>
  <c r="R98" i="8" s="1"/>
  <c r="R111" i="8" s="1"/>
  <c r="R143" i="8" s="1"/>
  <c r="R156" i="8" s="1"/>
  <c r="R188" i="8" s="1"/>
  <c r="R201" i="8" s="1"/>
  <c r="R233" i="8" s="1"/>
  <c r="R246" i="8" s="1"/>
  <c r="R278" i="8" s="1"/>
  <c r="R291" i="8" s="1"/>
  <c r="R323" i="8" s="1"/>
  <c r="R336" i="8" s="1"/>
  <c r="R368" i="8" s="1"/>
  <c r="R381" i="8" s="1"/>
  <c r="R413" i="8" s="1"/>
  <c r="R426" i="8" s="1"/>
  <c r="R458" i="8" s="1"/>
  <c r="Q53" i="8"/>
  <c r="Q66" i="8" s="1"/>
  <c r="Q98" i="8" s="1"/>
  <c r="Q111" i="8" s="1"/>
  <c r="Q143" i="8" s="1"/>
  <c r="Q156" i="8" s="1"/>
  <c r="Q188" i="8" s="1"/>
  <c r="Q201" i="8" s="1"/>
  <c r="Q233" i="8" s="1"/>
  <c r="Q246" i="8" s="1"/>
  <c r="Q278" i="8" s="1"/>
  <c r="Q291" i="8" s="1"/>
  <c r="Q323" i="8" s="1"/>
  <c r="Q336" i="8" s="1"/>
  <c r="Q368" i="8" s="1"/>
  <c r="Q381" i="8" s="1"/>
  <c r="Q413" i="8" s="1"/>
  <c r="Q426" i="8" s="1"/>
  <c r="Q458" i="8" s="1"/>
  <c r="P33" i="13" s="1"/>
  <c r="P53" i="8"/>
  <c r="P66" i="8" s="1"/>
  <c r="P98" i="8" s="1"/>
  <c r="P111" i="8" s="1"/>
  <c r="P143" i="8" s="1"/>
  <c r="P156" i="8" s="1"/>
  <c r="P188" i="8" s="1"/>
  <c r="P201" i="8" s="1"/>
  <c r="P233" i="8" s="1"/>
  <c r="P246" i="8" s="1"/>
  <c r="P278" i="8" s="1"/>
  <c r="P291" i="8" s="1"/>
  <c r="P323" i="8" s="1"/>
  <c r="P336" i="8" s="1"/>
  <c r="P368" i="8" s="1"/>
  <c r="P381" i="8" s="1"/>
  <c r="P413" i="8" s="1"/>
  <c r="P426" i="8" s="1"/>
  <c r="P458" i="8" s="1"/>
  <c r="O33" i="13" s="1"/>
  <c r="O53" i="8"/>
  <c r="O66" i="8" s="1"/>
  <c r="O98" i="8" s="1"/>
  <c r="O111" i="8" s="1"/>
  <c r="O143" i="8" s="1"/>
  <c r="O156" i="8" s="1"/>
  <c r="O188" i="8" s="1"/>
  <c r="O201" i="8" s="1"/>
  <c r="O233" i="8" s="1"/>
  <c r="O246" i="8" s="1"/>
  <c r="O278" i="8" s="1"/>
  <c r="O291" i="8" s="1"/>
  <c r="O323" i="8" s="1"/>
  <c r="O336" i="8" s="1"/>
  <c r="O368" i="8" s="1"/>
  <c r="O381" i="8" s="1"/>
  <c r="O413" i="8" s="1"/>
  <c r="O426" i="8" s="1"/>
  <c r="O458" i="8" s="1"/>
  <c r="O471" i="8" s="1"/>
  <c r="O503" i="8" s="1"/>
  <c r="O516" i="8" s="1"/>
  <c r="O548" i="8" s="1"/>
  <c r="O561" i="8" s="1"/>
  <c r="O593" i="8" s="1"/>
  <c r="O606" i="8" s="1"/>
  <c r="O638" i="8" s="1"/>
  <c r="O651" i="8" s="1"/>
  <c r="O683" i="8" s="1"/>
  <c r="O7" i="8" s="1"/>
  <c r="N53" i="8"/>
  <c r="N66" i="8" s="1"/>
  <c r="N98" i="8" s="1"/>
  <c r="N111" i="8" s="1"/>
  <c r="N143" i="8" s="1"/>
  <c r="N156" i="8" s="1"/>
  <c r="N188" i="8" s="1"/>
  <c r="N201" i="8" s="1"/>
  <c r="N233" i="8" s="1"/>
  <c r="N246" i="8" s="1"/>
  <c r="N278" i="8" s="1"/>
  <c r="N291" i="8" s="1"/>
  <c r="N323" i="8" s="1"/>
  <c r="N336" i="8" s="1"/>
  <c r="N368" i="8" s="1"/>
  <c r="N381" i="8" s="1"/>
  <c r="N413" i="8" s="1"/>
  <c r="N426" i="8" s="1"/>
  <c r="N458" i="8" s="1"/>
  <c r="M53" i="8"/>
  <c r="M66" i="8" s="1"/>
  <c r="M98" i="8" s="1"/>
  <c r="M111" i="8" s="1"/>
  <c r="M143" i="8" s="1"/>
  <c r="M156" i="8" s="1"/>
  <c r="M188" i="8" s="1"/>
  <c r="M201" i="8" s="1"/>
  <c r="M233" i="8" s="1"/>
  <c r="M246" i="8" s="1"/>
  <c r="M278" i="8" s="1"/>
  <c r="M291" i="8" s="1"/>
  <c r="M323" i="8" s="1"/>
  <c r="M336" i="8" s="1"/>
  <c r="M368" i="8" s="1"/>
  <c r="M381" i="8" s="1"/>
  <c r="M413" i="8" s="1"/>
  <c r="M426" i="8" s="1"/>
  <c r="M458" i="8" s="1"/>
  <c r="M471" i="8" s="1"/>
  <c r="M503" i="8" s="1"/>
  <c r="M516" i="8" s="1"/>
  <c r="M548" i="8" s="1"/>
  <c r="M561" i="8" s="1"/>
  <c r="M593" i="8" s="1"/>
  <c r="M606" i="8" s="1"/>
  <c r="M638" i="8" s="1"/>
  <c r="M651" i="8" s="1"/>
  <c r="M683" i="8" s="1"/>
  <c r="M7" i="8" s="1"/>
  <c r="L53" i="8"/>
  <c r="L66" i="8" s="1"/>
  <c r="L98" i="8" s="1"/>
  <c r="L111" i="8" s="1"/>
  <c r="L143" i="8" s="1"/>
  <c r="L156" i="8" s="1"/>
  <c r="L188" i="8" s="1"/>
  <c r="L201" i="8" s="1"/>
  <c r="L233" i="8" s="1"/>
  <c r="L246" i="8" s="1"/>
  <c r="L278" i="8" s="1"/>
  <c r="L291" i="8" s="1"/>
  <c r="L323" i="8" s="1"/>
  <c r="L336" i="8" s="1"/>
  <c r="L368" i="8" s="1"/>
  <c r="L381" i="8" s="1"/>
  <c r="L413" i="8" s="1"/>
  <c r="L426" i="8" s="1"/>
  <c r="L458" i="8" s="1"/>
  <c r="L471" i="8" s="1"/>
  <c r="L503" i="8" s="1"/>
  <c r="L516" i="8" s="1"/>
  <c r="L548" i="8" s="1"/>
  <c r="L561" i="8" s="1"/>
  <c r="L593" i="8" s="1"/>
  <c r="L606" i="8" s="1"/>
  <c r="L638" i="8" s="1"/>
  <c r="L651" i="8" s="1"/>
  <c r="L683" i="8" s="1"/>
  <c r="L7" i="8" s="1"/>
  <c r="I233" i="8"/>
  <c r="I458" i="8"/>
  <c r="I413" i="8"/>
  <c r="I368" i="8"/>
  <c r="I323" i="8"/>
  <c r="I278" i="8"/>
  <c r="Y705" i="8"/>
  <c r="Y715" i="8" s="1"/>
  <c r="Y725" i="8" s="1"/>
  <c r="T705" i="8"/>
  <c r="T715" i="8" s="1"/>
  <c r="T725" i="8" s="1"/>
  <c r="I188" i="8"/>
  <c r="I143" i="8"/>
  <c r="I98" i="8"/>
  <c r="I53" i="8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C727" i="12"/>
  <c r="E727" i="12"/>
  <c r="G727" i="12"/>
  <c r="AJ12" i="12"/>
  <c r="AJ57" i="12" s="1"/>
  <c r="AJ102" i="12" s="1"/>
  <c r="AJ147" i="12" s="1"/>
  <c r="AJ192" i="12" s="1"/>
  <c r="AJ237" i="12" s="1"/>
  <c r="AJ282" i="12" s="1"/>
  <c r="AJ327" i="12" s="1"/>
  <c r="AJ372" i="12" s="1"/>
  <c r="AJ417" i="12" s="1"/>
  <c r="AJ462" i="12" s="1"/>
  <c r="AJ507" i="12" s="1"/>
  <c r="AJ552" i="12" s="1"/>
  <c r="AJ597" i="12" s="1"/>
  <c r="AJ642" i="12" s="1"/>
  <c r="AI12" i="12"/>
  <c r="AJ11" i="12"/>
  <c r="G7" i="12"/>
  <c r="F53" i="12"/>
  <c r="F66" i="12" s="1"/>
  <c r="F98" i="12" s="1"/>
  <c r="F111" i="12" s="1"/>
  <c r="F143" i="12" s="1"/>
  <c r="F156" i="12" s="1"/>
  <c r="F188" i="12" s="1"/>
  <c r="F201" i="12" s="1"/>
  <c r="F233" i="12" s="1"/>
  <c r="F246" i="12" s="1"/>
  <c r="F278" i="12" s="1"/>
  <c r="F291" i="12" s="1"/>
  <c r="F323" i="12" s="1"/>
  <c r="F336" i="12" s="1"/>
  <c r="F368" i="12" s="1"/>
  <c r="F381" i="12" s="1"/>
  <c r="F413" i="12" s="1"/>
  <c r="F426" i="12" s="1"/>
  <c r="F458" i="12" s="1"/>
  <c r="E53" i="12"/>
  <c r="E66" i="12" s="1"/>
  <c r="E98" i="12" s="1"/>
  <c r="E111" i="12" s="1"/>
  <c r="E143" i="12" s="1"/>
  <c r="E156" i="12" s="1"/>
  <c r="E188" i="12" s="1"/>
  <c r="E201" i="12" s="1"/>
  <c r="E233" i="12" s="1"/>
  <c r="E246" i="12" s="1"/>
  <c r="E278" i="12" s="1"/>
  <c r="E291" i="12" s="1"/>
  <c r="E323" i="12" s="1"/>
  <c r="E336" i="12" s="1"/>
  <c r="E368" i="12" s="1"/>
  <c r="E381" i="12" s="1"/>
  <c r="E413" i="12" s="1"/>
  <c r="E426" i="12" s="1"/>
  <c r="E458" i="12" s="1"/>
  <c r="E39" i="13" s="1"/>
  <c r="D53" i="12"/>
  <c r="D66" i="12" s="1"/>
  <c r="D98" i="12" s="1"/>
  <c r="D111" i="12" s="1"/>
  <c r="D143" i="12" s="1"/>
  <c r="D156" i="12" s="1"/>
  <c r="D188" i="12" s="1"/>
  <c r="D201" i="12" s="1"/>
  <c r="D233" i="12" s="1"/>
  <c r="D246" i="12" s="1"/>
  <c r="D278" i="12" s="1"/>
  <c r="D291" i="12" s="1"/>
  <c r="D323" i="12" s="1"/>
  <c r="D336" i="12" s="1"/>
  <c r="D368" i="12" s="1"/>
  <c r="D381" i="12" s="1"/>
  <c r="D413" i="12" s="1"/>
  <c r="D426" i="12" s="1"/>
  <c r="D458" i="12" s="1"/>
  <c r="D39" i="13" s="1"/>
  <c r="C53" i="12"/>
  <c r="C66" i="12" s="1"/>
  <c r="C98" i="12" s="1"/>
  <c r="C111" i="12" s="1"/>
  <c r="C143" i="12" s="1"/>
  <c r="C156" i="12" s="1"/>
  <c r="C188" i="12" s="1"/>
  <c r="C201" i="12" s="1"/>
  <c r="C233" i="12" s="1"/>
  <c r="C246" i="12" s="1"/>
  <c r="C278" i="12" s="1"/>
  <c r="C291" i="12" s="1"/>
  <c r="C323" i="12" s="1"/>
  <c r="C336" i="12" s="1"/>
  <c r="C368" i="12" s="1"/>
  <c r="C381" i="12" s="1"/>
  <c r="C413" i="12" s="1"/>
  <c r="C426" i="12" s="1"/>
  <c r="C458" i="12" s="1"/>
  <c r="C471" i="12" s="1"/>
  <c r="C503" i="12" s="1"/>
  <c r="C516" i="12" s="1"/>
  <c r="C548" i="12" s="1"/>
  <c r="C561" i="12" s="1"/>
  <c r="C593" i="12" s="1"/>
  <c r="C606" i="12" s="1"/>
  <c r="C638" i="12" s="1"/>
  <c r="C651" i="12" s="1"/>
  <c r="C683" i="12" s="1"/>
  <c r="C7" i="12" s="1"/>
  <c r="B53" i="12"/>
  <c r="B66" i="12" s="1"/>
  <c r="B98" i="12" s="1"/>
  <c r="B111" i="12" s="1"/>
  <c r="B143" i="12" s="1"/>
  <c r="B156" i="12" s="1"/>
  <c r="B188" i="12" s="1"/>
  <c r="B201" i="12" s="1"/>
  <c r="B233" i="12" s="1"/>
  <c r="B246" i="12" s="1"/>
  <c r="B278" i="12" s="1"/>
  <c r="B291" i="12" s="1"/>
  <c r="B323" i="12" s="1"/>
  <c r="B336" i="12" s="1"/>
  <c r="B368" i="12" s="1"/>
  <c r="B381" i="12" s="1"/>
  <c r="B413" i="12" s="1"/>
  <c r="B426" i="12" s="1"/>
  <c r="B458" i="12" s="1"/>
  <c r="AK53" i="12"/>
  <c r="AK66" i="12" s="1"/>
  <c r="AK98" i="12" s="1"/>
  <c r="AK111" i="12" s="1"/>
  <c r="AK143" i="12" s="1"/>
  <c r="AK156" i="12" s="1"/>
  <c r="AK188" i="12" s="1"/>
  <c r="AK201" i="12" s="1"/>
  <c r="AK233" i="12" s="1"/>
  <c r="AK246" i="12" s="1"/>
  <c r="AK278" i="12" s="1"/>
  <c r="AK291" i="12" s="1"/>
  <c r="AK323" i="12" s="1"/>
  <c r="AK336" i="12" s="1"/>
  <c r="AK368" i="12" s="1"/>
  <c r="AK381" i="12" s="1"/>
  <c r="AK413" i="12" s="1"/>
  <c r="AK426" i="12" s="1"/>
  <c r="AK458" i="12" s="1"/>
  <c r="AJ53" i="12"/>
  <c r="AJ66" i="12" s="1"/>
  <c r="AJ98" i="12" s="1"/>
  <c r="AJ111" i="12" s="1"/>
  <c r="AJ143" i="12" s="1"/>
  <c r="AJ156" i="12" s="1"/>
  <c r="AJ188" i="12" s="1"/>
  <c r="AJ201" i="12" s="1"/>
  <c r="AJ233" i="12" s="1"/>
  <c r="AJ246" i="12" s="1"/>
  <c r="AJ278" i="12" s="1"/>
  <c r="AJ291" i="12" s="1"/>
  <c r="AJ323" i="12" s="1"/>
  <c r="AJ336" i="12" s="1"/>
  <c r="AJ368" i="12" s="1"/>
  <c r="AJ381" i="12" s="1"/>
  <c r="AJ413" i="12" s="1"/>
  <c r="AJ426" i="12" s="1"/>
  <c r="AJ458" i="12" s="1"/>
  <c r="AJ471" i="12" s="1"/>
  <c r="AJ503" i="12" s="1"/>
  <c r="AJ516" i="12" s="1"/>
  <c r="AJ548" i="12" s="1"/>
  <c r="AJ561" i="12" s="1"/>
  <c r="AJ593" i="12" s="1"/>
  <c r="AJ606" i="12" s="1"/>
  <c r="AJ638" i="12" s="1"/>
  <c r="AJ651" i="12" s="1"/>
  <c r="AJ683" i="12" s="1"/>
  <c r="AJ7" i="12" s="1"/>
  <c r="AH53" i="12"/>
  <c r="AH66" i="12" s="1"/>
  <c r="AH98" i="12" s="1"/>
  <c r="AH111" i="12" s="1"/>
  <c r="AH143" i="12" s="1"/>
  <c r="AH156" i="12" s="1"/>
  <c r="AH188" i="12" s="1"/>
  <c r="AH201" i="12" s="1"/>
  <c r="AH233" i="12" s="1"/>
  <c r="AH246" i="12" s="1"/>
  <c r="AH278" i="12" s="1"/>
  <c r="AH291" i="12" s="1"/>
  <c r="AH323" i="12" s="1"/>
  <c r="AH336" i="12" s="1"/>
  <c r="AH368" i="12" s="1"/>
  <c r="AH381" i="12" s="1"/>
  <c r="AH413" i="12" s="1"/>
  <c r="AH426" i="12" s="1"/>
  <c r="AH458" i="12" s="1"/>
  <c r="AH471" i="12" s="1"/>
  <c r="AH503" i="12" s="1"/>
  <c r="AH516" i="12" s="1"/>
  <c r="AH548" i="12" s="1"/>
  <c r="AH561" i="12" s="1"/>
  <c r="AH593" i="12" s="1"/>
  <c r="AH606" i="12" s="1"/>
  <c r="AH638" i="12" s="1"/>
  <c r="AH651" i="12" s="1"/>
  <c r="AH683" i="12" s="1"/>
  <c r="AH7" i="12" s="1"/>
  <c r="AG53" i="12"/>
  <c r="AG66" i="12" s="1"/>
  <c r="AG98" i="12" s="1"/>
  <c r="AG111" i="12" s="1"/>
  <c r="AG143" i="12" s="1"/>
  <c r="AG156" i="12" s="1"/>
  <c r="AG188" i="12" s="1"/>
  <c r="AG201" i="12" s="1"/>
  <c r="AG233" i="12" s="1"/>
  <c r="AG246" i="12" s="1"/>
  <c r="AG278" i="12" s="1"/>
  <c r="AG291" i="12" s="1"/>
  <c r="AG323" i="12" s="1"/>
  <c r="AG336" i="12" s="1"/>
  <c r="AG368" i="12" s="1"/>
  <c r="AG381" i="12" s="1"/>
  <c r="AG413" i="12" s="1"/>
  <c r="AG426" i="12" s="1"/>
  <c r="AG458" i="12" s="1"/>
  <c r="AG471" i="12" s="1"/>
  <c r="AG503" i="12" s="1"/>
  <c r="AG516" i="12" s="1"/>
  <c r="AG548" i="12" s="1"/>
  <c r="AG561" i="12" s="1"/>
  <c r="AG593" i="12" s="1"/>
  <c r="AG606" i="12" s="1"/>
  <c r="AG638" i="12" s="1"/>
  <c r="AG651" i="12" s="1"/>
  <c r="AG683" i="12" s="1"/>
  <c r="AG7" i="12" s="1"/>
  <c r="AF53" i="12"/>
  <c r="AF66" i="12" s="1"/>
  <c r="AF98" i="12" s="1"/>
  <c r="AF111" i="12" s="1"/>
  <c r="AF143" i="12" s="1"/>
  <c r="AF156" i="12" s="1"/>
  <c r="AF188" i="12" s="1"/>
  <c r="AF201" i="12" s="1"/>
  <c r="AF233" i="12" s="1"/>
  <c r="AF246" i="12" s="1"/>
  <c r="AF278" i="12" s="1"/>
  <c r="AF291" i="12" s="1"/>
  <c r="AF323" i="12" s="1"/>
  <c r="AF336" i="12" s="1"/>
  <c r="AF368" i="12" s="1"/>
  <c r="AF381" i="12" s="1"/>
  <c r="AF413" i="12" s="1"/>
  <c r="AF426" i="12" s="1"/>
  <c r="AF458" i="12" s="1"/>
  <c r="AE53" i="12"/>
  <c r="AE66" i="12" s="1"/>
  <c r="AE98" i="12" s="1"/>
  <c r="AE111" i="12" s="1"/>
  <c r="AE143" i="12" s="1"/>
  <c r="AE156" i="12" s="1"/>
  <c r="AE188" i="12" s="1"/>
  <c r="AE201" i="12" s="1"/>
  <c r="AE233" i="12" s="1"/>
  <c r="AE246" i="12" s="1"/>
  <c r="AE278" i="12" s="1"/>
  <c r="AE291" i="12" s="1"/>
  <c r="AE323" i="12" s="1"/>
  <c r="AE336" i="12" s="1"/>
  <c r="AE368" i="12" s="1"/>
  <c r="AE381" i="12" s="1"/>
  <c r="AE413" i="12" s="1"/>
  <c r="AE426" i="12" s="1"/>
  <c r="AE458" i="12" s="1"/>
  <c r="AD39" i="13" s="1"/>
  <c r="AD53" i="12"/>
  <c r="AD66" i="12" s="1"/>
  <c r="AD98" i="12" s="1"/>
  <c r="AD111" i="12" s="1"/>
  <c r="AD143" i="12" s="1"/>
  <c r="AD156" i="12" s="1"/>
  <c r="AD188" i="12" s="1"/>
  <c r="AD201" i="12" s="1"/>
  <c r="AD233" i="12" s="1"/>
  <c r="AD246" i="12" s="1"/>
  <c r="AD278" i="12" s="1"/>
  <c r="AD291" i="12" s="1"/>
  <c r="AD323" i="12" s="1"/>
  <c r="AD336" i="12" s="1"/>
  <c r="AD368" i="12" s="1"/>
  <c r="AD381" i="12" s="1"/>
  <c r="AD413" i="12" s="1"/>
  <c r="AD426" i="12" s="1"/>
  <c r="AD458" i="12" s="1"/>
  <c r="AD471" i="12" s="1"/>
  <c r="AD503" i="12" s="1"/>
  <c r="AD516" i="12" s="1"/>
  <c r="AD548" i="12" s="1"/>
  <c r="AD561" i="12" s="1"/>
  <c r="AD593" i="12" s="1"/>
  <c r="AD606" i="12" s="1"/>
  <c r="AD638" i="12" s="1"/>
  <c r="AD651" i="12" s="1"/>
  <c r="AD683" i="12" s="1"/>
  <c r="AD7" i="12" s="1"/>
  <c r="AC53" i="12"/>
  <c r="AC66" i="12" s="1"/>
  <c r="AC98" i="12" s="1"/>
  <c r="AC111" i="12" s="1"/>
  <c r="AC143" i="12" s="1"/>
  <c r="AC156" i="12" s="1"/>
  <c r="AC188" i="12" s="1"/>
  <c r="AC201" i="12" s="1"/>
  <c r="AC233" i="12" s="1"/>
  <c r="AC246" i="12" s="1"/>
  <c r="AC278" i="12" s="1"/>
  <c r="AC291" i="12" s="1"/>
  <c r="AC323" i="12" s="1"/>
  <c r="AC336" i="12" s="1"/>
  <c r="AC368" i="12" s="1"/>
  <c r="AC381" i="12" s="1"/>
  <c r="AC413" i="12" s="1"/>
  <c r="AC426" i="12" s="1"/>
  <c r="AC458" i="12" s="1"/>
  <c r="AB53" i="12"/>
  <c r="AB66" i="12" s="1"/>
  <c r="AB98" i="12" s="1"/>
  <c r="AB111" i="12" s="1"/>
  <c r="AB143" i="12" s="1"/>
  <c r="AB156" i="12" s="1"/>
  <c r="AB188" i="12" s="1"/>
  <c r="AB201" i="12" s="1"/>
  <c r="AB233" i="12" s="1"/>
  <c r="AB246" i="12" s="1"/>
  <c r="AB278" i="12" s="1"/>
  <c r="AB291" i="12" s="1"/>
  <c r="AB323" i="12" s="1"/>
  <c r="AB336" i="12" s="1"/>
  <c r="AB368" i="12" s="1"/>
  <c r="AB381" i="12" s="1"/>
  <c r="AB413" i="12" s="1"/>
  <c r="AB426" i="12" s="1"/>
  <c r="AB458" i="12" s="1"/>
  <c r="AA53" i="12"/>
  <c r="AA66" i="12" s="1"/>
  <c r="AA98" i="12" s="1"/>
  <c r="AA111" i="12" s="1"/>
  <c r="AA143" i="12" s="1"/>
  <c r="AA156" i="12" s="1"/>
  <c r="AA188" i="12" s="1"/>
  <c r="AA201" i="12" s="1"/>
  <c r="AA233" i="12" s="1"/>
  <c r="AA246" i="12" s="1"/>
  <c r="AA278" i="12" s="1"/>
  <c r="AA291" i="12" s="1"/>
  <c r="AA323" i="12" s="1"/>
  <c r="AA336" i="12" s="1"/>
  <c r="AA368" i="12" s="1"/>
  <c r="AA381" i="12" s="1"/>
  <c r="AA413" i="12" s="1"/>
  <c r="AA426" i="12" s="1"/>
  <c r="AA458" i="12" s="1"/>
  <c r="Z53" i="12"/>
  <c r="Z66" i="12" s="1"/>
  <c r="Z98" i="12" s="1"/>
  <c r="Z111" i="12" s="1"/>
  <c r="Z143" i="12" s="1"/>
  <c r="Z156" i="12" s="1"/>
  <c r="Z188" i="12" s="1"/>
  <c r="Z201" i="12" s="1"/>
  <c r="Z233" i="12" s="1"/>
  <c r="Z246" i="12" s="1"/>
  <c r="Z278" i="12" s="1"/>
  <c r="Z291" i="12" s="1"/>
  <c r="Z323" i="12" s="1"/>
  <c r="Z336" i="12" s="1"/>
  <c r="Z368" i="12" s="1"/>
  <c r="Z381" i="12" s="1"/>
  <c r="Z413" i="12" s="1"/>
  <c r="Z426" i="12" s="1"/>
  <c r="Z458" i="12" s="1"/>
  <c r="Z471" i="12" s="1"/>
  <c r="Z503" i="12" s="1"/>
  <c r="Z516" i="12" s="1"/>
  <c r="Z548" i="12" s="1"/>
  <c r="Z561" i="12" s="1"/>
  <c r="Z593" i="12" s="1"/>
  <c r="Z606" i="12" s="1"/>
  <c r="Z638" i="12" s="1"/>
  <c r="Z651" i="12" s="1"/>
  <c r="Z683" i="12" s="1"/>
  <c r="Z7" i="12" s="1"/>
  <c r="Y53" i="12"/>
  <c r="Y66" i="12" s="1"/>
  <c r="Y98" i="12" s="1"/>
  <c r="Y111" i="12" s="1"/>
  <c r="Y143" i="12" s="1"/>
  <c r="Y156" i="12" s="1"/>
  <c r="Y188" i="12" s="1"/>
  <c r="Y201" i="12" s="1"/>
  <c r="Y233" i="12" s="1"/>
  <c r="Y246" i="12" s="1"/>
  <c r="Y278" i="12" s="1"/>
  <c r="Y291" i="12" s="1"/>
  <c r="Y323" i="12" s="1"/>
  <c r="Y336" i="12" s="1"/>
  <c r="Y368" i="12" s="1"/>
  <c r="Y381" i="12" s="1"/>
  <c r="Y413" i="12" s="1"/>
  <c r="Y426" i="12" s="1"/>
  <c r="Y458" i="12" s="1"/>
  <c r="X39" i="13" s="1"/>
  <c r="X53" i="12"/>
  <c r="X66" i="12" s="1"/>
  <c r="X98" i="12" s="1"/>
  <c r="X111" i="12" s="1"/>
  <c r="X143" i="12" s="1"/>
  <c r="X156" i="12" s="1"/>
  <c r="X188" i="12" s="1"/>
  <c r="X201" i="12" s="1"/>
  <c r="X233" i="12" s="1"/>
  <c r="X246" i="12" s="1"/>
  <c r="X278" i="12" s="1"/>
  <c r="X291" i="12" s="1"/>
  <c r="X323" i="12" s="1"/>
  <c r="X336" i="12" s="1"/>
  <c r="X368" i="12" s="1"/>
  <c r="X381" i="12" s="1"/>
  <c r="X413" i="12" s="1"/>
  <c r="X426" i="12" s="1"/>
  <c r="X458" i="12" s="1"/>
  <c r="X471" i="12" s="1"/>
  <c r="X503" i="12" s="1"/>
  <c r="X516" i="12" s="1"/>
  <c r="X548" i="12" s="1"/>
  <c r="X561" i="12" s="1"/>
  <c r="X593" i="12" s="1"/>
  <c r="X606" i="12" s="1"/>
  <c r="X638" i="12" s="1"/>
  <c r="X651" i="12" s="1"/>
  <c r="X683" i="12" s="1"/>
  <c r="X7" i="12" s="1"/>
  <c r="W53" i="12"/>
  <c r="W66" i="12" s="1"/>
  <c r="W98" i="12" s="1"/>
  <c r="W111" i="12" s="1"/>
  <c r="W143" i="12" s="1"/>
  <c r="W156" i="12" s="1"/>
  <c r="W188" i="12" s="1"/>
  <c r="W201" i="12" s="1"/>
  <c r="W233" i="12" s="1"/>
  <c r="W246" i="12" s="1"/>
  <c r="W278" i="12" s="1"/>
  <c r="W291" i="12" s="1"/>
  <c r="W323" i="12" s="1"/>
  <c r="W336" i="12" s="1"/>
  <c r="W368" i="12" s="1"/>
  <c r="W381" i="12" s="1"/>
  <c r="W413" i="12" s="1"/>
  <c r="W426" i="12" s="1"/>
  <c r="W458" i="12" s="1"/>
  <c r="W471" i="12" s="1"/>
  <c r="W503" i="12" s="1"/>
  <c r="W516" i="12" s="1"/>
  <c r="W548" i="12" s="1"/>
  <c r="W561" i="12" s="1"/>
  <c r="W593" i="12" s="1"/>
  <c r="W606" i="12" s="1"/>
  <c r="W638" i="12" s="1"/>
  <c r="W651" i="12" s="1"/>
  <c r="W683" i="12" s="1"/>
  <c r="W7" i="12" s="1"/>
  <c r="V53" i="12"/>
  <c r="V66" i="12" s="1"/>
  <c r="V98" i="12" s="1"/>
  <c r="V111" i="12" s="1"/>
  <c r="V143" i="12" s="1"/>
  <c r="V156" i="12" s="1"/>
  <c r="V188" i="12" s="1"/>
  <c r="V201" i="12" s="1"/>
  <c r="V233" i="12" s="1"/>
  <c r="V246" i="12" s="1"/>
  <c r="V278" i="12" s="1"/>
  <c r="V291" i="12" s="1"/>
  <c r="V323" i="12" s="1"/>
  <c r="V336" i="12" s="1"/>
  <c r="V368" i="12" s="1"/>
  <c r="V381" i="12" s="1"/>
  <c r="V413" i="12" s="1"/>
  <c r="V426" i="12" s="1"/>
  <c r="V458" i="12" s="1"/>
  <c r="U53" i="12"/>
  <c r="U66" i="12" s="1"/>
  <c r="U98" i="12" s="1"/>
  <c r="U111" i="12" s="1"/>
  <c r="U143" i="12" s="1"/>
  <c r="U156" i="12" s="1"/>
  <c r="U188" i="12" s="1"/>
  <c r="U201" i="12" s="1"/>
  <c r="U233" i="12" s="1"/>
  <c r="U246" i="12" s="1"/>
  <c r="U278" i="12" s="1"/>
  <c r="U291" i="12" s="1"/>
  <c r="U323" i="12" s="1"/>
  <c r="U336" i="12" s="1"/>
  <c r="U368" i="12" s="1"/>
  <c r="U381" i="12" s="1"/>
  <c r="U413" i="12" s="1"/>
  <c r="U426" i="12" s="1"/>
  <c r="U458" i="12" s="1"/>
  <c r="U471" i="12" s="1"/>
  <c r="U503" i="12" s="1"/>
  <c r="U516" i="12" s="1"/>
  <c r="U548" i="12" s="1"/>
  <c r="U561" i="12" s="1"/>
  <c r="U593" i="12" s="1"/>
  <c r="U606" i="12" s="1"/>
  <c r="U638" i="12" s="1"/>
  <c r="U651" i="12" s="1"/>
  <c r="U683" i="12" s="1"/>
  <c r="U7" i="12" s="1"/>
  <c r="R53" i="12"/>
  <c r="R66" i="12" s="1"/>
  <c r="R98" i="12" s="1"/>
  <c r="R111" i="12" s="1"/>
  <c r="R143" i="12" s="1"/>
  <c r="R156" i="12" s="1"/>
  <c r="R188" i="12" s="1"/>
  <c r="R201" i="12" s="1"/>
  <c r="R233" i="12" s="1"/>
  <c r="R246" i="12" s="1"/>
  <c r="R278" i="12" s="1"/>
  <c r="R291" i="12" s="1"/>
  <c r="R323" i="12" s="1"/>
  <c r="R336" i="12" s="1"/>
  <c r="R368" i="12" s="1"/>
  <c r="R381" i="12" s="1"/>
  <c r="R413" i="12" s="1"/>
  <c r="R426" i="12" s="1"/>
  <c r="R458" i="12" s="1"/>
  <c r="Q39" i="13" s="1"/>
  <c r="Q53" i="12"/>
  <c r="Q66" i="12" s="1"/>
  <c r="Q98" i="12" s="1"/>
  <c r="Q111" i="12" s="1"/>
  <c r="Q143" i="12" s="1"/>
  <c r="Q156" i="12" s="1"/>
  <c r="Q188" i="12" s="1"/>
  <c r="Q201" i="12" s="1"/>
  <c r="Q233" i="12" s="1"/>
  <c r="Q246" i="12" s="1"/>
  <c r="Q278" i="12" s="1"/>
  <c r="Q291" i="12" s="1"/>
  <c r="Q323" i="12" s="1"/>
  <c r="Q336" i="12" s="1"/>
  <c r="Q368" i="12" s="1"/>
  <c r="Q381" i="12" s="1"/>
  <c r="Q413" i="12" s="1"/>
  <c r="Q426" i="12" s="1"/>
  <c r="Q458" i="12" s="1"/>
  <c r="P53" i="12"/>
  <c r="P66" i="12" s="1"/>
  <c r="P98" i="12" s="1"/>
  <c r="P111" i="12" s="1"/>
  <c r="P143" i="12" s="1"/>
  <c r="P156" i="12" s="1"/>
  <c r="P188" i="12" s="1"/>
  <c r="P201" i="12" s="1"/>
  <c r="P233" i="12" s="1"/>
  <c r="P246" i="12" s="1"/>
  <c r="P278" i="12" s="1"/>
  <c r="P291" i="12" s="1"/>
  <c r="P323" i="12" s="1"/>
  <c r="P336" i="12" s="1"/>
  <c r="P368" i="12" s="1"/>
  <c r="P381" i="12" s="1"/>
  <c r="P413" i="12" s="1"/>
  <c r="P426" i="12" s="1"/>
  <c r="P458" i="12" s="1"/>
  <c r="O53" i="12"/>
  <c r="O66" i="12" s="1"/>
  <c r="O98" i="12" s="1"/>
  <c r="O111" i="12" s="1"/>
  <c r="O143" i="12" s="1"/>
  <c r="O156" i="12" s="1"/>
  <c r="O188" i="12" s="1"/>
  <c r="O201" i="12" s="1"/>
  <c r="O233" i="12" s="1"/>
  <c r="O246" i="12" s="1"/>
  <c r="O278" i="12" s="1"/>
  <c r="O291" i="12" s="1"/>
  <c r="O323" i="12" s="1"/>
  <c r="O336" i="12" s="1"/>
  <c r="O368" i="12" s="1"/>
  <c r="O381" i="12" s="1"/>
  <c r="O413" i="12" s="1"/>
  <c r="O426" i="12" s="1"/>
  <c r="O458" i="12" s="1"/>
  <c r="N53" i="12"/>
  <c r="N66" i="12" s="1"/>
  <c r="N98" i="12" s="1"/>
  <c r="N111" i="12" s="1"/>
  <c r="N143" i="12" s="1"/>
  <c r="N156" i="12" s="1"/>
  <c r="N188" i="12" s="1"/>
  <c r="N201" i="12" s="1"/>
  <c r="N233" i="12" s="1"/>
  <c r="N246" i="12" s="1"/>
  <c r="N278" i="12" s="1"/>
  <c r="N291" i="12" s="1"/>
  <c r="N323" i="12" s="1"/>
  <c r="N336" i="12" s="1"/>
  <c r="N368" i="12" s="1"/>
  <c r="N381" i="12" s="1"/>
  <c r="N413" i="12" s="1"/>
  <c r="N426" i="12" s="1"/>
  <c r="N458" i="12" s="1"/>
  <c r="N471" i="12" s="1"/>
  <c r="N503" i="12" s="1"/>
  <c r="N516" i="12" s="1"/>
  <c r="N548" i="12" s="1"/>
  <c r="N561" i="12" s="1"/>
  <c r="N593" i="12" s="1"/>
  <c r="N606" i="12" s="1"/>
  <c r="N638" i="12" s="1"/>
  <c r="N651" i="12" s="1"/>
  <c r="N683" i="12" s="1"/>
  <c r="N7" i="12" s="1"/>
  <c r="M53" i="12"/>
  <c r="M66" i="12" s="1"/>
  <c r="M98" i="12" s="1"/>
  <c r="M111" i="12" s="1"/>
  <c r="M143" i="12" s="1"/>
  <c r="M156" i="12" s="1"/>
  <c r="M188" i="12" s="1"/>
  <c r="M201" i="12" s="1"/>
  <c r="M233" i="12" s="1"/>
  <c r="M246" i="12" s="1"/>
  <c r="M278" i="12" s="1"/>
  <c r="M291" i="12" s="1"/>
  <c r="M323" i="12" s="1"/>
  <c r="M336" i="12" s="1"/>
  <c r="M368" i="12" s="1"/>
  <c r="M381" i="12" s="1"/>
  <c r="M413" i="12" s="1"/>
  <c r="M426" i="12" s="1"/>
  <c r="M458" i="12" s="1"/>
  <c r="L39" i="13" s="1"/>
  <c r="L53" i="12"/>
  <c r="L66" i="12" s="1"/>
  <c r="L98" i="12" s="1"/>
  <c r="L111" i="12" s="1"/>
  <c r="L143" i="12" s="1"/>
  <c r="L156" i="12" s="1"/>
  <c r="L188" i="12" s="1"/>
  <c r="L201" i="12" s="1"/>
  <c r="L233" i="12" s="1"/>
  <c r="L246" i="12" s="1"/>
  <c r="L278" i="12" s="1"/>
  <c r="L291" i="12" s="1"/>
  <c r="L323" i="12" s="1"/>
  <c r="L336" i="12" s="1"/>
  <c r="L368" i="12" s="1"/>
  <c r="L381" i="12" s="1"/>
  <c r="L413" i="12" s="1"/>
  <c r="L426" i="12" s="1"/>
  <c r="L458" i="12" s="1"/>
  <c r="L471" i="12" s="1"/>
  <c r="L503" i="12" s="1"/>
  <c r="L516" i="12" s="1"/>
  <c r="L548" i="12" s="1"/>
  <c r="L561" i="12" s="1"/>
  <c r="L593" i="12" s="1"/>
  <c r="L606" i="12" s="1"/>
  <c r="L638" i="12" s="1"/>
  <c r="L651" i="12" s="1"/>
  <c r="L683" i="12" s="1"/>
  <c r="L7" i="12" s="1"/>
  <c r="I233" i="12"/>
  <c r="I458" i="12"/>
  <c r="I413" i="12"/>
  <c r="I368" i="12"/>
  <c r="I323" i="12"/>
  <c r="I278" i="12"/>
  <c r="Y705" i="12"/>
  <c r="Y715" i="12" s="1"/>
  <c r="Y725" i="12" s="1"/>
  <c r="T705" i="12"/>
  <c r="T715" i="12" s="1"/>
  <c r="T725" i="12" s="1"/>
  <c r="I188" i="12"/>
  <c r="I143" i="12"/>
  <c r="I98" i="12"/>
  <c r="I53" i="12"/>
  <c r="C727" i="2"/>
  <c r="E727" i="2"/>
  <c r="G727" i="2"/>
  <c r="AJ12" i="2"/>
  <c r="AJ57" i="2" s="1"/>
  <c r="AJ102" i="2" s="1"/>
  <c r="AJ147" i="2" s="1"/>
  <c r="AJ192" i="2" s="1"/>
  <c r="AJ237" i="2" s="1"/>
  <c r="AJ282" i="2" s="1"/>
  <c r="AJ327" i="2" s="1"/>
  <c r="AJ372" i="2" s="1"/>
  <c r="AJ417" i="2" s="1"/>
  <c r="AJ462" i="2" s="1"/>
  <c r="AJ507" i="2" s="1"/>
  <c r="AJ552" i="2" s="1"/>
  <c r="AJ597" i="2" s="1"/>
  <c r="AJ642" i="2" s="1"/>
  <c r="AI12" i="2"/>
  <c r="AJ11" i="2"/>
  <c r="G7" i="2"/>
  <c r="F53" i="2"/>
  <c r="F66" i="2" s="1"/>
  <c r="F98" i="2" s="1"/>
  <c r="F111" i="2" s="1"/>
  <c r="F143" i="2" s="1"/>
  <c r="F156" i="2" s="1"/>
  <c r="F188" i="2" s="1"/>
  <c r="F201" i="2" s="1"/>
  <c r="F233" i="2" s="1"/>
  <c r="F246" i="2" s="1"/>
  <c r="F278" i="2" s="1"/>
  <c r="F291" i="2" s="1"/>
  <c r="F323" i="2" s="1"/>
  <c r="F336" i="2" s="1"/>
  <c r="F368" i="2" s="1"/>
  <c r="F381" i="2" s="1"/>
  <c r="F413" i="2" s="1"/>
  <c r="F426" i="2" s="1"/>
  <c r="F458" i="2" s="1"/>
  <c r="E53" i="2"/>
  <c r="E66" i="2" s="1"/>
  <c r="E98" i="2" s="1"/>
  <c r="E111" i="2" s="1"/>
  <c r="E143" i="2" s="1"/>
  <c r="E156" i="2" s="1"/>
  <c r="E188" i="2" s="1"/>
  <c r="E201" i="2" s="1"/>
  <c r="E233" i="2" s="1"/>
  <c r="E246" i="2" s="1"/>
  <c r="E278" i="2" s="1"/>
  <c r="E291" i="2" s="1"/>
  <c r="E323" i="2" s="1"/>
  <c r="E336" i="2" s="1"/>
  <c r="E368" i="2" s="1"/>
  <c r="E381" i="2" s="1"/>
  <c r="E413" i="2" s="1"/>
  <c r="E426" i="2" s="1"/>
  <c r="E458" i="2" s="1"/>
  <c r="E471" i="2" s="1"/>
  <c r="E503" i="2" s="1"/>
  <c r="E516" i="2" s="1"/>
  <c r="E548" i="2" s="1"/>
  <c r="E561" i="2" s="1"/>
  <c r="E593" i="2" s="1"/>
  <c r="E606" i="2" s="1"/>
  <c r="E638" i="2" s="1"/>
  <c r="E651" i="2" s="1"/>
  <c r="E683" i="2" s="1"/>
  <c r="E7" i="2" s="1"/>
  <c r="D53" i="2"/>
  <c r="D66" i="2" s="1"/>
  <c r="D98" i="2" s="1"/>
  <c r="D111" i="2" s="1"/>
  <c r="D143" i="2" s="1"/>
  <c r="D156" i="2" s="1"/>
  <c r="D188" i="2" s="1"/>
  <c r="D201" i="2" s="1"/>
  <c r="D233" i="2" s="1"/>
  <c r="D246" i="2" s="1"/>
  <c r="D278" i="2" s="1"/>
  <c r="D291" i="2" s="1"/>
  <c r="D323" i="2" s="1"/>
  <c r="D336" i="2" s="1"/>
  <c r="D368" i="2" s="1"/>
  <c r="D381" i="2" s="1"/>
  <c r="D413" i="2" s="1"/>
  <c r="D426" i="2" s="1"/>
  <c r="D458" i="2" s="1"/>
  <c r="D471" i="2" s="1"/>
  <c r="D503" i="2" s="1"/>
  <c r="D516" i="2" s="1"/>
  <c r="D548" i="2" s="1"/>
  <c r="D561" i="2" s="1"/>
  <c r="D593" i="2" s="1"/>
  <c r="D606" i="2" s="1"/>
  <c r="D638" i="2" s="1"/>
  <c r="D651" i="2" s="1"/>
  <c r="D683" i="2" s="1"/>
  <c r="D7" i="2" s="1"/>
  <c r="C53" i="2"/>
  <c r="C66" i="2" s="1"/>
  <c r="C98" i="2" s="1"/>
  <c r="C111" i="2" s="1"/>
  <c r="C143" i="2" s="1"/>
  <c r="C156" i="2" s="1"/>
  <c r="C188" i="2" s="1"/>
  <c r="C201" i="2" s="1"/>
  <c r="C233" i="2" s="1"/>
  <c r="C246" i="2" s="1"/>
  <c r="C278" i="2" s="1"/>
  <c r="C291" i="2" s="1"/>
  <c r="C323" i="2" s="1"/>
  <c r="C336" i="2" s="1"/>
  <c r="C368" i="2" s="1"/>
  <c r="C381" i="2" s="1"/>
  <c r="C413" i="2" s="1"/>
  <c r="C426" i="2" s="1"/>
  <c r="C458" i="2" s="1"/>
  <c r="C471" i="2" s="1"/>
  <c r="C503" i="2" s="1"/>
  <c r="C516" i="2" s="1"/>
  <c r="C548" i="2" s="1"/>
  <c r="C561" i="2" s="1"/>
  <c r="C593" i="2" s="1"/>
  <c r="C606" i="2" s="1"/>
  <c r="C638" i="2" s="1"/>
  <c r="C651" i="2" s="1"/>
  <c r="C683" i="2" s="1"/>
  <c r="C7" i="2" s="1"/>
  <c r="B53" i="2"/>
  <c r="B66" i="2" s="1"/>
  <c r="B98" i="2" s="1"/>
  <c r="B111" i="2" s="1"/>
  <c r="B143" i="2" s="1"/>
  <c r="B156" i="2" s="1"/>
  <c r="B188" i="2" s="1"/>
  <c r="B201" i="2" s="1"/>
  <c r="B233" i="2" s="1"/>
  <c r="B246" i="2" s="1"/>
  <c r="B278" i="2" s="1"/>
  <c r="B291" i="2" s="1"/>
  <c r="B323" i="2" s="1"/>
  <c r="B336" i="2" s="1"/>
  <c r="B368" i="2" s="1"/>
  <c r="B381" i="2" s="1"/>
  <c r="B413" i="2" s="1"/>
  <c r="B426" i="2" s="1"/>
  <c r="B458" i="2" s="1"/>
  <c r="AK53" i="2"/>
  <c r="AK66" i="2" s="1"/>
  <c r="AK98" i="2" s="1"/>
  <c r="AK111" i="2" s="1"/>
  <c r="AK143" i="2" s="1"/>
  <c r="AK156" i="2" s="1"/>
  <c r="AK188" i="2" s="1"/>
  <c r="AK201" i="2" s="1"/>
  <c r="AK233" i="2" s="1"/>
  <c r="AK246" i="2" s="1"/>
  <c r="AK278" i="2" s="1"/>
  <c r="AK291" i="2" s="1"/>
  <c r="AK323" i="2" s="1"/>
  <c r="AK336" i="2" s="1"/>
  <c r="AK368" i="2" s="1"/>
  <c r="AK381" i="2" s="1"/>
  <c r="AK413" i="2" s="1"/>
  <c r="AK426" i="2" s="1"/>
  <c r="AK458" i="2" s="1"/>
  <c r="AJ53" i="2"/>
  <c r="AJ66" i="2" s="1"/>
  <c r="AJ98" i="2" s="1"/>
  <c r="AJ111" i="2" s="1"/>
  <c r="AJ143" i="2" s="1"/>
  <c r="AJ156" i="2" s="1"/>
  <c r="AJ188" i="2" s="1"/>
  <c r="AJ201" i="2" s="1"/>
  <c r="AJ233" i="2" s="1"/>
  <c r="AJ246" i="2" s="1"/>
  <c r="AJ278" i="2" s="1"/>
  <c r="AJ291" i="2" s="1"/>
  <c r="AJ323" i="2" s="1"/>
  <c r="AJ336" i="2" s="1"/>
  <c r="AJ368" i="2" s="1"/>
  <c r="AJ381" i="2" s="1"/>
  <c r="AJ413" i="2" s="1"/>
  <c r="AJ426" i="2" s="1"/>
  <c r="AJ458" i="2" s="1"/>
  <c r="AH53" i="2"/>
  <c r="AH66" i="2" s="1"/>
  <c r="AH98" i="2" s="1"/>
  <c r="AH111" i="2" s="1"/>
  <c r="AH143" i="2" s="1"/>
  <c r="AH156" i="2" s="1"/>
  <c r="AH188" i="2" s="1"/>
  <c r="AH201" i="2" s="1"/>
  <c r="AH233" i="2" s="1"/>
  <c r="AH246" i="2" s="1"/>
  <c r="AH278" i="2" s="1"/>
  <c r="AH291" i="2" s="1"/>
  <c r="AH323" i="2" s="1"/>
  <c r="AH336" i="2" s="1"/>
  <c r="AH368" i="2" s="1"/>
  <c r="AH381" i="2" s="1"/>
  <c r="AH413" i="2" s="1"/>
  <c r="AH426" i="2" s="1"/>
  <c r="AH458" i="2" s="1"/>
  <c r="AH471" i="2" s="1"/>
  <c r="AH503" i="2" s="1"/>
  <c r="AH516" i="2" s="1"/>
  <c r="AH548" i="2" s="1"/>
  <c r="AH561" i="2" s="1"/>
  <c r="AH593" i="2" s="1"/>
  <c r="AH606" i="2" s="1"/>
  <c r="AH638" i="2" s="1"/>
  <c r="AH651" i="2" s="1"/>
  <c r="AH683" i="2" s="1"/>
  <c r="AH7" i="2" s="1"/>
  <c r="AG53" i="2"/>
  <c r="AG66" i="2" s="1"/>
  <c r="AG98" i="2" s="1"/>
  <c r="AG111" i="2" s="1"/>
  <c r="AG143" i="2" s="1"/>
  <c r="AG156" i="2" s="1"/>
  <c r="AG188" i="2" s="1"/>
  <c r="AG201" i="2" s="1"/>
  <c r="AG233" i="2" s="1"/>
  <c r="AG246" i="2" s="1"/>
  <c r="AG278" i="2" s="1"/>
  <c r="AG291" i="2" s="1"/>
  <c r="AG323" i="2" s="1"/>
  <c r="AG336" i="2" s="1"/>
  <c r="AG368" i="2" s="1"/>
  <c r="AG381" i="2" s="1"/>
  <c r="AG413" i="2" s="1"/>
  <c r="AG426" i="2" s="1"/>
  <c r="AG458" i="2" s="1"/>
  <c r="AG471" i="2" s="1"/>
  <c r="AG503" i="2" s="1"/>
  <c r="AG516" i="2" s="1"/>
  <c r="AG548" i="2" s="1"/>
  <c r="AG561" i="2" s="1"/>
  <c r="AG593" i="2" s="1"/>
  <c r="AG606" i="2" s="1"/>
  <c r="AG638" i="2" s="1"/>
  <c r="AG651" i="2" s="1"/>
  <c r="AG683" i="2" s="1"/>
  <c r="AG7" i="2" s="1"/>
  <c r="AF53" i="2"/>
  <c r="AF66" i="2" s="1"/>
  <c r="AF98" i="2" s="1"/>
  <c r="AF111" i="2" s="1"/>
  <c r="AF143" i="2" s="1"/>
  <c r="AF156" i="2" s="1"/>
  <c r="AF188" i="2" s="1"/>
  <c r="AF201" i="2" s="1"/>
  <c r="AF233" i="2" s="1"/>
  <c r="AF246" i="2" s="1"/>
  <c r="AF278" i="2" s="1"/>
  <c r="AF291" i="2" s="1"/>
  <c r="AF323" i="2" s="1"/>
  <c r="AF336" i="2" s="1"/>
  <c r="AF368" i="2" s="1"/>
  <c r="AF381" i="2" s="1"/>
  <c r="AF413" i="2" s="1"/>
  <c r="AF426" i="2" s="1"/>
  <c r="AF458" i="2" s="1"/>
  <c r="AE53" i="2"/>
  <c r="AE66" i="2" s="1"/>
  <c r="AE98" i="2" s="1"/>
  <c r="AE111" i="2" s="1"/>
  <c r="AE143" i="2" s="1"/>
  <c r="AE156" i="2" s="1"/>
  <c r="AE188" i="2" s="1"/>
  <c r="AE201" i="2" s="1"/>
  <c r="AE233" i="2" s="1"/>
  <c r="AE246" i="2" s="1"/>
  <c r="AE278" i="2" s="1"/>
  <c r="AE291" i="2" s="1"/>
  <c r="AE323" i="2" s="1"/>
  <c r="AE336" i="2" s="1"/>
  <c r="AE368" i="2" s="1"/>
  <c r="AE381" i="2" s="1"/>
  <c r="AE413" i="2" s="1"/>
  <c r="AE426" i="2" s="1"/>
  <c r="AE458" i="2" s="1"/>
  <c r="AD53" i="2"/>
  <c r="AD66" i="2" s="1"/>
  <c r="AD98" i="2" s="1"/>
  <c r="AD111" i="2" s="1"/>
  <c r="AD143" i="2" s="1"/>
  <c r="AD156" i="2" s="1"/>
  <c r="AD188" i="2" s="1"/>
  <c r="AD201" i="2" s="1"/>
  <c r="AD233" i="2" s="1"/>
  <c r="AD246" i="2" s="1"/>
  <c r="AD278" i="2" s="1"/>
  <c r="AD291" i="2" s="1"/>
  <c r="AD323" i="2" s="1"/>
  <c r="AD336" i="2" s="1"/>
  <c r="AD368" i="2" s="1"/>
  <c r="AD381" i="2" s="1"/>
  <c r="AD413" i="2" s="1"/>
  <c r="AD426" i="2" s="1"/>
  <c r="AD458" i="2" s="1"/>
  <c r="AD471" i="2" s="1"/>
  <c r="AD503" i="2" s="1"/>
  <c r="AD516" i="2" s="1"/>
  <c r="AD548" i="2" s="1"/>
  <c r="AD561" i="2" s="1"/>
  <c r="AD593" i="2" s="1"/>
  <c r="AD606" i="2" s="1"/>
  <c r="AD638" i="2" s="1"/>
  <c r="AD651" i="2" s="1"/>
  <c r="AD683" i="2" s="1"/>
  <c r="AD7" i="2" s="1"/>
  <c r="AC53" i="2"/>
  <c r="AC66" i="2" s="1"/>
  <c r="AC98" i="2" s="1"/>
  <c r="AC111" i="2" s="1"/>
  <c r="AC143" i="2" s="1"/>
  <c r="AC156" i="2" s="1"/>
  <c r="AC188" i="2" s="1"/>
  <c r="AC201" i="2" s="1"/>
  <c r="AC233" i="2" s="1"/>
  <c r="AC246" i="2" s="1"/>
  <c r="AC278" i="2" s="1"/>
  <c r="AC291" i="2" s="1"/>
  <c r="AC323" i="2" s="1"/>
  <c r="AC336" i="2" s="1"/>
  <c r="AC368" i="2" s="1"/>
  <c r="AC381" i="2" s="1"/>
  <c r="AC413" i="2" s="1"/>
  <c r="AC426" i="2" s="1"/>
  <c r="AC458" i="2" s="1"/>
  <c r="AB53" i="2"/>
  <c r="AB66" i="2" s="1"/>
  <c r="AB98" i="2" s="1"/>
  <c r="AB111" i="2" s="1"/>
  <c r="AB143" i="2" s="1"/>
  <c r="AB156" i="2" s="1"/>
  <c r="AB188" i="2" s="1"/>
  <c r="AB201" i="2" s="1"/>
  <c r="AB233" i="2" s="1"/>
  <c r="AB246" i="2" s="1"/>
  <c r="AB278" i="2" s="1"/>
  <c r="AB291" i="2" s="1"/>
  <c r="AB323" i="2" s="1"/>
  <c r="AB336" i="2" s="1"/>
  <c r="AB368" i="2" s="1"/>
  <c r="AB381" i="2" s="1"/>
  <c r="AB413" i="2" s="1"/>
  <c r="AB426" i="2" s="1"/>
  <c r="AB458" i="2" s="1"/>
  <c r="AB471" i="2" s="1"/>
  <c r="AB503" i="2" s="1"/>
  <c r="AB516" i="2" s="1"/>
  <c r="AB548" i="2" s="1"/>
  <c r="AB561" i="2" s="1"/>
  <c r="AB593" i="2" s="1"/>
  <c r="AB606" i="2" s="1"/>
  <c r="AB638" i="2" s="1"/>
  <c r="AB651" i="2" s="1"/>
  <c r="AB683" i="2" s="1"/>
  <c r="AB7" i="2" s="1"/>
  <c r="AA53" i="2"/>
  <c r="AA66" i="2" s="1"/>
  <c r="AA98" i="2" s="1"/>
  <c r="AA111" i="2" s="1"/>
  <c r="AA143" i="2" s="1"/>
  <c r="AA156" i="2" s="1"/>
  <c r="AA188" i="2" s="1"/>
  <c r="AA201" i="2" s="1"/>
  <c r="AA233" i="2" s="1"/>
  <c r="AA246" i="2" s="1"/>
  <c r="AA278" i="2" s="1"/>
  <c r="AA291" i="2" s="1"/>
  <c r="AA323" i="2" s="1"/>
  <c r="AA336" i="2" s="1"/>
  <c r="AA368" i="2" s="1"/>
  <c r="AA381" i="2" s="1"/>
  <c r="AA413" i="2" s="1"/>
  <c r="AA426" i="2" s="1"/>
  <c r="AA458" i="2" s="1"/>
  <c r="AA471" i="2" s="1"/>
  <c r="AA503" i="2" s="1"/>
  <c r="AA516" i="2" s="1"/>
  <c r="AA548" i="2" s="1"/>
  <c r="AA561" i="2" s="1"/>
  <c r="AA593" i="2" s="1"/>
  <c r="AA606" i="2" s="1"/>
  <c r="AA638" i="2" s="1"/>
  <c r="AA651" i="2" s="1"/>
  <c r="AA683" i="2" s="1"/>
  <c r="AA7" i="2" s="1"/>
  <c r="Z53" i="2"/>
  <c r="Z66" i="2" s="1"/>
  <c r="Z98" i="2" s="1"/>
  <c r="Z111" i="2" s="1"/>
  <c r="Z143" i="2" s="1"/>
  <c r="Z156" i="2" s="1"/>
  <c r="Z188" i="2" s="1"/>
  <c r="Z201" i="2" s="1"/>
  <c r="Z233" i="2" s="1"/>
  <c r="Z246" i="2" s="1"/>
  <c r="Z278" i="2" s="1"/>
  <c r="Z291" i="2" s="1"/>
  <c r="Z323" i="2" s="1"/>
  <c r="Z336" i="2" s="1"/>
  <c r="Z368" i="2" s="1"/>
  <c r="Z381" i="2" s="1"/>
  <c r="Z413" i="2" s="1"/>
  <c r="Z426" i="2" s="1"/>
  <c r="Z458" i="2" s="1"/>
  <c r="Z471" i="2" s="1"/>
  <c r="Z503" i="2" s="1"/>
  <c r="Z516" i="2" s="1"/>
  <c r="Z548" i="2" s="1"/>
  <c r="Z561" i="2" s="1"/>
  <c r="Z593" i="2" s="1"/>
  <c r="Z606" i="2" s="1"/>
  <c r="Z638" i="2" s="1"/>
  <c r="Z651" i="2" s="1"/>
  <c r="Z683" i="2" s="1"/>
  <c r="Z7" i="2" s="1"/>
  <c r="Y53" i="2"/>
  <c r="Y66" i="2" s="1"/>
  <c r="Y98" i="2" s="1"/>
  <c r="Y111" i="2" s="1"/>
  <c r="Y143" i="2" s="1"/>
  <c r="Y156" i="2" s="1"/>
  <c r="Y188" i="2" s="1"/>
  <c r="Y201" i="2" s="1"/>
  <c r="Y233" i="2" s="1"/>
  <c r="Y246" i="2" s="1"/>
  <c r="Y278" i="2" s="1"/>
  <c r="Y291" i="2" s="1"/>
  <c r="Y323" i="2" s="1"/>
  <c r="Y336" i="2" s="1"/>
  <c r="Y368" i="2" s="1"/>
  <c r="Y381" i="2" s="1"/>
  <c r="Y413" i="2" s="1"/>
  <c r="Y426" i="2" s="1"/>
  <c r="Y458" i="2" s="1"/>
  <c r="X53" i="2"/>
  <c r="X66" i="2" s="1"/>
  <c r="X98" i="2" s="1"/>
  <c r="X111" i="2" s="1"/>
  <c r="X143" i="2" s="1"/>
  <c r="X156" i="2" s="1"/>
  <c r="X188" i="2" s="1"/>
  <c r="X201" i="2" s="1"/>
  <c r="X233" i="2" s="1"/>
  <c r="X246" i="2" s="1"/>
  <c r="X278" i="2" s="1"/>
  <c r="X291" i="2" s="1"/>
  <c r="X323" i="2" s="1"/>
  <c r="X336" i="2" s="1"/>
  <c r="X368" i="2" s="1"/>
  <c r="X381" i="2" s="1"/>
  <c r="X413" i="2" s="1"/>
  <c r="X426" i="2" s="1"/>
  <c r="X458" i="2" s="1"/>
  <c r="W23" i="13" s="1"/>
  <c r="W53" i="2"/>
  <c r="W66" i="2" s="1"/>
  <c r="W98" i="2" s="1"/>
  <c r="W111" i="2" s="1"/>
  <c r="W143" i="2" s="1"/>
  <c r="W156" i="2" s="1"/>
  <c r="W188" i="2" s="1"/>
  <c r="W201" i="2" s="1"/>
  <c r="W233" i="2" s="1"/>
  <c r="W246" i="2" s="1"/>
  <c r="W278" i="2" s="1"/>
  <c r="W291" i="2" s="1"/>
  <c r="W323" i="2" s="1"/>
  <c r="W336" i="2" s="1"/>
  <c r="W368" i="2" s="1"/>
  <c r="W381" i="2" s="1"/>
  <c r="W413" i="2" s="1"/>
  <c r="W426" i="2" s="1"/>
  <c r="W458" i="2" s="1"/>
  <c r="W471" i="2" s="1"/>
  <c r="W503" i="2" s="1"/>
  <c r="W516" i="2" s="1"/>
  <c r="W548" i="2" s="1"/>
  <c r="W561" i="2" s="1"/>
  <c r="W593" i="2" s="1"/>
  <c r="W606" i="2" s="1"/>
  <c r="W638" i="2" s="1"/>
  <c r="W651" i="2" s="1"/>
  <c r="W683" i="2" s="1"/>
  <c r="W7" i="2" s="1"/>
  <c r="V53" i="2"/>
  <c r="V66" i="2" s="1"/>
  <c r="V98" i="2" s="1"/>
  <c r="V111" i="2" s="1"/>
  <c r="V143" i="2" s="1"/>
  <c r="V156" i="2" s="1"/>
  <c r="V188" i="2" s="1"/>
  <c r="V201" i="2" s="1"/>
  <c r="V233" i="2" s="1"/>
  <c r="V246" i="2" s="1"/>
  <c r="V278" i="2" s="1"/>
  <c r="V291" i="2" s="1"/>
  <c r="V323" i="2" s="1"/>
  <c r="V336" i="2" s="1"/>
  <c r="V368" i="2" s="1"/>
  <c r="V381" i="2" s="1"/>
  <c r="V413" i="2" s="1"/>
  <c r="V426" i="2" s="1"/>
  <c r="V458" i="2" s="1"/>
  <c r="V471" i="2" s="1"/>
  <c r="V503" i="2" s="1"/>
  <c r="V516" i="2" s="1"/>
  <c r="V548" i="2" s="1"/>
  <c r="V561" i="2" s="1"/>
  <c r="V593" i="2" s="1"/>
  <c r="V606" i="2" s="1"/>
  <c r="V638" i="2" s="1"/>
  <c r="V651" i="2" s="1"/>
  <c r="V683" i="2" s="1"/>
  <c r="V7" i="2" s="1"/>
  <c r="U53" i="2"/>
  <c r="U66" i="2" s="1"/>
  <c r="U98" i="2" s="1"/>
  <c r="U111" i="2" s="1"/>
  <c r="U143" i="2" s="1"/>
  <c r="U156" i="2" s="1"/>
  <c r="U188" i="2" s="1"/>
  <c r="U201" i="2" s="1"/>
  <c r="U233" i="2" s="1"/>
  <c r="U246" i="2" s="1"/>
  <c r="U278" i="2" s="1"/>
  <c r="U291" i="2" s="1"/>
  <c r="U323" i="2" s="1"/>
  <c r="U336" i="2" s="1"/>
  <c r="U368" i="2" s="1"/>
  <c r="U381" i="2" s="1"/>
  <c r="U413" i="2" s="1"/>
  <c r="U426" i="2" s="1"/>
  <c r="U458" i="2" s="1"/>
  <c r="U471" i="2" s="1"/>
  <c r="U503" i="2" s="1"/>
  <c r="U516" i="2" s="1"/>
  <c r="U548" i="2" s="1"/>
  <c r="U561" i="2" s="1"/>
  <c r="U593" i="2" s="1"/>
  <c r="U606" i="2" s="1"/>
  <c r="U638" i="2" s="1"/>
  <c r="U651" i="2" s="1"/>
  <c r="U683" i="2" s="1"/>
  <c r="U7" i="2" s="1"/>
  <c r="R53" i="2"/>
  <c r="R66" i="2" s="1"/>
  <c r="R98" i="2" s="1"/>
  <c r="R111" i="2" s="1"/>
  <c r="R143" i="2" s="1"/>
  <c r="R156" i="2" s="1"/>
  <c r="R188" i="2" s="1"/>
  <c r="R201" i="2" s="1"/>
  <c r="R233" i="2" s="1"/>
  <c r="R246" i="2" s="1"/>
  <c r="R278" i="2" s="1"/>
  <c r="R291" i="2" s="1"/>
  <c r="R323" i="2" s="1"/>
  <c r="R336" i="2" s="1"/>
  <c r="R368" i="2" s="1"/>
  <c r="R381" i="2" s="1"/>
  <c r="R413" i="2" s="1"/>
  <c r="R426" i="2" s="1"/>
  <c r="R458" i="2" s="1"/>
  <c r="R471" i="2" s="1"/>
  <c r="R503" i="2" s="1"/>
  <c r="R516" i="2" s="1"/>
  <c r="R548" i="2" s="1"/>
  <c r="R561" i="2" s="1"/>
  <c r="R593" i="2" s="1"/>
  <c r="R606" i="2" s="1"/>
  <c r="R638" i="2" s="1"/>
  <c r="R651" i="2" s="1"/>
  <c r="R683" i="2" s="1"/>
  <c r="R7" i="2" s="1"/>
  <c r="Q53" i="2"/>
  <c r="Q66" i="2" s="1"/>
  <c r="Q98" i="2" s="1"/>
  <c r="Q111" i="2" s="1"/>
  <c r="Q143" i="2" s="1"/>
  <c r="Q156" i="2" s="1"/>
  <c r="Q188" i="2" s="1"/>
  <c r="Q201" i="2" s="1"/>
  <c r="Q233" i="2" s="1"/>
  <c r="Q246" i="2" s="1"/>
  <c r="Q278" i="2" s="1"/>
  <c r="Q291" i="2" s="1"/>
  <c r="Q323" i="2" s="1"/>
  <c r="Q336" i="2" s="1"/>
  <c r="Q368" i="2" s="1"/>
  <c r="Q381" i="2" s="1"/>
  <c r="Q413" i="2" s="1"/>
  <c r="Q426" i="2" s="1"/>
  <c r="Q458" i="2" s="1"/>
  <c r="Q471" i="2" s="1"/>
  <c r="Q503" i="2" s="1"/>
  <c r="Q516" i="2" s="1"/>
  <c r="Q548" i="2" s="1"/>
  <c r="Q561" i="2" s="1"/>
  <c r="Q593" i="2" s="1"/>
  <c r="Q606" i="2" s="1"/>
  <c r="Q638" i="2" s="1"/>
  <c r="Q651" i="2" s="1"/>
  <c r="Q683" i="2" s="1"/>
  <c r="Q7" i="2" s="1"/>
  <c r="P53" i="2"/>
  <c r="P66" i="2" s="1"/>
  <c r="P98" i="2" s="1"/>
  <c r="P111" i="2" s="1"/>
  <c r="P143" i="2" s="1"/>
  <c r="P156" i="2" s="1"/>
  <c r="P188" i="2" s="1"/>
  <c r="P201" i="2" s="1"/>
  <c r="P233" i="2" s="1"/>
  <c r="P246" i="2" s="1"/>
  <c r="P278" i="2" s="1"/>
  <c r="P291" i="2" s="1"/>
  <c r="P323" i="2" s="1"/>
  <c r="P336" i="2" s="1"/>
  <c r="P368" i="2" s="1"/>
  <c r="P381" i="2" s="1"/>
  <c r="P413" i="2" s="1"/>
  <c r="P426" i="2" s="1"/>
  <c r="P458" i="2" s="1"/>
  <c r="O53" i="2"/>
  <c r="O66" i="2" s="1"/>
  <c r="O98" i="2" s="1"/>
  <c r="O111" i="2" s="1"/>
  <c r="O143" i="2" s="1"/>
  <c r="O156" i="2" s="1"/>
  <c r="O188" i="2" s="1"/>
  <c r="O201" i="2" s="1"/>
  <c r="O233" i="2" s="1"/>
  <c r="O246" i="2" s="1"/>
  <c r="O278" i="2" s="1"/>
  <c r="O291" i="2" s="1"/>
  <c r="O323" i="2" s="1"/>
  <c r="O336" i="2" s="1"/>
  <c r="O368" i="2" s="1"/>
  <c r="O381" i="2" s="1"/>
  <c r="O413" i="2" s="1"/>
  <c r="O426" i="2" s="1"/>
  <c r="O458" i="2" s="1"/>
  <c r="O471" i="2" s="1"/>
  <c r="O503" i="2" s="1"/>
  <c r="O516" i="2" s="1"/>
  <c r="O548" i="2" s="1"/>
  <c r="O561" i="2" s="1"/>
  <c r="O593" i="2" s="1"/>
  <c r="O606" i="2" s="1"/>
  <c r="O638" i="2" s="1"/>
  <c r="O651" i="2" s="1"/>
  <c r="O683" i="2" s="1"/>
  <c r="O7" i="2" s="1"/>
  <c r="N53" i="2"/>
  <c r="N66" i="2" s="1"/>
  <c r="N98" i="2" s="1"/>
  <c r="N111" i="2" s="1"/>
  <c r="N143" i="2" s="1"/>
  <c r="N156" i="2" s="1"/>
  <c r="N188" i="2" s="1"/>
  <c r="N201" i="2" s="1"/>
  <c r="N233" i="2" s="1"/>
  <c r="N246" i="2" s="1"/>
  <c r="N278" i="2" s="1"/>
  <c r="N291" i="2" s="1"/>
  <c r="N323" i="2" s="1"/>
  <c r="N336" i="2" s="1"/>
  <c r="N368" i="2" s="1"/>
  <c r="N381" i="2" s="1"/>
  <c r="N413" i="2" s="1"/>
  <c r="N426" i="2" s="1"/>
  <c r="N458" i="2" s="1"/>
  <c r="M53" i="2"/>
  <c r="M66" i="2" s="1"/>
  <c r="M98" i="2" s="1"/>
  <c r="M111" i="2" s="1"/>
  <c r="M143" i="2" s="1"/>
  <c r="M156" i="2" s="1"/>
  <c r="M188" i="2" s="1"/>
  <c r="M201" i="2" s="1"/>
  <c r="M233" i="2" s="1"/>
  <c r="M246" i="2" s="1"/>
  <c r="M278" i="2" s="1"/>
  <c r="M291" i="2" s="1"/>
  <c r="M323" i="2" s="1"/>
  <c r="M336" i="2" s="1"/>
  <c r="M368" i="2" s="1"/>
  <c r="M381" i="2" s="1"/>
  <c r="M413" i="2" s="1"/>
  <c r="M426" i="2" s="1"/>
  <c r="M458" i="2" s="1"/>
  <c r="M471" i="2" s="1"/>
  <c r="M503" i="2" s="1"/>
  <c r="M516" i="2" s="1"/>
  <c r="M548" i="2" s="1"/>
  <c r="M561" i="2" s="1"/>
  <c r="M593" i="2" s="1"/>
  <c r="M606" i="2" s="1"/>
  <c r="M638" i="2" s="1"/>
  <c r="M651" i="2" s="1"/>
  <c r="M683" i="2" s="1"/>
  <c r="M7" i="2" s="1"/>
  <c r="L53" i="2"/>
  <c r="L66" i="2" s="1"/>
  <c r="L98" i="2" s="1"/>
  <c r="L111" i="2" s="1"/>
  <c r="L143" i="2" s="1"/>
  <c r="L156" i="2" s="1"/>
  <c r="L188" i="2" s="1"/>
  <c r="L201" i="2" s="1"/>
  <c r="L233" i="2" s="1"/>
  <c r="L246" i="2" s="1"/>
  <c r="L278" i="2" s="1"/>
  <c r="L291" i="2" s="1"/>
  <c r="L323" i="2" s="1"/>
  <c r="L336" i="2" s="1"/>
  <c r="L368" i="2" s="1"/>
  <c r="L381" i="2" s="1"/>
  <c r="L413" i="2" s="1"/>
  <c r="L426" i="2" s="1"/>
  <c r="L458" i="2" s="1"/>
  <c r="L471" i="2" s="1"/>
  <c r="L503" i="2" s="1"/>
  <c r="L516" i="2" s="1"/>
  <c r="L548" i="2" s="1"/>
  <c r="L561" i="2" s="1"/>
  <c r="L593" i="2" s="1"/>
  <c r="L606" i="2" s="1"/>
  <c r="L638" i="2" s="1"/>
  <c r="L651" i="2" s="1"/>
  <c r="L683" i="2" s="1"/>
  <c r="L7" i="2" s="1"/>
  <c r="I233" i="2"/>
  <c r="I458" i="2"/>
  <c r="I413" i="2"/>
  <c r="I368" i="2"/>
  <c r="I323" i="2"/>
  <c r="I278" i="2"/>
  <c r="Y705" i="2"/>
  <c r="Y715" i="2" s="1"/>
  <c r="Y725" i="2" s="1"/>
  <c r="T705" i="2"/>
  <c r="T715" i="2" s="1"/>
  <c r="T725" i="2" s="1"/>
  <c r="I188" i="2"/>
  <c r="I143" i="2"/>
  <c r="I98" i="2"/>
  <c r="I53" i="2"/>
  <c r="C727" i="1"/>
  <c r="E727" i="1"/>
  <c r="G727" i="1"/>
  <c r="C57" i="1"/>
  <c r="C102" i="1" s="1"/>
  <c r="C147" i="1" s="1"/>
  <c r="C192" i="1" s="1"/>
  <c r="C237" i="1" s="1"/>
  <c r="C282" i="1" s="1"/>
  <c r="C327" i="1" s="1"/>
  <c r="C372" i="1" s="1"/>
  <c r="C417" i="1" s="1"/>
  <c r="C462" i="1" s="1"/>
  <c r="C507" i="1" s="1"/>
  <c r="C552" i="1" s="1"/>
  <c r="C597" i="1" s="1"/>
  <c r="C642" i="1" s="1"/>
  <c r="G7" i="1"/>
  <c r="F53" i="1"/>
  <c r="F66" i="1" s="1"/>
  <c r="F98" i="1" s="1"/>
  <c r="F111" i="1" s="1"/>
  <c r="F143" i="1" s="1"/>
  <c r="F156" i="1" s="1"/>
  <c r="F188" i="1" s="1"/>
  <c r="F201" i="1" s="1"/>
  <c r="F233" i="1" s="1"/>
  <c r="F246" i="1" s="1"/>
  <c r="F278" i="1" s="1"/>
  <c r="F291" i="1" s="1"/>
  <c r="F323" i="1" s="1"/>
  <c r="F336" i="1" s="1"/>
  <c r="F368" i="1" s="1"/>
  <c r="F381" i="1" s="1"/>
  <c r="F413" i="1" s="1"/>
  <c r="F426" i="1" s="1"/>
  <c r="F458" i="1" s="1"/>
  <c r="F471" i="1" s="1"/>
  <c r="F503" i="1" s="1"/>
  <c r="F516" i="1" s="1"/>
  <c r="F548" i="1" s="1"/>
  <c r="F561" i="1" s="1"/>
  <c r="F593" i="1" s="1"/>
  <c r="F606" i="1" s="1"/>
  <c r="F638" i="1" s="1"/>
  <c r="F651" i="1" s="1"/>
  <c r="F683" i="1" s="1"/>
  <c r="F7" i="1" s="1"/>
  <c r="E53" i="1"/>
  <c r="E66" i="1" s="1"/>
  <c r="E98" i="1" s="1"/>
  <c r="E111" i="1" s="1"/>
  <c r="E143" i="1" s="1"/>
  <c r="E156" i="1" s="1"/>
  <c r="E188" i="1" s="1"/>
  <c r="E201" i="1" s="1"/>
  <c r="E233" i="1" s="1"/>
  <c r="E246" i="1" s="1"/>
  <c r="E278" i="1" s="1"/>
  <c r="E291" i="1" s="1"/>
  <c r="E323" i="1" s="1"/>
  <c r="E336" i="1" s="1"/>
  <c r="E368" i="1" s="1"/>
  <c r="E381" i="1" s="1"/>
  <c r="E413" i="1" s="1"/>
  <c r="E426" i="1" s="1"/>
  <c r="E458" i="1" s="1"/>
  <c r="E471" i="1" s="1"/>
  <c r="E503" i="1" s="1"/>
  <c r="E516" i="1" s="1"/>
  <c r="E548" i="1" s="1"/>
  <c r="E561" i="1" s="1"/>
  <c r="E593" i="1" s="1"/>
  <c r="E606" i="1" s="1"/>
  <c r="E638" i="1" s="1"/>
  <c r="E651" i="1" s="1"/>
  <c r="E683" i="1" s="1"/>
  <c r="E7" i="1" s="1"/>
  <c r="D53" i="1"/>
  <c r="D66" i="1" s="1"/>
  <c r="D98" i="1" s="1"/>
  <c r="D111" i="1" s="1"/>
  <c r="D143" i="1" s="1"/>
  <c r="D156" i="1" s="1"/>
  <c r="D188" i="1" s="1"/>
  <c r="D201" i="1" s="1"/>
  <c r="D233" i="1" s="1"/>
  <c r="D246" i="1" s="1"/>
  <c r="D278" i="1" s="1"/>
  <c r="D291" i="1" s="1"/>
  <c r="D323" i="1" s="1"/>
  <c r="D336" i="1" s="1"/>
  <c r="D368" i="1" s="1"/>
  <c r="D381" i="1" s="1"/>
  <c r="D413" i="1" s="1"/>
  <c r="D426" i="1" s="1"/>
  <c r="D458" i="1" s="1"/>
  <c r="D471" i="1" s="1"/>
  <c r="D503" i="1" s="1"/>
  <c r="D516" i="1" s="1"/>
  <c r="D548" i="1" s="1"/>
  <c r="D561" i="1" s="1"/>
  <c r="D593" i="1" s="1"/>
  <c r="D606" i="1" s="1"/>
  <c r="D638" i="1" s="1"/>
  <c r="D651" i="1" s="1"/>
  <c r="D683" i="1" s="1"/>
  <c r="D7" i="1" s="1"/>
  <c r="C53" i="1"/>
  <c r="C66" i="1" s="1"/>
  <c r="C98" i="1" s="1"/>
  <c r="C111" i="1" s="1"/>
  <c r="C143" i="1" s="1"/>
  <c r="C156" i="1" s="1"/>
  <c r="C188" i="1" s="1"/>
  <c r="C201" i="1" s="1"/>
  <c r="C233" i="1" s="1"/>
  <c r="C246" i="1" s="1"/>
  <c r="C278" i="1" s="1"/>
  <c r="C291" i="1" s="1"/>
  <c r="C323" i="1" s="1"/>
  <c r="C336" i="1" s="1"/>
  <c r="C368" i="1" s="1"/>
  <c r="C381" i="1" s="1"/>
  <c r="C413" i="1" s="1"/>
  <c r="C426" i="1" s="1"/>
  <c r="C458" i="1" s="1"/>
  <c r="B53" i="1"/>
  <c r="B66" i="1" s="1"/>
  <c r="B98" i="1" s="1"/>
  <c r="B111" i="1" s="1"/>
  <c r="B143" i="1" s="1"/>
  <c r="B156" i="1" s="1"/>
  <c r="B188" i="1" s="1"/>
  <c r="B201" i="1" s="1"/>
  <c r="B233" i="1" s="1"/>
  <c r="B246" i="1" s="1"/>
  <c r="B278" i="1" s="1"/>
  <c r="B291" i="1" s="1"/>
  <c r="B323" i="1" s="1"/>
  <c r="B336" i="1" s="1"/>
  <c r="B368" i="1" s="1"/>
  <c r="B381" i="1" s="1"/>
  <c r="B413" i="1" s="1"/>
  <c r="B426" i="1" s="1"/>
  <c r="B458" i="1" s="1"/>
  <c r="AK53" i="1"/>
  <c r="AK66" i="1" s="1"/>
  <c r="AK98" i="1" s="1"/>
  <c r="AK111" i="1" s="1"/>
  <c r="AK143" i="1" s="1"/>
  <c r="AK156" i="1" s="1"/>
  <c r="AK188" i="1" s="1"/>
  <c r="AK201" i="1" s="1"/>
  <c r="AK233" i="1" s="1"/>
  <c r="AK246" i="1" s="1"/>
  <c r="AK278" i="1" s="1"/>
  <c r="AK291" i="1" s="1"/>
  <c r="AK323" i="1" s="1"/>
  <c r="AK336" i="1" s="1"/>
  <c r="AK368" i="1" s="1"/>
  <c r="AK381" i="1" s="1"/>
  <c r="AK413" i="1" s="1"/>
  <c r="AK426" i="1" s="1"/>
  <c r="AK458" i="1" s="1"/>
  <c r="AJ53" i="1"/>
  <c r="AJ66" i="1" s="1"/>
  <c r="AJ98" i="1" s="1"/>
  <c r="AJ111" i="1" s="1"/>
  <c r="AJ143" i="1" s="1"/>
  <c r="AJ156" i="1" s="1"/>
  <c r="AJ188" i="1" s="1"/>
  <c r="AJ201" i="1" s="1"/>
  <c r="AJ233" i="1" s="1"/>
  <c r="AJ246" i="1" s="1"/>
  <c r="AJ278" i="1" s="1"/>
  <c r="AJ291" i="1" s="1"/>
  <c r="AJ323" i="1" s="1"/>
  <c r="AJ336" i="1" s="1"/>
  <c r="AJ368" i="1" s="1"/>
  <c r="AJ381" i="1" s="1"/>
  <c r="AJ413" i="1" s="1"/>
  <c r="AJ426" i="1" s="1"/>
  <c r="AJ458" i="1" s="1"/>
  <c r="AJ471" i="1" s="1"/>
  <c r="AJ503" i="1" s="1"/>
  <c r="AJ516" i="1" s="1"/>
  <c r="AJ548" i="1" s="1"/>
  <c r="AJ561" i="1" s="1"/>
  <c r="AJ593" i="1" s="1"/>
  <c r="AJ606" i="1" s="1"/>
  <c r="AJ638" i="1" s="1"/>
  <c r="AJ651" i="1" s="1"/>
  <c r="AJ683" i="1" s="1"/>
  <c r="AJ7" i="1" s="1"/>
  <c r="AH53" i="1"/>
  <c r="AH66" i="1" s="1"/>
  <c r="AH98" i="1" s="1"/>
  <c r="AH111" i="1" s="1"/>
  <c r="AH143" i="1" s="1"/>
  <c r="AH156" i="1" s="1"/>
  <c r="AH188" i="1" s="1"/>
  <c r="AH201" i="1" s="1"/>
  <c r="AH233" i="1" s="1"/>
  <c r="AH246" i="1" s="1"/>
  <c r="AH278" i="1" s="1"/>
  <c r="AH291" i="1" s="1"/>
  <c r="AH323" i="1" s="1"/>
  <c r="AH336" i="1" s="1"/>
  <c r="AH368" i="1" s="1"/>
  <c r="AH381" i="1" s="1"/>
  <c r="AH413" i="1" s="1"/>
  <c r="AH426" i="1" s="1"/>
  <c r="AH458" i="1" s="1"/>
  <c r="AG53" i="1"/>
  <c r="AG66" i="1" s="1"/>
  <c r="AG98" i="1" s="1"/>
  <c r="AG111" i="1" s="1"/>
  <c r="AG143" i="1" s="1"/>
  <c r="AG156" i="1" s="1"/>
  <c r="AG188" i="1" s="1"/>
  <c r="AG201" i="1" s="1"/>
  <c r="AG233" i="1" s="1"/>
  <c r="AG246" i="1" s="1"/>
  <c r="AG278" i="1" s="1"/>
  <c r="AG291" i="1" s="1"/>
  <c r="AG323" i="1" s="1"/>
  <c r="AG336" i="1" s="1"/>
  <c r="AG368" i="1" s="1"/>
  <c r="AG381" i="1" s="1"/>
  <c r="AG413" i="1" s="1"/>
  <c r="AG426" i="1" s="1"/>
  <c r="AG458" i="1" s="1"/>
  <c r="AF22" i="13" s="1"/>
  <c r="AF53" i="1"/>
  <c r="AF66" i="1" s="1"/>
  <c r="AF98" i="1" s="1"/>
  <c r="AF111" i="1" s="1"/>
  <c r="AF143" i="1" s="1"/>
  <c r="AF156" i="1" s="1"/>
  <c r="AF188" i="1" s="1"/>
  <c r="AF201" i="1" s="1"/>
  <c r="AF233" i="1" s="1"/>
  <c r="AF246" i="1" s="1"/>
  <c r="AF278" i="1" s="1"/>
  <c r="AF291" i="1" s="1"/>
  <c r="AF323" i="1" s="1"/>
  <c r="AF336" i="1" s="1"/>
  <c r="AF368" i="1" s="1"/>
  <c r="AF381" i="1" s="1"/>
  <c r="AF413" i="1" s="1"/>
  <c r="AF426" i="1" s="1"/>
  <c r="AF458" i="1" s="1"/>
  <c r="AE53" i="1"/>
  <c r="AE66" i="1" s="1"/>
  <c r="AE98" i="1" s="1"/>
  <c r="AE111" i="1" s="1"/>
  <c r="AE143" i="1" s="1"/>
  <c r="AE156" i="1" s="1"/>
  <c r="AE188" i="1" s="1"/>
  <c r="AE201" i="1" s="1"/>
  <c r="AE233" i="1" s="1"/>
  <c r="AE246" i="1" s="1"/>
  <c r="AE278" i="1" s="1"/>
  <c r="AE291" i="1" s="1"/>
  <c r="AE323" i="1" s="1"/>
  <c r="AE336" i="1" s="1"/>
  <c r="AE368" i="1" s="1"/>
  <c r="AE381" i="1" s="1"/>
  <c r="AE413" i="1" s="1"/>
  <c r="AE426" i="1" s="1"/>
  <c r="AE458" i="1" s="1"/>
  <c r="AE471" i="1" s="1"/>
  <c r="AE503" i="1" s="1"/>
  <c r="AE516" i="1" s="1"/>
  <c r="AE548" i="1" s="1"/>
  <c r="AE561" i="1" s="1"/>
  <c r="AE593" i="1" s="1"/>
  <c r="AE606" i="1" s="1"/>
  <c r="AE638" i="1" s="1"/>
  <c r="AE651" i="1" s="1"/>
  <c r="AE683" i="1" s="1"/>
  <c r="AE7" i="1" s="1"/>
  <c r="AD53" i="1"/>
  <c r="AD66" i="1" s="1"/>
  <c r="AD98" i="1" s="1"/>
  <c r="AD111" i="1" s="1"/>
  <c r="AD143" i="1" s="1"/>
  <c r="AD156" i="1" s="1"/>
  <c r="AD188" i="1" s="1"/>
  <c r="AD201" i="1" s="1"/>
  <c r="AD233" i="1" s="1"/>
  <c r="AD246" i="1" s="1"/>
  <c r="AD278" i="1" s="1"/>
  <c r="AD291" i="1" s="1"/>
  <c r="AD323" i="1" s="1"/>
  <c r="AD336" i="1" s="1"/>
  <c r="AD368" i="1" s="1"/>
  <c r="AD381" i="1" s="1"/>
  <c r="AD413" i="1" s="1"/>
  <c r="AD426" i="1" s="1"/>
  <c r="AD458" i="1" s="1"/>
  <c r="AD471" i="1" s="1"/>
  <c r="AD503" i="1" s="1"/>
  <c r="AD516" i="1" s="1"/>
  <c r="AD548" i="1" s="1"/>
  <c r="AD561" i="1" s="1"/>
  <c r="AD593" i="1" s="1"/>
  <c r="AD606" i="1" s="1"/>
  <c r="AD638" i="1" s="1"/>
  <c r="AD651" i="1" s="1"/>
  <c r="AD683" i="1" s="1"/>
  <c r="AD7" i="1" s="1"/>
  <c r="AC53" i="1"/>
  <c r="AC66" i="1" s="1"/>
  <c r="AC98" i="1" s="1"/>
  <c r="AC111" i="1" s="1"/>
  <c r="AC143" i="1" s="1"/>
  <c r="AC156" i="1" s="1"/>
  <c r="AC188" i="1" s="1"/>
  <c r="AC201" i="1" s="1"/>
  <c r="AC233" i="1" s="1"/>
  <c r="AC246" i="1" s="1"/>
  <c r="AC278" i="1" s="1"/>
  <c r="AC291" i="1" s="1"/>
  <c r="AC323" i="1" s="1"/>
  <c r="AC336" i="1" s="1"/>
  <c r="AC368" i="1" s="1"/>
  <c r="AC381" i="1" s="1"/>
  <c r="AC413" i="1" s="1"/>
  <c r="AC426" i="1" s="1"/>
  <c r="AC458" i="1" s="1"/>
  <c r="AB53" i="1"/>
  <c r="AB66" i="1" s="1"/>
  <c r="AB98" i="1" s="1"/>
  <c r="AB111" i="1" s="1"/>
  <c r="AB143" i="1" s="1"/>
  <c r="AB156" i="1" s="1"/>
  <c r="AB188" i="1" s="1"/>
  <c r="AB201" i="1" s="1"/>
  <c r="AB233" i="1" s="1"/>
  <c r="AB246" i="1" s="1"/>
  <c r="AB278" i="1" s="1"/>
  <c r="AB291" i="1" s="1"/>
  <c r="AB323" i="1" s="1"/>
  <c r="AB336" i="1" s="1"/>
  <c r="AB368" i="1" s="1"/>
  <c r="AB381" i="1" s="1"/>
  <c r="AB413" i="1" s="1"/>
  <c r="AB426" i="1" s="1"/>
  <c r="AB458" i="1" s="1"/>
  <c r="AB471" i="1" s="1"/>
  <c r="AB503" i="1" s="1"/>
  <c r="AB516" i="1" s="1"/>
  <c r="AB548" i="1" s="1"/>
  <c r="AB561" i="1" s="1"/>
  <c r="AB593" i="1" s="1"/>
  <c r="AB606" i="1" s="1"/>
  <c r="AB638" i="1" s="1"/>
  <c r="AB651" i="1" s="1"/>
  <c r="AB683" i="1" s="1"/>
  <c r="AB7" i="1" s="1"/>
  <c r="AA53" i="1"/>
  <c r="AA66" i="1" s="1"/>
  <c r="AA98" i="1" s="1"/>
  <c r="AA111" i="1" s="1"/>
  <c r="AA143" i="1" s="1"/>
  <c r="AA156" i="1" s="1"/>
  <c r="AA188" i="1" s="1"/>
  <c r="AA201" i="1" s="1"/>
  <c r="AA233" i="1" s="1"/>
  <c r="AA246" i="1" s="1"/>
  <c r="AA278" i="1" s="1"/>
  <c r="AA291" i="1" s="1"/>
  <c r="AA323" i="1" s="1"/>
  <c r="AA336" i="1" s="1"/>
  <c r="AA368" i="1" s="1"/>
  <c r="AA381" i="1" s="1"/>
  <c r="AA413" i="1" s="1"/>
  <c r="AA426" i="1" s="1"/>
  <c r="AA458" i="1" s="1"/>
  <c r="AA471" i="1" s="1"/>
  <c r="AA503" i="1" s="1"/>
  <c r="AA516" i="1" s="1"/>
  <c r="AA548" i="1" s="1"/>
  <c r="AA561" i="1" s="1"/>
  <c r="AA593" i="1" s="1"/>
  <c r="AA606" i="1" s="1"/>
  <c r="AA638" i="1" s="1"/>
  <c r="AA651" i="1" s="1"/>
  <c r="AA683" i="1" s="1"/>
  <c r="AA7" i="1" s="1"/>
  <c r="Z53" i="1"/>
  <c r="Z66" i="1" s="1"/>
  <c r="Z98" i="1" s="1"/>
  <c r="Z111" i="1" s="1"/>
  <c r="Z143" i="1" s="1"/>
  <c r="Z156" i="1" s="1"/>
  <c r="Z188" i="1" s="1"/>
  <c r="Z201" i="1" s="1"/>
  <c r="Z233" i="1" s="1"/>
  <c r="Z246" i="1" s="1"/>
  <c r="Z278" i="1" s="1"/>
  <c r="Z291" i="1" s="1"/>
  <c r="Z323" i="1" s="1"/>
  <c r="Z336" i="1" s="1"/>
  <c r="Z368" i="1" s="1"/>
  <c r="Z381" i="1" s="1"/>
  <c r="Z413" i="1" s="1"/>
  <c r="Z426" i="1" s="1"/>
  <c r="Z458" i="1" s="1"/>
  <c r="Z471" i="1" s="1"/>
  <c r="Z503" i="1" s="1"/>
  <c r="Z516" i="1" s="1"/>
  <c r="Z548" i="1" s="1"/>
  <c r="Z561" i="1" s="1"/>
  <c r="Z593" i="1" s="1"/>
  <c r="Z606" i="1" s="1"/>
  <c r="Z638" i="1" s="1"/>
  <c r="Z651" i="1" s="1"/>
  <c r="Z683" i="1" s="1"/>
  <c r="Z7" i="1" s="1"/>
  <c r="Y53" i="1"/>
  <c r="Y66" i="1" s="1"/>
  <c r="Y98" i="1" s="1"/>
  <c r="Y111" i="1" s="1"/>
  <c r="Y143" i="1" s="1"/>
  <c r="Y156" i="1" s="1"/>
  <c r="Y188" i="1" s="1"/>
  <c r="Y201" i="1" s="1"/>
  <c r="Y233" i="1" s="1"/>
  <c r="Y246" i="1" s="1"/>
  <c r="Y278" i="1" s="1"/>
  <c r="Y291" i="1" s="1"/>
  <c r="Y323" i="1" s="1"/>
  <c r="Y336" i="1" s="1"/>
  <c r="Y368" i="1" s="1"/>
  <c r="Y381" i="1" s="1"/>
  <c r="Y413" i="1" s="1"/>
  <c r="Y426" i="1" s="1"/>
  <c r="Y458" i="1" s="1"/>
  <c r="Y471" i="1" s="1"/>
  <c r="Y503" i="1" s="1"/>
  <c r="Y516" i="1" s="1"/>
  <c r="Y548" i="1" s="1"/>
  <c r="Y561" i="1" s="1"/>
  <c r="Y593" i="1" s="1"/>
  <c r="Y606" i="1" s="1"/>
  <c r="Y638" i="1" s="1"/>
  <c r="Y651" i="1" s="1"/>
  <c r="Y683" i="1" s="1"/>
  <c r="Y7" i="1" s="1"/>
  <c r="X53" i="1"/>
  <c r="X66" i="1" s="1"/>
  <c r="X98" i="1" s="1"/>
  <c r="X111" i="1" s="1"/>
  <c r="X143" i="1" s="1"/>
  <c r="X156" i="1" s="1"/>
  <c r="X188" i="1" s="1"/>
  <c r="X201" i="1" s="1"/>
  <c r="X233" i="1" s="1"/>
  <c r="X246" i="1" s="1"/>
  <c r="X278" i="1" s="1"/>
  <c r="X291" i="1" s="1"/>
  <c r="X323" i="1" s="1"/>
  <c r="X336" i="1" s="1"/>
  <c r="X368" i="1" s="1"/>
  <c r="X381" i="1" s="1"/>
  <c r="X413" i="1" s="1"/>
  <c r="X426" i="1" s="1"/>
  <c r="X458" i="1" s="1"/>
  <c r="X471" i="1" s="1"/>
  <c r="X503" i="1" s="1"/>
  <c r="X516" i="1" s="1"/>
  <c r="X548" i="1" s="1"/>
  <c r="X561" i="1" s="1"/>
  <c r="X593" i="1" s="1"/>
  <c r="X606" i="1" s="1"/>
  <c r="X638" i="1" s="1"/>
  <c r="X651" i="1" s="1"/>
  <c r="X683" i="1" s="1"/>
  <c r="X7" i="1" s="1"/>
  <c r="W53" i="1"/>
  <c r="W66" i="1" s="1"/>
  <c r="W98" i="1" s="1"/>
  <c r="W111" i="1" s="1"/>
  <c r="W143" i="1" s="1"/>
  <c r="W156" i="1" s="1"/>
  <c r="W188" i="1" s="1"/>
  <c r="W201" i="1" s="1"/>
  <c r="W233" i="1" s="1"/>
  <c r="W246" i="1" s="1"/>
  <c r="W278" i="1" s="1"/>
  <c r="W291" i="1" s="1"/>
  <c r="W323" i="1" s="1"/>
  <c r="W336" i="1" s="1"/>
  <c r="W368" i="1" s="1"/>
  <c r="W381" i="1" s="1"/>
  <c r="W413" i="1" s="1"/>
  <c r="W426" i="1" s="1"/>
  <c r="W458" i="1" s="1"/>
  <c r="W471" i="1" s="1"/>
  <c r="W503" i="1" s="1"/>
  <c r="W516" i="1" s="1"/>
  <c r="W548" i="1" s="1"/>
  <c r="W561" i="1" s="1"/>
  <c r="W593" i="1" s="1"/>
  <c r="W606" i="1" s="1"/>
  <c r="W638" i="1" s="1"/>
  <c r="W651" i="1" s="1"/>
  <c r="W683" i="1" s="1"/>
  <c r="W7" i="1" s="1"/>
  <c r="V53" i="1"/>
  <c r="V66" i="1" s="1"/>
  <c r="V98" i="1" s="1"/>
  <c r="V111" i="1" s="1"/>
  <c r="V143" i="1" s="1"/>
  <c r="V156" i="1" s="1"/>
  <c r="V188" i="1" s="1"/>
  <c r="V201" i="1" s="1"/>
  <c r="V233" i="1" s="1"/>
  <c r="V246" i="1" s="1"/>
  <c r="V278" i="1" s="1"/>
  <c r="V291" i="1" s="1"/>
  <c r="V323" i="1" s="1"/>
  <c r="V336" i="1" s="1"/>
  <c r="V368" i="1" s="1"/>
  <c r="V381" i="1" s="1"/>
  <c r="V413" i="1" s="1"/>
  <c r="V426" i="1" s="1"/>
  <c r="V458" i="1" s="1"/>
  <c r="U53" i="1"/>
  <c r="U66" i="1" s="1"/>
  <c r="U98" i="1" s="1"/>
  <c r="U111" i="1" s="1"/>
  <c r="U143" i="1" s="1"/>
  <c r="U156" i="1" s="1"/>
  <c r="U188" i="1" s="1"/>
  <c r="U201" i="1" s="1"/>
  <c r="U233" i="1" s="1"/>
  <c r="U246" i="1" s="1"/>
  <c r="U278" i="1" s="1"/>
  <c r="U291" i="1" s="1"/>
  <c r="U323" i="1" s="1"/>
  <c r="U336" i="1" s="1"/>
  <c r="U368" i="1" s="1"/>
  <c r="U381" i="1" s="1"/>
  <c r="U413" i="1" s="1"/>
  <c r="U426" i="1" s="1"/>
  <c r="U458" i="1" s="1"/>
  <c r="U471" i="1" s="1"/>
  <c r="U503" i="1" s="1"/>
  <c r="U516" i="1" s="1"/>
  <c r="U548" i="1" s="1"/>
  <c r="U561" i="1" s="1"/>
  <c r="U593" i="1" s="1"/>
  <c r="U606" i="1" s="1"/>
  <c r="U638" i="1" s="1"/>
  <c r="U651" i="1" s="1"/>
  <c r="U683" i="1" s="1"/>
  <c r="U7" i="1" s="1"/>
  <c r="R53" i="1"/>
  <c r="R66" i="1" s="1"/>
  <c r="R98" i="1" s="1"/>
  <c r="R111" i="1" s="1"/>
  <c r="R143" i="1" s="1"/>
  <c r="R156" i="1" s="1"/>
  <c r="R188" i="1" s="1"/>
  <c r="R201" i="1" s="1"/>
  <c r="R233" i="1" s="1"/>
  <c r="R246" i="1" s="1"/>
  <c r="R278" i="1" s="1"/>
  <c r="R291" i="1" s="1"/>
  <c r="R323" i="1" s="1"/>
  <c r="R336" i="1" s="1"/>
  <c r="R368" i="1" s="1"/>
  <c r="R381" i="1" s="1"/>
  <c r="R413" i="1" s="1"/>
  <c r="R426" i="1" s="1"/>
  <c r="R458" i="1" s="1"/>
  <c r="R471" i="1" s="1"/>
  <c r="R503" i="1" s="1"/>
  <c r="R516" i="1" s="1"/>
  <c r="R548" i="1" s="1"/>
  <c r="R561" i="1" s="1"/>
  <c r="R593" i="1" s="1"/>
  <c r="R606" i="1" s="1"/>
  <c r="R638" i="1" s="1"/>
  <c r="R651" i="1" s="1"/>
  <c r="R683" i="1" s="1"/>
  <c r="R7" i="1" s="1"/>
  <c r="Q53" i="1"/>
  <c r="Q66" i="1" s="1"/>
  <c r="Q98" i="1" s="1"/>
  <c r="Q111" i="1" s="1"/>
  <c r="Q143" i="1" s="1"/>
  <c r="Q156" i="1" s="1"/>
  <c r="Q188" i="1" s="1"/>
  <c r="Q201" i="1" s="1"/>
  <c r="Q233" i="1" s="1"/>
  <c r="Q246" i="1" s="1"/>
  <c r="Q278" i="1" s="1"/>
  <c r="Q291" i="1" s="1"/>
  <c r="Q323" i="1" s="1"/>
  <c r="Q336" i="1" s="1"/>
  <c r="Q368" i="1" s="1"/>
  <c r="Q381" i="1" s="1"/>
  <c r="Q413" i="1" s="1"/>
  <c r="Q426" i="1" s="1"/>
  <c r="Q458" i="1" s="1"/>
  <c r="Q471" i="1" s="1"/>
  <c r="Q503" i="1" s="1"/>
  <c r="Q516" i="1" s="1"/>
  <c r="Q548" i="1" s="1"/>
  <c r="Q561" i="1" s="1"/>
  <c r="Q593" i="1" s="1"/>
  <c r="Q606" i="1" s="1"/>
  <c r="Q638" i="1" s="1"/>
  <c r="Q651" i="1" s="1"/>
  <c r="Q683" i="1" s="1"/>
  <c r="Q7" i="1" s="1"/>
  <c r="P53" i="1"/>
  <c r="P66" i="1" s="1"/>
  <c r="P98" i="1" s="1"/>
  <c r="P111" i="1" s="1"/>
  <c r="P143" i="1" s="1"/>
  <c r="P156" i="1" s="1"/>
  <c r="P188" i="1" s="1"/>
  <c r="P201" i="1" s="1"/>
  <c r="P233" i="1" s="1"/>
  <c r="P246" i="1" s="1"/>
  <c r="P278" i="1" s="1"/>
  <c r="P291" i="1" s="1"/>
  <c r="P323" i="1" s="1"/>
  <c r="P336" i="1" s="1"/>
  <c r="P368" i="1" s="1"/>
  <c r="P381" i="1" s="1"/>
  <c r="P413" i="1" s="1"/>
  <c r="P426" i="1" s="1"/>
  <c r="P458" i="1" s="1"/>
  <c r="O53" i="1"/>
  <c r="O66" i="1" s="1"/>
  <c r="O98" i="1" s="1"/>
  <c r="O111" i="1" s="1"/>
  <c r="O143" i="1" s="1"/>
  <c r="O156" i="1" s="1"/>
  <c r="O188" i="1" s="1"/>
  <c r="O201" i="1" s="1"/>
  <c r="O233" i="1" s="1"/>
  <c r="O246" i="1" s="1"/>
  <c r="O278" i="1" s="1"/>
  <c r="O291" i="1" s="1"/>
  <c r="O323" i="1" s="1"/>
  <c r="O336" i="1" s="1"/>
  <c r="O368" i="1" s="1"/>
  <c r="O381" i="1" s="1"/>
  <c r="O413" i="1" s="1"/>
  <c r="O426" i="1" s="1"/>
  <c r="O458" i="1" s="1"/>
  <c r="O471" i="1" s="1"/>
  <c r="O503" i="1" s="1"/>
  <c r="O516" i="1" s="1"/>
  <c r="O548" i="1" s="1"/>
  <c r="O561" i="1" s="1"/>
  <c r="O593" i="1" s="1"/>
  <c r="O606" i="1" s="1"/>
  <c r="O638" i="1" s="1"/>
  <c r="O651" i="1" s="1"/>
  <c r="O683" i="1" s="1"/>
  <c r="O7" i="1" s="1"/>
  <c r="N53" i="1"/>
  <c r="N66" i="1" s="1"/>
  <c r="N98" i="1" s="1"/>
  <c r="N111" i="1" s="1"/>
  <c r="N143" i="1" s="1"/>
  <c r="N156" i="1" s="1"/>
  <c r="N188" i="1" s="1"/>
  <c r="N201" i="1" s="1"/>
  <c r="N233" i="1" s="1"/>
  <c r="N246" i="1" s="1"/>
  <c r="N278" i="1" s="1"/>
  <c r="N291" i="1" s="1"/>
  <c r="N323" i="1" s="1"/>
  <c r="N336" i="1" s="1"/>
  <c r="N368" i="1" s="1"/>
  <c r="N381" i="1" s="1"/>
  <c r="N413" i="1" s="1"/>
  <c r="N426" i="1" s="1"/>
  <c r="N458" i="1" s="1"/>
  <c r="N471" i="1" s="1"/>
  <c r="N503" i="1" s="1"/>
  <c r="N516" i="1" s="1"/>
  <c r="N548" i="1" s="1"/>
  <c r="N561" i="1" s="1"/>
  <c r="N593" i="1" s="1"/>
  <c r="N606" i="1" s="1"/>
  <c r="N638" i="1" s="1"/>
  <c r="N651" i="1" s="1"/>
  <c r="N683" i="1" s="1"/>
  <c r="N7" i="1" s="1"/>
  <c r="M53" i="1"/>
  <c r="M66" i="1" s="1"/>
  <c r="M98" i="1" s="1"/>
  <c r="M111" i="1" s="1"/>
  <c r="M143" i="1" s="1"/>
  <c r="M156" i="1" s="1"/>
  <c r="M188" i="1" s="1"/>
  <c r="M201" i="1" s="1"/>
  <c r="M233" i="1" s="1"/>
  <c r="M246" i="1" s="1"/>
  <c r="M278" i="1" s="1"/>
  <c r="M291" i="1" s="1"/>
  <c r="M323" i="1" s="1"/>
  <c r="M336" i="1" s="1"/>
  <c r="M368" i="1" s="1"/>
  <c r="M381" i="1" s="1"/>
  <c r="M413" i="1" s="1"/>
  <c r="M426" i="1" s="1"/>
  <c r="M458" i="1" s="1"/>
  <c r="L53" i="1"/>
  <c r="L66" i="1" s="1"/>
  <c r="L98" i="1" s="1"/>
  <c r="L111" i="1" s="1"/>
  <c r="L143" i="1" s="1"/>
  <c r="L156" i="1" s="1"/>
  <c r="L188" i="1" s="1"/>
  <c r="L201" i="1" s="1"/>
  <c r="L233" i="1" s="1"/>
  <c r="L246" i="1" s="1"/>
  <c r="L278" i="1" s="1"/>
  <c r="L291" i="1" s="1"/>
  <c r="L323" i="1" s="1"/>
  <c r="L336" i="1" s="1"/>
  <c r="L368" i="1" s="1"/>
  <c r="L381" i="1" s="1"/>
  <c r="L413" i="1" s="1"/>
  <c r="L426" i="1" s="1"/>
  <c r="L458" i="1" s="1"/>
  <c r="L471" i="1" s="1"/>
  <c r="L503" i="1" s="1"/>
  <c r="L516" i="1" s="1"/>
  <c r="L548" i="1" s="1"/>
  <c r="L561" i="1" s="1"/>
  <c r="L593" i="1" s="1"/>
  <c r="L606" i="1" s="1"/>
  <c r="L638" i="1" s="1"/>
  <c r="L651" i="1" s="1"/>
  <c r="L683" i="1" s="1"/>
  <c r="L7" i="1" s="1"/>
  <c r="I233" i="1"/>
  <c r="G415" i="1"/>
  <c r="G370" i="1"/>
  <c r="G325" i="1"/>
  <c r="G280" i="1"/>
  <c r="G235" i="1"/>
  <c r="G190" i="1"/>
  <c r="G145" i="1"/>
  <c r="G100" i="1"/>
  <c r="G55" i="1"/>
  <c r="I458" i="1"/>
  <c r="I413" i="1"/>
  <c r="I368" i="1"/>
  <c r="I323" i="1"/>
  <c r="I278" i="1"/>
  <c r="O689" i="1"/>
  <c r="I188" i="1"/>
  <c r="I143" i="1"/>
  <c r="I98" i="1"/>
  <c r="I53" i="1"/>
  <c r="C727" i="7"/>
  <c r="E727" i="7"/>
  <c r="G727" i="7"/>
  <c r="AJ12" i="7"/>
  <c r="AJ57" i="7" s="1"/>
  <c r="AJ102" i="7" s="1"/>
  <c r="AJ147" i="7" s="1"/>
  <c r="AJ192" i="7" s="1"/>
  <c r="AJ237" i="7" s="1"/>
  <c r="AJ282" i="7" s="1"/>
  <c r="AJ327" i="7" s="1"/>
  <c r="AJ372" i="7" s="1"/>
  <c r="AJ417" i="7" s="1"/>
  <c r="AJ462" i="7" s="1"/>
  <c r="AJ507" i="7" s="1"/>
  <c r="AJ552" i="7" s="1"/>
  <c r="AJ597" i="7" s="1"/>
  <c r="AJ642" i="7" s="1"/>
  <c r="AI12" i="7"/>
  <c r="AJ11" i="7"/>
  <c r="G7" i="7"/>
  <c r="F53" i="7"/>
  <c r="F66" i="7" s="1"/>
  <c r="F98" i="7" s="1"/>
  <c r="F111" i="7" s="1"/>
  <c r="F143" i="7" s="1"/>
  <c r="F156" i="7" s="1"/>
  <c r="F188" i="7" s="1"/>
  <c r="F201" i="7" s="1"/>
  <c r="F233" i="7" s="1"/>
  <c r="F246" i="7" s="1"/>
  <c r="F278" i="7" s="1"/>
  <c r="F291" i="7" s="1"/>
  <c r="F323" i="7" s="1"/>
  <c r="F336" i="7" s="1"/>
  <c r="F368" i="7" s="1"/>
  <c r="F381" i="7" s="1"/>
  <c r="F413" i="7" s="1"/>
  <c r="F426" i="7" s="1"/>
  <c r="F458" i="7" s="1"/>
  <c r="F471" i="7" s="1"/>
  <c r="F503" i="7" s="1"/>
  <c r="F516" i="7" s="1"/>
  <c r="F548" i="7" s="1"/>
  <c r="F561" i="7" s="1"/>
  <c r="F593" i="7" s="1"/>
  <c r="F606" i="7" s="1"/>
  <c r="F638" i="7" s="1"/>
  <c r="F651" i="7" s="1"/>
  <c r="F683" i="7" s="1"/>
  <c r="F7" i="7" s="1"/>
  <c r="E53" i="7"/>
  <c r="E66" i="7" s="1"/>
  <c r="E98" i="7" s="1"/>
  <c r="E111" i="7" s="1"/>
  <c r="E143" i="7" s="1"/>
  <c r="E156" i="7" s="1"/>
  <c r="E188" i="7" s="1"/>
  <c r="E201" i="7" s="1"/>
  <c r="E233" i="7" s="1"/>
  <c r="E246" i="7" s="1"/>
  <c r="E278" i="7" s="1"/>
  <c r="E291" i="7" s="1"/>
  <c r="E323" i="7" s="1"/>
  <c r="E336" i="7" s="1"/>
  <c r="E368" i="7" s="1"/>
  <c r="E381" i="7" s="1"/>
  <c r="E413" i="7" s="1"/>
  <c r="E426" i="7" s="1"/>
  <c r="E458" i="7" s="1"/>
  <c r="E471" i="7" s="1"/>
  <c r="E503" i="7" s="1"/>
  <c r="E516" i="7" s="1"/>
  <c r="E548" i="7" s="1"/>
  <c r="E561" i="7" s="1"/>
  <c r="E593" i="7" s="1"/>
  <c r="E606" i="7" s="1"/>
  <c r="E638" i="7" s="1"/>
  <c r="E651" i="7" s="1"/>
  <c r="E683" i="7" s="1"/>
  <c r="E7" i="7" s="1"/>
  <c r="D53" i="7"/>
  <c r="D66" i="7" s="1"/>
  <c r="D98" i="7" s="1"/>
  <c r="D111" i="7" s="1"/>
  <c r="D143" i="7" s="1"/>
  <c r="D156" i="7" s="1"/>
  <c r="D188" i="7" s="1"/>
  <c r="D201" i="7" s="1"/>
  <c r="D233" i="7" s="1"/>
  <c r="D246" i="7" s="1"/>
  <c r="D278" i="7" s="1"/>
  <c r="D291" i="7" s="1"/>
  <c r="D323" i="7" s="1"/>
  <c r="D336" i="7" s="1"/>
  <c r="D368" i="7" s="1"/>
  <c r="D381" i="7" s="1"/>
  <c r="D413" i="7" s="1"/>
  <c r="D426" i="7" s="1"/>
  <c r="D458" i="7" s="1"/>
  <c r="D471" i="7" s="1"/>
  <c r="D503" i="7" s="1"/>
  <c r="D516" i="7" s="1"/>
  <c r="D548" i="7" s="1"/>
  <c r="D561" i="7" s="1"/>
  <c r="D593" i="7" s="1"/>
  <c r="D606" i="7" s="1"/>
  <c r="D638" i="7" s="1"/>
  <c r="D651" i="7" s="1"/>
  <c r="D683" i="7" s="1"/>
  <c r="D7" i="7" s="1"/>
  <c r="C53" i="7"/>
  <c r="C66" i="7" s="1"/>
  <c r="C98" i="7" s="1"/>
  <c r="C111" i="7" s="1"/>
  <c r="C143" i="7" s="1"/>
  <c r="C156" i="7" s="1"/>
  <c r="C188" i="7" s="1"/>
  <c r="C201" i="7" s="1"/>
  <c r="C233" i="7" s="1"/>
  <c r="C246" i="7" s="1"/>
  <c r="C278" i="7" s="1"/>
  <c r="C291" i="7" s="1"/>
  <c r="C323" i="7" s="1"/>
  <c r="C336" i="7" s="1"/>
  <c r="C368" i="7" s="1"/>
  <c r="C381" i="7" s="1"/>
  <c r="C413" i="7" s="1"/>
  <c r="C426" i="7" s="1"/>
  <c r="C458" i="7" s="1"/>
  <c r="B53" i="7"/>
  <c r="B66" i="7" s="1"/>
  <c r="B98" i="7" s="1"/>
  <c r="B111" i="7" s="1"/>
  <c r="B143" i="7" s="1"/>
  <c r="B156" i="7" s="1"/>
  <c r="B188" i="7" s="1"/>
  <c r="B201" i="7" s="1"/>
  <c r="B233" i="7" s="1"/>
  <c r="B246" i="7" s="1"/>
  <c r="B278" i="7" s="1"/>
  <c r="B291" i="7" s="1"/>
  <c r="B323" i="7" s="1"/>
  <c r="B336" i="7" s="1"/>
  <c r="B368" i="7" s="1"/>
  <c r="B381" i="7" s="1"/>
  <c r="B413" i="7" s="1"/>
  <c r="B426" i="7" s="1"/>
  <c r="B458" i="7" s="1"/>
  <c r="B471" i="7" s="1"/>
  <c r="B503" i="7" s="1"/>
  <c r="B516" i="7" s="1"/>
  <c r="B548" i="7" s="1"/>
  <c r="B561" i="7" s="1"/>
  <c r="B593" i="7" s="1"/>
  <c r="B606" i="7" s="1"/>
  <c r="B638" i="7" s="1"/>
  <c r="B651" i="7" s="1"/>
  <c r="B683" i="7" s="1"/>
  <c r="B7" i="7" s="1"/>
  <c r="AK53" i="7"/>
  <c r="AK66" i="7" s="1"/>
  <c r="AK98" i="7" s="1"/>
  <c r="AK111" i="7" s="1"/>
  <c r="AK143" i="7" s="1"/>
  <c r="AK156" i="7" s="1"/>
  <c r="AK188" i="7" s="1"/>
  <c r="AK201" i="7" s="1"/>
  <c r="AK233" i="7" s="1"/>
  <c r="AK246" i="7" s="1"/>
  <c r="AK278" i="7" s="1"/>
  <c r="AK291" i="7" s="1"/>
  <c r="AK323" i="7" s="1"/>
  <c r="AK336" i="7" s="1"/>
  <c r="AK368" i="7" s="1"/>
  <c r="AK381" i="7" s="1"/>
  <c r="AK413" i="7" s="1"/>
  <c r="AK426" i="7" s="1"/>
  <c r="AK458" i="7" s="1"/>
  <c r="AJ53" i="7"/>
  <c r="AJ66" i="7" s="1"/>
  <c r="AJ98" i="7" s="1"/>
  <c r="AJ111" i="7" s="1"/>
  <c r="AJ143" i="7" s="1"/>
  <c r="AJ156" i="7" s="1"/>
  <c r="AJ188" i="7" s="1"/>
  <c r="AJ201" i="7" s="1"/>
  <c r="AJ233" i="7" s="1"/>
  <c r="AJ246" i="7" s="1"/>
  <c r="AJ278" i="7" s="1"/>
  <c r="AJ291" i="7" s="1"/>
  <c r="AJ323" i="7" s="1"/>
  <c r="AJ336" i="7" s="1"/>
  <c r="AJ368" i="7" s="1"/>
  <c r="AJ381" i="7" s="1"/>
  <c r="AJ413" i="7" s="1"/>
  <c r="AJ426" i="7" s="1"/>
  <c r="AJ458" i="7" s="1"/>
  <c r="AJ471" i="7" s="1"/>
  <c r="AJ503" i="7" s="1"/>
  <c r="AJ516" i="7" s="1"/>
  <c r="AJ548" i="7" s="1"/>
  <c r="AJ561" i="7" s="1"/>
  <c r="AJ593" i="7" s="1"/>
  <c r="AJ606" i="7" s="1"/>
  <c r="AJ638" i="7" s="1"/>
  <c r="AJ651" i="7" s="1"/>
  <c r="AJ683" i="7" s="1"/>
  <c r="AJ7" i="7" s="1"/>
  <c r="AH53" i="7"/>
  <c r="AH66" i="7" s="1"/>
  <c r="AH98" i="7" s="1"/>
  <c r="AH111" i="7" s="1"/>
  <c r="AH143" i="7" s="1"/>
  <c r="AH156" i="7" s="1"/>
  <c r="AH188" i="7" s="1"/>
  <c r="AH201" i="7" s="1"/>
  <c r="AH233" i="7" s="1"/>
  <c r="AH246" i="7" s="1"/>
  <c r="AH278" i="7" s="1"/>
  <c r="AH291" i="7" s="1"/>
  <c r="AH323" i="7" s="1"/>
  <c r="AH336" i="7" s="1"/>
  <c r="AH368" i="7" s="1"/>
  <c r="AH381" i="7" s="1"/>
  <c r="AH413" i="7" s="1"/>
  <c r="AH426" i="7" s="1"/>
  <c r="AH458" i="7" s="1"/>
  <c r="AG53" i="7"/>
  <c r="AG66" i="7" s="1"/>
  <c r="AG98" i="7" s="1"/>
  <c r="AG111" i="7" s="1"/>
  <c r="AG143" i="7" s="1"/>
  <c r="AG156" i="7" s="1"/>
  <c r="AG188" i="7" s="1"/>
  <c r="AG201" i="7" s="1"/>
  <c r="AG233" i="7" s="1"/>
  <c r="AG246" i="7" s="1"/>
  <c r="AG278" i="7" s="1"/>
  <c r="AG291" i="7" s="1"/>
  <c r="AG323" i="7" s="1"/>
  <c r="AG336" i="7" s="1"/>
  <c r="AG368" i="7" s="1"/>
  <c r="AG381" i="7" s="1"/>
  <c r="AG413" i="7" s="1"/>
  <c r="AG426" i="7" s="1"/>
  <c r="AG458" i="7" s="1"/>
  <c r="AG471" i="7" s="1"/>
  <c r="AG503" i="7" s="1"/>
  <c r="AG516" i="7" s="1"/>
  <c r="AG548" i="7" s="1"/>
  <c r="AG561" i="7" s="1"/>
  <c r="AG593" i="7" s="1"/>
  <c r="AG606" i="7" s="1"/>
  <c r="AG638" i="7" s="1"/>
  <c r="AG651" i="7" s="1"/>
  <c r="AG683" i="7" s="1"/>
  <c r="AG7" i="7" s="1"/>
  <c r="AF53" i="7"/>
  <c r="AF66" i="7" s="1"/>
  <c r="AF98" i="7" s="1"/>
  <c r="AF111" i="7" s="1"/>
  <c r="AF143" i="7" s="1"/>
  <c r="AF156" i="7" s="1"/>
  <c r="AF188" i="7" s="1"/>
  <c r="AF201" i="7" s="1"/>
  <c r="AF233" i="7" s="1"/>
  <c r="AF246" i="7" s="1"/>
  <c r="AF278" i="7" s="1"/>
  <c r="AF291" i="7" s="1"/>
  <c r="AF323" i="7" s="1"/>
  <c r="AF336" i="7" s="1"/>
  <c r="AF368" i="7" s="1"/>
  <c r="AF381" i="7" s="1"/>
  <c r="AF413" i="7" s="1"/>
  <c r="AF426" i="7" s="1"/>
  <c r="AF458" i="7" s="1"/>
  <c r="AF471" i="7" s="1"/>
  <c r="AF503" i="7" s="1"/>
  <c r="AF516" i="7" s="1"/>
  <c r="AF548" i="7" s="1"/>
  <c r="AF561" i="7" s="1"/>
  <c r="AF593" i="7" s="1"/>
  <c r="AF606" i="7" s="1"/>
  <c r="AF638" i="7" s="1"/>
  <c r="AF651" i="7" s="1"/>
  <c r="AF683" i="7" s="1"/>
  <c r="AF7" i="7" s="1"/>
  <c r="AE53" i="7"/>
  <c r="AE66" i="7" s="1"/>
  <c r="AE98" i="7" s="1"/>
  <c r="AE111" i="7" s="1"/>
  <c r="AE143" i="7" s="1"/>
  <c r="AE156" i="7" s="1"/>
  <c r="AE188" i="7" s="1"/>
  <c r="AE201" i="7" s="1"/>
  <c r="AE233" i="7" s="1"/>
  <c r="AE246" i="7" s="1"/>
  <c r="AE278" i="7" s="1"/>
  <c r="AE291" i="7" s="1"/>
  <c r="AE323" i="7" s="1"/>
  <c r="AE336" i="7" s="1"/>
  <c r="AE368" i="7" s="1"/>
  <c r="AE381" i="7" s="1"/>
  <c r="AE413" i="7" s="1"/>
  <c r="AE426" i="7" s="1"/>
  <c r="AE458" i="7" s="1"/>
  <c r="AE471" i="7" s="1"/>
  <c r="AE503" i="7" s="1"/>
  <c r="AE516" i="7" s="1"/>
  <c r="AE548" i="7" s="1"/>
  <c r="AE561" i="7" s="1"/>
  <c r="AE593" i="7" s="1"/>
  <c r="AE606" i="7" s="1"/>
  <c r="AE638" i="7" s="1"/>
  <c r="AE651" i="7" s="1"/>
  <c r="AE683" i="7" s="1"/>
  <c r="AE7" i="7" s="1"/>
  <c r="AD53" i="7"/>
  <c r="AD66" i="7" s="1"/>
  <c r="AD98" i="7" s="1"/>
  <c r="AD111" i="7" s="1"/>
  <c r="AD143" i="7" s="1"/>
  <c r="AD156" i="7" s="1"/>
  <c r="AD188" i="7" s="1"/>
  <c r="AD201" i="7" s="1"/>
  <c r="AD233" i="7" s="1"/>
  <c r="AD246" i="7" s="1"/>
  <c r="AD278" i="7" s="1"/>
  <c r="AD291" i="7" s="1"/>
  <c r="AD323" i="7" s="1"/>
  <c r="AD336" i="7" s="1"/>
  <c r="AD368" i="7" s="1"/>
  <c r="AD381" i="7" s="1"/>
  <c r="AD413" i="7" s="1"/>
  <c r="AD426" i="7" s="1"/>
  <c r="AD458" i="7" s="1"/>
  <c r="AD471" i="7" s="1"/>
  <c r="AD503" i="7" s="1"/>
  <c r="AD516" i="7" s="1"/>
  <c r="AD548" i="7" s="1"/>
  <c r="AD561" i="7" s="1"/>
  <c r="AD593" i="7" s="1"/>
  <c r="AD606" i="7" s="1"/>
  <c r="AD638" i="7" s="1"/>
  <c r="AD651" i="7" s="1"/>
  <c r="AD683" i="7" s="1"/>
  <c r="AD7" i="7" s="1"/>
  <c r="AC53" i="7"/>
  <c r="AC66" i="7" s="1"/>
  <c r="AC98" i="7" s="1"/>
  <c r="AC111" i="7" s="1"/>
  <c r="AC143" i="7" s="1"/>
  <c r="AC156" i="7" s="1"/>
  <c r="AC188" i="7" s="1"/>
  <c r="AC201" i="7" s="1"/>
  <c r="AC233" i="7" s="1"/>
  <c r="AC246" i="7" s="1"/>
  <c r="AC278" i="7" s="1"/>
  <c r="AC291" i="7" s="1"/>
  <c r="AC323" i="7" s="1"/>
  <c r="AC336" i="7" s="1"/>
  <c r="AC368" i="7" s="1"/>
  <c r="AC381" i="7" s="1"/>
  <c r="AC413" i="7" s="1"/>
  <c r="AC426" i="7" s="1"/>
  <c r="AC458" i="7" s="1"/>
  <c r="AB53" i="7"/>
  <c r="AB66" i="7" s="1"/>
  <c r="AB98" i="7" s="1"/>
  <c r="AB111" i="7" s="1"/>
  <c r="AB143" i="7" s="1"/>
  <c r="AB156" i="7" s="1"/>
  <c r="AB188" i="7" s="1"/>
  <c r="AB201" i="7" s="1"/>
  <c r="AB233" i="7" s="1"/>
  <c r="AB246" i="7" s="1"/>
  <c r="AB278" i="7" s="1"/>
  <c r="AB291" i="7" s="1"/>
  <c r="AB323" i="7" s="1"/>
  <c r="AB336" i="7" s="1"/>
  <c r="AB368" i="7" s="1"/>
  <c r="AB381" i="7" s="1"/>
  <c r="AB413" i="7" s="1"/>
  <c r="AB426" i="7" s="1"/>
  <c r="AB458" i="7" s="1"/>
  <c r="AB471" i="7" s="1"/>
  <c r="AB503" i="7" s="1"/>
  <c r="AB516" i="7" s="1"/>
  <c r="AB548" i="7" s="1"/>
  <c r="AB561" i="7" s="1"/>
  <c r="AB593" i="7" s="1"/>
  <c r="AB606" i="7" s="1"/>
  <c r="AB638" i="7" s="1"/>
  <c r="AB651" i="7" s="1"/>
  <c r="AB683" i="7" s="1"/>
  <c r="AB7" i="7" s="1"/>
  <c r="AA53" i="7"/>
  <c r="AA66" i="7" s="1"/>
  <c r="AA98" i="7" s="1"/>
  <c r="AA111" i="7" s="1"/>
  <c r="AA143" i="7" s="1"/>
  <c r="AA156" i="7" s="1"/>
  <c r="AA188" i="7" s="1"/>
  <c r="AA201" i="7" s="1"/>
  <c r="AA233" i="7" s="1"/>
  <c r="AA246" i="7" s="1"/>
  <c r="AA278" i="7" s="1"/>
  <c r="AA291" i="7" s="1"/>
  <c r="AA323" i="7" s="1"/>
  <c r="AA336" i="7" s="1"/>
  <c r="AA368" i="7" s="1"/>
  <c r="AA381" i="7" s="1"/>
  <c r="AA413" i="7" s="1"/>
  <c r="AA426" i="7" s="1"/>
  <c r="AA458" i="7" s="1"/>
  <c r="AA471" i="7" s="1"/>
  <c r="AA503" i="7" s="1"/>
  <c r="AA516" i="7" s="1"/>
  <c r="AA548" i="7" s="1"/>
  <c r="AA561" i="7" s="1"/>
  <c r="AA593" i="7" s="1"/>
  <c r="AA606" i="7" s="1"/>
  <c r="AA638" i="7" s="1"/>
  <c r="AA651" i="7" s="1"/>
  <c r="AA683" i="7" s="1"/>
  <c r="AA7" i="7" s="1"/>
  <c r="Z53" i="7"/>
  <c r="Z66" i="7" s="1"/>
  <c r="Z98" i="7" s="1"/>
  <c r="Z111" i="7" s="1"/>
  <c r="Z143" i="7" s="1"/>
  <c r="Z156" i="7" s="1"/>
  <c r="Z188" i="7" s="1"/>
  <c r="Z201" i="7" s="1"/>
  <c r="Z233" i="7" s="1"/>
  <c r="Z246" i="7" s="1"/>
  <c r="Z278" i="7" s="1"/>
  <c r="Z291" i="7" s="1"/>
  <c r="Z323" i="7" s="1"/>
  <c r="Z336" i="7" s="1"/>
  <c r="Z368" i="7" s="1"/>
  <c r="Z381" i="7" s="1"/>
  <c r="Z413" i="7" s="1"/>
  <c r="Z426" i="7" s="1"/>
  <c r="Z458" i="7" s="1"/>
  <c r="Z471" i="7" s="1"/>
  <c r="Z503" i="7" s="1"/>
  <c r="Z516" i="7" s="1"/>
  <c r="Z548" i="7" s="1"/>
  <c r="Z561" i="7" s="1"/>
  <c r="Z593" i="7" s="1"/>
  <c r="Z606" i="7" s="1"/>
  <c r="Z638" i="7" s="1"/>
  <c r="Z651" i="7" s="1"/>
  <c r="Z683" i="7" s="1"/>
  <c r="Z7" i="7" s="1"/>
  <c r="Y53" i="7"/>
  <c r="Y66" i="7" s="1"/>
  <c r="Y98" i="7" s="1"/>
  <c r="Y111" i="7" s="1"/>
  <c r="Y143" i="7" s="1"/>
  <c r="Y156" i="7" s="1"/>
  <c r="Y188" i="7" s="1"/>
  <c r="Y201" i="7" s="1"/>
  <c r="Y233" i="7" s="1"/>
  <c r="Y246" i="7" s="1"/>
  <c r="Y278" i="7" s="1"/>
  <c r="Y291" i="7" s="1"/>
  <c r="Y323" i="7" s="1"/>
  <c r="Y336" i="7" s="1"/>
  <c r="Y368" i="7" s="1"/>
  <c r="Y381" i="7" s="1"/>
  <c r="Y413" i="7" s="1"/>
  <c r="Y426" i="7" s="1"/>
  <c r="Y458" i="7" s="1"/>
  <c r="Y471" i="7" s="1"/>
  <c r="Y503" i="7" s="1"/>
  <c r="Y516" i="7" s="1"/>
  <c r="Y548" i="7" s="1"/>
  <c r="Y561" i="7" s="1"/>
  <c r="Y593" i="7" s="1"/>
  <c r="Y606" i="7" s="1"/>
  <c r="Y638" i="7" s="1"/>
  <c r="Y651" i="7" s="1"/>
  <c r="Y683" i="7" s="1"/>
  <c r="Y7" i="7" s="1"/>
  <c r="X53" i="7"/>
  <c r="X66" i="7" s="1"/>
  <c r="X98" i="7" s="1"/>
  <c r="X111" i="7" s="1"/>
  <c r="X143" i="7" s="1"/>
  <c r="X156" i="7" s="1"/>
  <c r="X188" i="7" s="1"/>
  <c r="X201" i="7" s="1"/>
  <c r="X233" i="7" s="1"/>
  <c r="X246" i="7" s="1"/>
  <c r="X278" i="7" s="1"/>
  <c r="X291" i="7" s="1"/>
  <c r="X323" i="7" s="1"/>
  <c r="X336" i="7" s="1"/>
  <c r="X368" i="7" s="1"/>
  <c r="X381" i="7" s="1"/>
  <c r="X413" i="7" s="1"/>
  <c r="X426" i="7" s="1"/>
  <c r="X458" i="7" s="1"/>
  <c r="W53" i="7"/>
  <c r="W66" i="7" s="1"/>
  <c r="W98" i="7" s="1"/>
  <c r="W111" i="7" s="1"/>
  <c r="W143" i="7" s="1"/>
  <c r="W156" i="7" s="1"/>
  <c r="W188" i="7" s="1"/>
  <c r="W201" i="7" s="1"/>
  <c r="W233" i="7" s="1"/>
  <c r="W246" i="7" s="1"/>
  <c r="W278" i="7" s="1"/>
  <c r="W291" i="7" s="1"/>
  <c r="W323" i="7" s="1"/>
  <c r="W336" i="7" s="1"/>
  <c r="W368" i="7" s="1"/>
  <c r="W381" i="7" s="1"/>
  <c r="W413" i="7" s="1"/>
  <c r="W426" i="7" s="1"/>
  <c r="W458" i="7" s="1"/>
  <c r="V53" i="7"/>
  <c r="V66" i="7" s="1"/>
  <c r="V98" i="7" s="1"/>
  <c r="V111" i="7" s="1"/>
  <c r="V143" i="7" s="1"/>
  <c r="V156" i="7" s="1"/>
  <c r="V188" i="7" s="1"/>
  <c r="V201" i="7" s="1"/>
  <c r="V233" i="7" s="1"/>
  <c r="V246" i="7" s="1"/>
  <c r="V278" i="7" s="1"/>
  <c r="V291" i="7" s="1"/>
  <c r="V323" i="7" s="1"/>
  <c r="V336" i="7" s="1"/>
  <c r="V368" i="7" s="1"/>
  <c r="V381" i="7" s="1"/>
  <c r="V413" i="7" s="1"/>
  <c r="V426" i="7" s="1"/>
  <c r="V458" i="7" s="1"/>
  <c r="V471" i="7" s="1"/>
  <c r="V503" i="7" s="1"/>
  <c r="V516" i="7" s="1"/>
  <c r="V548" i="7" s="1"/>
  <c r="V561" i="7" s="1"/>
  <c r="V593" i="7" s="1"/>
  <c r="V606" i="7" s="1"/>
  <c r="V638" i="7" s="1"/>
  <c r="V651" i="7" s="1"/>
  <c r="V683" i="7" s="1"/>
  <c r="V7" i="7" s="1"/>
  <c r="U53" i="7"/>
  <c r="U66" i="7" s="1"/>
  <c r="U98" i="7" s="1"/>
  <c r="U111" i="7" s="1"/>
  <c r="U143" i="7" s="1"/>
  <c r="U156" i="7" s="1"/>
  <c r="U188" i="7" s="1"/>
  <c r="U201" i="7" s="1"/>
  <c r="U233" i="7" s="1"/>
  <c r="U246" i="7" s="1"/>
  <c r="U278" i="7" s="1"/>
  <c r="U291" i="7" s="1"/>
  <c r="U323" i="7" s="1"/>
  <c r="U336" i="7" s="1"/>
  <c r="U368" i="7" s="1"/>
  <c r="U381" i="7" s="1"/>
  <c r="U413" i="7" s="1"/>
  <c r="U426" i="7" s="1"/>
  <c r="U458" i="7" s="1"/>
  <c r="U471" i="7" s="1"/>
  <c r="U503" i="7" s="1"/>
  <c r="U516" i="7" s="1"/>
  <c r="U548" i="7" s="1"/>
  <c r="U561" i="7" s="1"/>
  <c r="U593" i="7" s="1"/>
  <c r="U606" i="7" s="1"/>
  <c r="U638" i="7" s="1"/>
  <c r="U651" i="7" s="1"/>
  <c r="U683" i="7" s="1"/>
  <c r="U7" i="7" s="1"/>
  <c r="R53" i="7"/>
  <c r="R66" i="7" s="1"/>
  <c r="R98" i="7" s="1"/>
  <c r="R111" i="7" s="1"/>
  <c r="R143" i="7" s="1"/>
  <c r="R156" i="7" s="1"/>
  <c r="R188" i="7" s="1"/>
  <c r="R201" i="7" s="1"/>
  <c r="R233" i="7" s="1"/>
  <c r="R246" i="7" s="1"/>
  <c r="R278" i="7" s="1"/>
  <c r="R291" i="7" s="1"/>
  <c r="R323" i="7" s="1"/>
  <c r="R336" i="7" s="1"/>
  <c r="R368" i="7" s="1"/>
  <c r="R381" i="7" s="1"/>
  <c r="R413" i="7" s="1"/>
  <c r="R426" i="7" s="1"/>
  <c r="R458" i="7" s="1"/>
  <c r="Q53" i="7"/>
  <c r="Q66" i="7" s="1"/>
  <c r="Q98" i="7" s="1"/>
  <c r="Q111" i="7" s="1"/>
  <c r="Q143" i="7" s="1"/>
  <c r="Q156" i="7" s="1"/>
  <c r="Q188" i="7" s="1"/>
  <c r="Q201" i="7" s="1"/>
  <c r="Q233" i="7" s="1"/>
  <c r="Q246" i="7" s="1"/>
  <c r="Q278" i="7" s="1"/>
  <c r="Q291" i="7" s="1"/>
  <c r="Q323" i="7" s="1"/>
  <c r="Q336" i="7" s="1"/>
  <c r="Q368" i="7" s="1"/>
  <c r="Q381" i="7" s="1"/>
  <c r="Q413" i="7" s="1"/>
  <c r="Q426" i="7" s="1"/>
  <c r="Q458" i="7" s="1"/>
  <c r="Q471" i="7" s="1"/>
  <c r="Q503" i="7" s="1"/>
  <c r="Q516" i="7" s="1"/>
  <c r="Q548" i="7" s="1"/>
  <c r="Q561" i="7" s="1"/>
  <c r="Q593" i="7" s="1"/>
  <c r="Q606" i="7" s="1"/>
  <c r="Q638" i="7" s="1"/>
  <c r="Q651" i="7" s="1"/>
  <c r="Q683" i="7" s="1"/>
  <c r="Q7" i="7" s="1"/>
  <c r="P53" i="7"/>
  <c r="P66" i="7" s="1"/>
  <c r="P98" i="7" s="1"/>
  <c r="P111" i="7" s="1"/>
  <c r="P143" i="7" s="1"/>
  <c r="P156" i="7" s="1"/>
  <c r="P188" i="7" s="1"/>
  <c r="P201" i="7" s="1"/>
  <c r="P233" i="7" s="1"/>
  <c r="P246" i="7" s="1"/>
  <c r="P278" i="7" s="1"/>
  <c r="P291" i="7" s="1"/>
  <c r="P323" i="7" s="1"/>
  <c r="P336" i="7" s="1"/>
  <c r="P368" i="7" s="1"/>
  <c r="P381" i="7" s="1"/>
  <c r="P413" i="7" s="1"/>
  <c r="P426" i="7" s="1"/>
  <c r="P458" i="7" s="1"/>
  <c r="P471" i="7" s="1"/>
  <c r="P503" i="7" s="1"/>
  <c r="P516" i="7" s="1"/>
  <c r="P548" i="7" s="1"/>
  <c r="P561" i="7" s="1"/>
  <c r="P593" i="7" s="1"/>
  <c r="P606" i="7" s="1"/>
  <c r="P638" i="7" s="1"/>
  <c r="P651" i="7" s="1"/>
  <c r="P683" i="7" s="1"/>
  <c r="P7" i="7" s="1"/>
  <c r="O53" i="7"/>
  <c r="O66" i="7" s="1"/>
  <c r="O98" i="7" s="1"/>
  <c r="O111" i="7" s="1"/>
  <c r="O143" i="7" s="1"/>
  <c r="O156" i="7" s="1"/>
  <c r="O188" i="7" s="1"/>
  <c r="O201" i="7" s="1"/>
  <c r="O233" i="7" s="1"/>
  <c r="O246" i="7" s="1"/>
  <c r="O278" i="7" s="1"/>
  <c r="O291" i="7" s="1"/>
  <c r="O323" i="7" s="1"/>
  <c r="O336" i="7" s="1"/>
  <c r="O368" i="7" s="1"/>
  <c r="O381" i="7" s="1"/>
  <c r="O413" i="7" s="1"/>
  <c r="O426" i="7" s="1"/>
  <c r="O458" i="7" s="1"/>
  <c r="N32" i="13" s="1"/>
  <c r="N53" i="7"/>
  <c r="N66" i="7" s="1"/>
  <c r="N98" i="7" s="1"/>
  <c r="N111" i="7" s="1"/>
  <c r="N143" i="7" s="1"/>
  <c r="N156" i="7" s="1"/>
  <c r="N188" i="7" s="1"/>
  <c r="N201" i="7" s="1"/>
  <c r="N233" i="7" s="1"/>
  <c r="N246" i="7" s="1"/>
  <c r="N278" i="7" s="1"/>
  <c r="N291" i="7" s="1"/>
  <c r="N323" i="7" s="1"/>
  <c r="N336" i="7" s="1"/>
  <c r="N368" i="7" s="1"/>
  <c r="N381" i="7" s="1"/>
  <c r="N413" i="7" s="1"/>
  <c r="N426" i="7" s="1"/>
  <c r="N458" i="7" s="1"/>
  <c r="N471" i="7" s="1"/>
  <c r="N503" i="7" s="1"/>
  <c r="N516" i="7" s="1"/>
  <c r="N548" i="7" s="1"/>
  <c r="N561" i="7" s="1"/>
  <c r="N593" i="7" s="1"/>
  <c r="N606" i="7" s="1"/>
  <c r="N638" i="7" s="1"/>
  <c r="N651" i="7" s="1"/>
  <c r="N683" i="7" s="1"/>
  <c r="N7" i="7" s="1"/>
  <c r="M53" i="7"/>
  <c r="M66" i="7" s="1"/>
  <c r="M98" i="7" s="1"/>
  <c r="M111" i="7" s="1"/>
  <c r="M143" i="7" s="1"/>
  <c r="M156" i="7" s="1"/>
  <c r="M188" i="7" s="1"/>
  <c r="M201" i="7" s="1"/>
  <c r="M233" i="7" s="1"/>
  <c r="M246" i="7" s="1"/>
  <c r="M278" i="7" s="1"/>
  <c r="M291" i="7" s="1"/>
  <c r="M323" i="7" s="1"/>
  <c r="M336" i="7" s="1"/>
  <c r="M368" i="7" s="1"/>
  <c r="M381" i="7" s="1"/>
  <c r="M413" i="7" s="1"/>
  <c r="M426" i="7" s="1"/>
  <c r="M458" i="7" s="1"/>
  <c r="M471" i="7" s="1"/>
  <c r="M503" i="7" s="1"/>
  <c r="M516" i="7" s="1"/>
  <c r="M548" i="7" s="1"/>
  <c r="M561" i="7" s="1"/>
  <c r="M593" i="7" s="1"/>
  <c r="M606" i="7" s="1"/>
  <c r="M638" i="7" s="1"/>
  <c r="M651" i="7" s="1"/>
  <c r="M683" i="7" s="1"/>
  <c r="M7" i="7" s="1"/>
  <c r="L53" i="7"/>
  <c r="L66" i="7" s="1"/>
  <c r="L98" i="7" s="1"/>
  <c r="L111" i="7" s="1"/>
  <c r="L143" i="7" s="1"/>
  <c r="L156" i="7" s="1"/>
  <c r="L188" i="7" s="1"/>
  <c r="L201" i="7" s="1"/>
  <c r="L233" i="7" s="1"/>
  <c r="L246" i="7" s="1"/>
  <c r="L278" i="7" s="1"/>
  <c r="L291" i="7" s="1"/>
  <c r="L323" i="7" s="1"/>
  <c r="L336" i="7" s="1"/>
  <c r="L368" i="7" s="1"/>
  <c r="L381" i="7" s="1"/>
  <c r="L413" i="7" s="1"/>
  <c r="L426" i="7" s="1"/>
  <c r="L458" i="7" s="1"/>
  <c r="L471" i="7" s="1"/>
  <c r="L503" i="7" s="1"/>
  <c r="L516" i="7" s="1"/>
  <c r="L548" i="7" s="1"/>
  <c r="L561" i="7" s="1"/>
  <c r="L593" i="7" s="1"/>
  <c r="L606" i="7" s="1"/>
  <c r="L638" i="7" s="1"/>
  <c r="L651" i="7" s="1"/>
  <c r="L683" i="7" s="1"/>
  <c r="L7" i="7" s="1"/>
  <c r="I233" i="7"/>
  <c r="I458" i="7"/>
  <c r="I413" i="7"/>
  <c r="I368" i="7"/>
  <c r="I323" i="7"/>
  <c r="I278" i="7"/>
  <c r="Y705" i="7"/>
  <c r="Y715" i="7" s="1"/>
  <c r="Y725" i="7" s="1"/>
  <c r="T705" i="7"/>
  <c r="T715" i="7" s="1"/>
  <c r="T725" i="7" s="1"/>
  <c r="I188" i="7"/>
  <c r="I143" i="7"/>
  <c r="I98" i="7"/>
  <c r="I53" i="7"/>
  <c r="C727" i="6"/>
  <c r="E727" i="6"/>
  <c r="G727" i="6"/>
  <c r="AJ12" i="6"/>
  <c r="AJ57" i="6" s="1"/>
  <c r="AJ102" i="6" s="1"/>
  <c r="AJ147" i="6" s="1"/>
  <c r="AJ192" i="6" s="1"/>
  <c r="AJ237" i="6" s="1"/>
  <c r="AJ282" i="6" s="1"/>
  <c r="AJ327" i="6" s="1"/>
  <c r="AJ372" i="6" s="1"/>
  <c r="AJ417" i="6" s="1"/>
  <c r="AJ462" i="6" s="1"/>
  <c r="AJ507" i="6" s="1"/>
  <c r="AJ552" i="6" s="1"/>
  <c r="AJ597" i="6" s="1"/>
  <c r="AJ642" i="6" s="1"/>
  <c r="AI12" i="6"/>
  <c r="AJ11" i="6"/>
  <c r="G7" i="6"/>
  <c r="F53" i="6"/>
  <c r="F66" i="6" s="1"/>
  <c r="F98" i="6" s="1"/>
  <c r="F111" i="6" s="1"/>
  <c r="F143" i="6" s="1"/>
  <c r="F156" i="6" s="1"/>
  <c r="F188" i="6" s="1"/>
  <c r="F201" i="6" s="1"/>
  <c r="F233" i="6" s="1"/>
  <c r="F246" i="6" s="1"/>
  <c r="F278" i="6" s="1"/>
  <c r="F291" i="6" s="1"/>
  <c r="F323" i="6" s="1"/>
  <c r="F336" i="6" s="1"/>
  <c r="F368" i="6" s="1"/>
  <c r="F381" i="6" s="1"/>
  <c r="F413" i="6" s="1"/>
  <c r="F426" i="6" s="1"/>
  <c r="F458" i="6" s="1"/>
  <c r="F471" i="6" s="1"/>
  <c r="F503" i="6" s="1"/>
  <c r="F516" i="6" s="1"/>
  <c r="F548" i="6" s="1"/>
  <c r="F561" i="6" s="1"/>
  <c r="F593" i="6" s="1"/>
  <c r="F606" i="6" s="1"/>
  <c r="F638" i="6" s="1"/>
  <c r="F651" i="6" s="1"/>
  <c r="F683" i="6" s="1"/>
  <c r="F7" i="6" s="1"/>
  <c r="E53" i="6"/>
  <c r="E66" i="6" s="1"/>
  <c r="E98" i="6" s="1"/>
  <c r="E111" i="6" s="1"/>
  <c r="E143" i="6" s="1"/>
  <c r="E156" i="6" s="1"/>
  <c r="E188" i="6" s="1"/>
  <c r="E201" i="6" s="1"/>
  <c r="E233" i="6" s="1"/>
  <c r="E246" i="6" s="1"/>
  <c r="E278" i="6" s="1"/>
  <c r="E291" i="6" s="1"/>
  <c r="E323" i="6" s="1"/>
  <c r="E336" i="6" s="1"/>
  <c r="E368" i="6" s="1"/>
  <c r="E381" i="6" s="1"/>
  <c r="E413" i="6" s="1"/>
  <c r="E426" i="6" s="1"/>
  <c r="E458" i="6" s="1"/>
  <c r="E471" i="6" s="1"/>
  <c r="E503" i="6" s="1"/>
  <c r="E516" i="6" s="1"/>
  <c r="E548" i="6" s="1"/>
  <c r="E561" i="6" s="1"/>
  <c r="E593" i="6" s="1"/>
  <c r="E606" i="6" s="1"/>
  <c r="E638" i="6" s="1"/>
  <c r="E651" i="6" s="1"/>
  <c r="E683" i="6" s="1"/>
  <c r="E7" i="6" s="1"/>
  <c r="D53" i="6"/>
  <c r="D66" i="6" s="1"/>
  <c r="D98" i="6" s="1"/>
  <c r="D111" i="6" s="1"/>
  <c r="D143" i="6" s="1"/>
  <c r="D156" i="6" s="1"/>
  <c r="D188" i="6" s="1"/>
  <c r="D201" i="6" s="1"/>
  <c r="D233" i="6" s="1"/>
  <c r="D246" i="6" s="1"/>
  <c r="D278" i="6" s="1"/>
  <c r="D291" i="6" s="1"/>
  <c r="D323" i="6" s="1"/>
  <c r="D336" i="6" s="1"/>
  <c r="D368" i="6" s="1"/>
  <c r="D381" i="6" s="1"/>
  <c r="D413" i="6" s="1"/>
  <c r="D426" i="6" s="1"/>
  <c r="D458" i="6" s="1"/>
  <c r="D471" i="6" s="1"/>
  <c r="D503" i="6" s="1"/>
  <c r="D516" i="6" s="1"/>
  <c r="D548" i="6" s="1"/>
  <c r="D561" i="6" s="1"/>
  <c r="D593" i="6" s="1"/>
  <c r="D606" i="6" s="1"/>
  <c r="D638" i="6" s="1"/>
  <c r="D651" i="6" s="1"/>
  <c r="D683" i="6" s="1"/>
  <c r="D7" i="6" s="1"/>
  <c r="C53" i="6"/>
  <c r="C66" i="6" s="1"/>
  <c r="C98" i="6" s="1"/>
  <c r="C111" i="6" s="1"/>
  <c r="C143" i="6" s="1"/>
  <c r="C156" i="6" s="1"/>
  <c r="C188" i="6" s="1"/>
  <c r="C201" i="6" s="1"/>
  <c r="C233" i="6" s="1"/>
  <c r="C246" i="6" s="1"/>
  <c r="C278" i="6" s="1"/>
  <c r="C291" i="6" s="1"/>
  <c r="C323" i="6" s="1"/>
  <c r="C336" i="6" s="1"/>
  <c r="C368" i="6" s="1"/>
  <c r="C381" i="6" s="1"/>
  <c r="C413" i="6" s="1"/>
  <c r="C426" i="6" s="1"/>
  <c r="C458" i="6" s="1"/>
  <c r="C29" i="13" s="1"/>
  <c r="B53" i="6"/>
  <c r="B66" i="6" s="1"/>
  <c r="B98" i="6" s="1"/>
  <c r="B111" i="6" s="1"/>
  <c r="B143" i="6" s="1"/>
  <c r="B156" i="6" s="1"/>
  <c r="B188" i="6" s="1"/>
  <c r="B201" i="6" s="1"/>
  <c r="B233" i="6" s="1"/>
  <c r="B246" i="6" s="1"/>
  <c r="B278" i="6" s="1"/>
  <c r="B291" i="6" s="1"/>
  <c r="B323" i="6" s="1"/>
  <c r="B336" i="6" s="1"/>
  <c r="B368" i="6" s="1"/>
  <c r="B381" i="6" s="1"/>
  <c r="B413" i="6" s="1"/>
  <c r="B426" i="6" s="1"/>
  <c r="B458" i="6" s="1"/>
  <c r="B471" i="6" s="1"/>
  <c r="B503" i="6" s="1"/>
  <c r="B516" i="6" s="1"/>
  <c r="B548" i="6" s="1"/>
  <c r="B561" i="6" s="1"/>
  <c r="B593" i="6" s="1"/>
  <c r="B606" i="6" s="1"/>
  <c r="B638" i="6" s="1"/>
  <c r="B651" i="6" s="1"/>
  <c r="B683" i="6" s="1"/>
  <c r="B7" i="6" s="1"/>
  <c r="AK53" i="6"/>
  <c r="AK66" i="6" s="1"/>
  <c r="AK98" i="6" s="1"/>
  <c r="AK111" i="6" s="1"/>
  <c r="AK143" i="6" s="1"/>
  <c r="AK156" i="6" s="1"/>
  <c r="AK188" i="6" s="1"/>
  <c r="AK201" i="6" s="1"/>
  <c r="AK233" i="6" s="1"/>
  <c r="AK246" i="6" s="1"/>
  <c r="AK278" i="6" s="1"/>
  <c r="AK291" i="6" s="1"/>
  <c r="AK323" i="6" s="1"/>
  <c r="AK336" i="6" s="1"/>
  <c r="AK368" i="6" s="1"/>
  <c r="AK381" i="6" s="1"/>
  <c r="AK413" i="6" s="1"/>
  <c r="AK426" i="6" s="1"/>
  <c r="AK458" i="6" s="1"/>
  <c r="AK471" i="6" s="1"/>
  <c r="AK503" i="6" s="1"/>
  <c r="AK516" i="6" s="1"/>
  <c r="AK548" i="6" s="1"/>
  <c r="AK561" i="6" s="1"/>
  <c r="AK593" i="6" s="1"/>
  <c r="AK606" i="6" s="1"/>
  <c r="AK638" i="6" s="1"/>
  <c r="AK651" i="6" s="1"/>
  <c r="AK683" i="6" s="1"/>
  <c r="AK7" i="6" s="1"/>
  <c r="AJ53" i="6"/>
  <c r="AJ66" i="6" s="1"/>
  <c r="AJ98" i="6" s="1"/>
  <c r="AJ111" i="6" s="1"/>
  <c r="AJ143" i="6" s="1"/>
  <c r="AJ156" i="6" s="1"/>
  <c r="AJ188" i="6" s="1"/>
  <c r="AJ201" i="6" s="1"/>
  <c r="AJ233" i="6" s="1"/>
  <c r="AJ246" i="6" s="1"/>
  <c r="AJ278" i="6" s="1"/>
  <c r="AJ291" i="6" s="1"/>
  <c r="AJ323" i="6" s="1"/>
  <c r="AJ336" i="6" s="1"/>
  <c r="AJ368" i="6" s="1"/>
  <c r="AJ381" i="6" s="1"/>
  <c r="AJ413" i="6" s="1"/>
  <c r="AJ426" i="6" s="1"/>
  <c r="AJ458" i="6" s="1"/>
  <c r="AH53" i="6"/>
  <c r="AH66" i="6" s="1"/>
  <c r="AH98" i="6" s="1"/>
  <c r="AH111" i="6" s="1"/>
  <c r="AH143" i="6" s="1"/>
  <c r="AH156" i="6" s="1"/>
  <c r="AH188" i="6" s="1"/>
  <c r="AH201" i="6" s="1"/>
  <c r="AH233" i="6" s="1"/>
  <c r="AH246" i="6" s="1"/>
  <c r="AH278" i="6" s="1"/>
  <c r="AH291" i="6" s="1"/>
  <c r="AH323" i="6" s="1"/>
  <c r="AH336" i="6" s="1"/>
  <c r="AH368" i="6" s="1"/>
  <c r="AH381" i="6" s="1"/>
  <c r="AH413" i="6" s="1"/>
  <c r="AH426" i="6" s="1"/>
  <c r="AH458" i="6" s="1"/>
  <c r="AH471" i="6" s="1"/>
  <c r="AH503" i="6" s="1"/>
  <c r="AH516" i="6" s="1"/>
  <c r="AH548" i="6" s="1"/>
  <c r="AH561" i="6" s="1"/>
  <c r="AH593" i="6" s="1"/>
  <c r="AH606" i="6" s="1"/>
  <c r="AH638" i="6" s="1"/>
  <c r="AH651" i="6" s="1"/>
  <c r="AH683" i="6" s="1"/>
  <c r="AH7" i="6" s="1"/>
  <c r="AG53" i="6"/>
  <c r="AG66" i="6" s="1"/>
  <c r="AG98" i="6" s="1"/>
  <c r="AG111" i="6" s="1"/>
  <c r="AG143" i="6" s="1"/>
  <c r="AG156" i="6" s="1"/>
  <c r="AG188" i="6" s="1"/>
  <c r="AG201" i="6" s="1"/>
  <c r="AG233" i="6" s="1"/>
  <c r="AG246" i="6" s="1"/>
  <c r="AG278" i="6" s="1"/>
  <c r="AG291" i="6" s="1"/>
  <c r="AG323" i="6" s="1"/>
  <c r="AG336" i="6" s="1"/>
  <c r="AG368" i="6" s="1"/>
  <c r="AG381" i="6" s="1"/>
  <c r="AG413" i="6" s="1"/>
  <c r="AG426" i="6" s="1"/>
  <c r="AG458" i="6" s="1"/>
  <c r="AG471" i="6" s="1"/>
  <c r="AG503" i="6" s="1"/>
  <c r="AG516" i="6" s="1"/>
  <c r="AG548" i="6" s="1"/>
  <c r="AG561" i="6" s="1"/>
  <c r="AG593" i="6" s="1"/>
  <c r="AG606" i="6" s="1"/>
  <c r="AG638" i="6" s="1"/>
  <c r="AG651" i="6" s="1"/>
  <c r="AG683" i="6" s="1"/>
  <c r="AG7" i="6" s="1"/>
  <c r="AF53" i="6"/>
  <c r="AF66" i="6" s="1"/>
  <c r="AF98" i="6" s="1"/>
  <c r="AF111" i="6" s="1"/>
  <c r="AF143" i="6" s="1"/>
  <c r="AF156" i="6" s="1"/>
  <c r="AF188" i="6" s="1"/>
  <c r="AF201" i="6" s="1"/>
  <c r="AF233" i="6" s="1"/>
  <c r="AF246" i="6" s="1"/>
  <c r="AF278" i="6" s="1"/>
  <c r="AF291" i="6" s="1"/>
  <c r="AF323" i="6" s="1"/>
  <c r="AF336" i="6" s="1"/>
  <c r="AF368" i="6" s="1"/>
  <c r="AF381" i="6" s="1"/>
  <c r="AF413" i="6" s="1"/>
  <c r="AF426" i="6" s="1"/>
  <c r="AF458" i="6" s="1"/>
  <c r="AF471" i="6" s="1"/>
  <c r="AF503" i="6" s="1"/>
  <c r="AF516" i="6" s="1"/>
  <c r="AF548" i="6" s="1"/>
  <c r="AF561" i="6" s="1"/>
  <c r="AF593" i="6" s="1"/>
  <c r="AF606" i="6" s="1"/>
  <c r="AF638" i="6" s="1"/>
  <c r="AF651" i="6" s="1"/>
  <c r="AF683" i="6" s="1"/>
  <c r="AF7" i="6" s="1"/>
  <c r="AE53" i="6"/>
  <c r="AE66" i="6" s="1"/>
  <c r="AE98" i="6" s="1"/>
  <c r="AE111" i="6" s="1"/>
  <c r="AE143" i="6" s="1"/>
  <c r="AE156" i="6" s="1"/>
  <c r="AE188" i="6" s="1"/>
  <c r="AE201" i="6" s="1"/>
  <c r="AE233" i="6" s="1"/>
  <c r="AE246" i="6" s="1"/>
  <c r="AE278" i="6" s="1"/>
  <c r="AE291" i="6" s="1"/>
  <c r="AE323" i="6" s="1"/>
  <c r="AE336" i="6" s="1"/>
  <c r="AE368" i="6" s="1"/>
  <c r="AE381" i="6" s="1"/>
  <c r="AE413" i="6" s="1"/>
  <c r="AE426" i="6" s="1"/>
  <c r="AE458" i="6" s="1"/>
  <c r="AE471" i="6" s="1"/>
  <c r="AE503" i="6" s="1"/>
  <c r="AE516" i="6" s="1"/>
  <c r="AE548" i="6" s="1"/>
  <c r="AE561" i="6" s="1"/>
  <c r="AE593" i="6" s="1"/>
  <c r="AE606" i="6" s="1"/>
  <c r="AE638" i="6" s="1"/>
  <c r="AE651" i="6" s="1"/>
  <c r="AE683" i="6" s="1"/>
  <c r="AE7" i="6" s="1"/>
  <c r="AD53" i="6"/>
  <c r="AD66" i="6" s="1"/>
  <c r="AD98" i="6" s="1"/>
  <c r="AD111" i="6" s="1"/>
  <c r="AD143" i="6" s="1"/>
  <c r="AD156" i="6" s="1"/>
  <c r="AD188" i="6" s="1"/>
  <c r="AD201" i="6" s="1"/>
  <c r="AD233" i="6" s="1"/>
  <c r="AD246" i="6" s="1"/>
  <c r="AD278" i="6" s="1"/>
  <c r="AD291" i="6" s="1"/>
  <c r="AD323" i="6" s="1"/>
  <c r="AD336" i="6" s="1"/>
  <c r="AD368" i="6" s="1"/>
  <c r="AD381" i="6" s="1"/>
  <c r="AD413" i="6" s="1"/>
  <c r="AD426" i="6" s="1"/>
  <c r="AD458" i="6" s="1"/>
  <c r="AD471" i="6" s="1"/>
  <c r="AD503" i="6" s="1"/>
  <c r="AD516" i="6" s="1"/>
  <c r="AD548" i="6" s="1"/>
  <c r="AD561" i="6" s="1"/>
  <c r="AD593" i="6" s="1"/>
  <c r="AD606" i="6" s="1"/>
  <c r="AD638" i="6" s="1"/>
  <c r="AD651" i="6" s="1"/>
  <c r="AD683" i="6" s="1"/>
  <c r="AD7" i="6" s="1"/>
  <c r="AC53" i="6"/>
  <c r="AC66" i="6" s="1"/>
  <c r="AC98" i="6" s="1"/>
  <c r="AC111" i="6" s="1"/>
  <c r="AC143" i="6" s="1"/>
  <c r="AC156" i="6" s="1"/>
  <c r="AC188" i="6" s="1"/>
  <c r="AC201" i="6" s="1"/>
  <c r="AC233" i="6" s="1"/>
  <c r="AC246" i="6" s="1"/>
  <c r="AC278" i="6" s="1"/>
  <c r="AC291" i="6" s="1"/>
  <c r="AC323" i="6" s="1"/>
  <c r="AC336" i="6" s="1"/>
  <c r="AC368" i="6" s="1"/>
  <c r="AC381" i="6" s="1"/>
  <c r="AC413" i="6" s="1"/>
  <c r="AC426" i="6" s="1"/>
  <c r="AC458" i="6" s="1"/>
  <c r="AB53" i="6"/>
  <c r="AB66" i="6" s="1"/>
  <c r="AB98" i="6" s="1"/>
  <c r="AB111" i="6" s="1"/>
  <c r="AB143" i="6" s="1"/>
  <c r="AB156" i="6" s="1"/>
  <c r="AB188" i="6" s="1"/>
  <c r="AB201" i="6" s="1"/>
  <c r="AB233" i="6" s="1"/>
  <c r="AB246" i="6" s="1"/>
  <c r="AB278" i="6" s="1"/>
  <c r="AB291" i="6" s="1"/>
  <c r="AB323" i="6" s="1"/>
  <c r="AB336" i="6" s="1"/>
  <c r="AB368" i="6" s="1"/>
  <c r="AB381" i="6" s="1"/>
  <c r="AB413" i="6" s="1"/>
  <c r="AB426" i="6" s="1"/>
  <c r="AB458" i="6" s="1"/>
  <c r="AB471" i="6" s="1"/>
  <c r="AB503" i="6" s="1"/>
  <c r="AB516" i="6" s="1"/>
  <c r="AB548" i="6" s="1"/>
  <c r="AB561" i="6" s="1"/>
  <c r="AB593" i="6" s="1"/>
  <c r="AB606" i="6" s="1"/>
  <c r="AB638" i="6" s="1"/>
  <c r="AB651" i="6" s="1"/>
  <c r="AB683" i="6" s="1"/>
  <c r="AB7" i="6" s="1"/>
  <c r="AA53" i="6"/>
  <c r="AA66" i="6" s="1"/>
  <c r="AA98" i="6" s="1"/>
  <c r="AA111" i="6" s="1"/>
  <c r="AA143" i="6" s="1"/>
  <c r="AA156" i="6" s="1"/>
  <c r="AA188" i="6" s="1"/>
  <c r="AA201" i="6" s="1"/>
  <c r="AA233" i="6" s="1"/>
  <c r="AA246" i="6" s="1"/>
  <c r="AA278" i="6" s="1"/>
  <c r="AA291" i="6" s="1"/>
  <c r="AA323" i="6" s="1"/>
  <c r="AA336" i="6" s="1"/>
  <c r="AA368" i="6" s="1"/>
  <c r="AA381" i="6" s="1"/>
  <c r="AA413" i="6" s="1"/>
  <c r="AA426" i="6" s="1"/>
  <c r="AA458" i="6" s="1"/>
  <c r="AA471" i="6" s="1"/>
  <c r="AA503" i="6" s="1"/>
  <c r="AA516" i="6" s="1"/>
  <c r="AA548" i="6" s="1"/>
  <c r="AA561" i="6" s="1"/>
  <c r="AA593" i="6" s="1"/>
  <c r="AA606" i="6" s="1"/>
  <c r="AA638" i="6" s="1"/>
  <c r="AA651" i="6" s="1"/>
  <c r="AA683" i="6" s="1"/>
  <c r="AA7" i="6" s="1"/>
  <c r="Z53" i="6"/>
  <c r="Z66" i="6" s="1"/>
  <c r="Z98" i="6" s="1"/>
  <c r="Z111" i="6" s="1"/>
  <c r="Z143" i="6" s="1"/>
  <c r="Z156" i="6" s="1"/>
  <c r="Z188" i="6" s="1"/>
  <c r="Z201" i="6" s="1"/>
  <c r="Z233" i="6" s="1"/>
  <c r="Z246" i="6" s="1"/>
  <c r="Z278" i="6" s="1"/>
  <c r="Z291" i="6" s="1"/>
  <c r="Z323" i="6" s="1"/>
  <c r="Z336" i="6" s="1"/>
  <c r="Z368" i="6" s="1"/>
  <c r="Z381" i="6" s="1"/>
  <c r="Z413" i="6" s="1"/>
  <c r="Z426" i="6" s="1"/>
  <c r="Z458" i="6" s="1"/>
  <c r="Z471" i="6" s="1"/>
  <c r="Z503" i="6" s="1"/>
  <c r="Z516" i="6" s="1"/>
  <c r="Z548" i="6" s="1"/>
  <c r="Z561" i="6" s="1"/>
  <c r="Z593" i="6" s="1"/>
  <c r="Z606" i="6" s="1"/>
  <c r="Z638" i="6" s="1"/>
  <c r="Z651" i="6" s="1"/>
  <c r="Z683" i="6" s="1"/>
  <c r="Z7" i="6" s="1"/>
  <c r="Y53" i="6"/>
  <c r="Y66" i="6" s="1"/>
  <c r="Y98" i="6" s="1"/>
  <c r="Y111" i="6" s="1"/>
  <c r="Y143" i="6" s="1"/>
  <c r="Y156" i="6" s="1"/>
  <c r="Y188" i="6" s="1"/>
  <c r="Y201" i="6" s="1"/>
  <c r="Y233" i="6" s="1"/>
  <c r="Y246" i="6" s="1"/>
  <c r="Y278" i="6" s="1"/>
  <c r="Y291" i="6" s="1"/>
  <c r="Y323" i="6" s="1"/>
  <c r="Y336" i="6" s="1"/>
  <c r="Y368" i="6" s="1"/>
  <c r="Y381" i="6" s="1"/>
  <c r="Y413" i="6" s="1"/>
  <c r="Y426" i="6" s="1"/>
  <c r="Y458" i="6" s="1"/>
  <c r="Y471" i="6" s="1"/>
  <c r="Y503" i="6" s="1"/>
  <c r="Y516" i="6" s="1"/>
  <c r="Y548" i="6" s="1"/>
  <c r="Y561" i="6" s="1"/>
  <c r="Y593" i="6" s="1"/>
  <c r="Y606" i="6" s="1"/>
  <c r="Y638" i="6" s="1"/>
  <c r="Y651" i="6" s="1"/>
  <c r="Y683" i="6" s="1"/>
  <c r="Y7" i="6" s="1"/>
  <c r="X53" i="6"/>
  <c r="X66" i="6" s="1"/>
  <c r="X98" i="6" s="1"/>
  <c r="X111" i="6" s="1"/>
  <c r="X143" i="6" s="1"/>
  <c r="X156" i="6" s="1"/>
  <c r="X188" i="6" s="1"/>
  <c r="X201" i="6" s="1"/>
  <c r="X233" i="6" s="1"/>
  <c r="X246" i="6" s="1"/>
  <c r="X278" i="6" s="1"/>
  <c r="X291" i="6" s="1"/>
  <c r="X323" i="6" s="1"/>
  <c r="X336" i="6" s="1"/>
  <c r="X368" i="6" s="1"/>
  <c r="X381" i="6" s="1"/>
  <c r="X413" i="6" s="1"/>
  <c r="X426" i="6" s="1"/>
  <c r="X458" i="6" s="1"/>
  <c r="X471" i="6" s="1"/>
  <c r="X503" i="6" s="1"/>
  <c r="X516" i="6" s="1"/>
  <c r="X548" i="6" s="1"/>
  <c r="X561" i="6" s="1"/>
  <c r="X593" i="6" s="1"/>
  <c r="X606" i="6" s="1"/>
  <c r="X638" i="6" s="1"/>
  <c r="X651" i="6" s="1"/>
  <c r="X683" i="6" s="1"/>
  <c r="X7" i="6" s="1"/>
  <c r="W53" i="6"/>
  <c r="W66" i="6" s="1"/>
  <c r="W98" i="6" s="1"/>
  <c r="W111" i="6" s="1"/>
  <c r="W143" i="6" s="1"/>
  <c r="W156" i="6" s="1"/>
  <c r="W188" i="6" s="1"/>
  <c r="W201" i="6" s="1"/>
  <c r="W233" i="6" s="1"/>
  <c r="W246" i="6" s="1"/>
  <c r="W278" i="6" s="1"/>
  <c r="W291" i="6" s="1"/>
  <c r="W323" i="6" s="1"/>
  <c r="W336" i="6" s="1"/>
  <c r="W368" i="6" s="1"/>
  <c r="W381" i="6" s="1"/>
  <c r="W413" i="6" s="1"/>
  <c r="W426" i="6" s="1"/>
  <c r="W458" i="6" s="1"/>
  <c r="V53" i="6"/>
  <c r="V66" i="6" s="1"/>
  <c r="V98" i="6" s="1"/>
  <c r="V111" i="6" s="1"/>
  <c r="V143" i="6" s="1"/>
  <c r="V156" i="6" s="1"/>
  <c r="V188" i="6" s="1"/>
  <c r="V201" i="6" s="1"/>
  <c r="V233" i="6" s="1"/>
  <c r="V246" i="6" s="1"/>
  <c r="V278" i="6" s="1"/>
  <c r="V291" i="6" s="1"/>
  <c r="V323" i="6" s="1"/>
  <c r="V336" i="6" s="1"/>
  <c r="V368" i="6" s="1"/>
  <c r="V381" i="6" s="1"/>
  <c r="V413" i="6" s="1"/>
  <c r="V426" i="6" s="1"/>
  <c r="V458" i="6" s="1"/>
  <c r="U53" i="6"/>
  <c r="U66" i="6" s="1"/>
  <c r="U98" i="6" s="1"/>
  <c r="U111" i="6" s="1"/>
  <c r="U143" i="6" s="1"/>
  <c r="U156" i="6" s="1"/>
  <c r="U188" i="6" s="1"/>
  <c r="U201" i="6" s="1"/>
  <c r="U233" i="6" s="1"/>
  <c r="U246" i="6" s="1"/>
  <c r="U278" i="6" s="1"/>
  <c r="U291" i="6" s="1"/>
  <c r="U323" i="6" s="1"/>
  <c r="U336" i="6" s="1"/>
  <c r="U368" i="6" s="1"/>
  <c r="U381" i="6" s="1"/>
  <c r="U413" i="6" s="1"/>
  <c r="U426" i="6" s="1"/>
  <c r="U458" i="6" s="1"/>
  <c r="U471" i="6" s="1"/>
  <c r="U503" i="6" s="1"/>
  <c r="U516" i="6" s="1"/>
  <c r="U548" i="6" s="1"/>
  <c r="U561" i="6" s="1"/>
  <c r="U593" i="6" s="1"/>
  <c r="U606" i="6" s="1"/>
  <c r="U638" i="6" s="1"/>
  <c r="U651" i="6" s="1"/>
  <c r="U683" i="6" s="1"/>
  <c r="U7" i="6" s="1"/>
  <c r="R53" i="6"/>
  <c r="R66" i="6" s="1"/>
  <c r="R98" i="6" s="1"/>
  <c r="R111" i="6" s="1"/>
  <c r="R143" i="6" s="1"/>
  <c r="R156" i="6" s="1"/>
  <c r="R188" i="6" s="1"/>
  <c r="R201" i="6" s="1"/>
  <c r="R233" i="6" s="1"/>
  <c r="R246" i="6" s="1"/>
  <c r="R278" i="6" s="1"/>
  <c r="R291" i="6" s="1"/>
  <c r="R323" i="6" s="1"/>
  <c r="R336" i="6" s="1"/>
  <c r="R368" i="6" s="1"/>
  <c r="R381" i="6" s="1"/>
  <c r="R413" i="6" s="1"/>
  <c r="R426" i="6" s="1"/>
  <c r="R458" i="6" s="1"/>
  <c r="R471" i="6" s="1"/>
  <c r="R503" i="6" s="1"/>
  <c r="R516" i="6" s="1"/>
  <c r="R548" i="6" s="1"/>
  <c r="R561" i="6" s="1"/>
  <c r="R593" i="6" s="1"/>
  <c r="R606" i="6" s="1"/>
  <c r="R638" i="6" s="1"/>
  <c r="R651" i="6" s="1"/>
  <c r="R683" i="6" s="1"/>
  <c r="R7" i="6" s="1"/>
  <c r="Q53" i="6"/>
  <c r="Q66" i="6" s="1"/>
  <c r="Q98" i="6" s="1"/>
  <c r="Q111" i="6" s="1"/>
  <c r="Q143" i="6" s="1"/>
  <c r="Q156" i="6" s="1"/>
  <c r="Q188" i="6" s="1"/>
  <c r="Q201" i="6" s="1"/>
  <c r="Q233" i="6" s="1"/>
  <c r="Q246" i="6" s="1"/>
  <c r="Q278" i="6" s="1"/>
  <c r="Q291" i="6" s="1"/>
  <c r="Q323" i="6" s="1"/>
  <c r="Q336" i="6" s="1"/>
  <c r="Q368" i="6" s="1"/>
  <c r="Q381" i="6" s="1"/>
  <c r="Q413" i="6" s="1"/>
  <c r="Q426" i="6" s="1"/>
  <c r="Q458" i="6" s="1"/>
  <c r="Q471" i="6" s="1"/>
  <c r="Q503" i="6" s="1"/>
  <c r="Q516" i="6" s="1"/>
  <c r="Q548" i="6" s="1"/>
  <c r="Q561" i="6" s="1"/>
  <c r="Q593" i="6" s="1"/>
  <c r="Q606" i="6" s="1"/>
  <c r="Q638" i="6" s="1"/>
  <c r="Q651" i="6" s="1"/>
  <c r="Q683" i="6" s="1"/>
  <c r="Q7" i="6" s="1"/>
  <c r="P53" i="6"/>
  <c r="P66" i="6" s="1"/>
  <c r="P98" i="6" s="1"/>
  <c r="P111" i="6" s="1"/>
  <c r="P143" i="6" s="1"/>
  <c r="P156" i="6" s="1"/>
  <c r="P188" i="6" s="1"/>
  <c r="P201" i="6" s="1"/>
  <c r="P233" i="6" s="1"/>
  <c r="P246" i="6" s="1"/>
  <c r="P278" i="6" s="1"/>
  <c r="P291" i="6" s="1"/>
  <c r="P323" i="6" s="1"/>
  <c r="P336" i="6" s="1"/>
  <c r="P368" i="6" s="1"/>
  <c r="P381" i="6" s="1"/>
  <c r="P413" i="6" s="1"/>
  <c r="P426" i="6" s="1"/>
  <c r="P458" i="6" s="1"/>
  <c r="P471" i="6" s="1"/>
  <c r="P503" i="6" s="1"/>
  <c r="P516" i="6" s="1"/>
  <c r="P548" i="6" s="1"/>
  <c r="P561" i="6" s="1"/>
  <c r="P593" i="6" s="1"/>
  <c r="P606" i="6" s="1"/>
  <c r="P638" i="6" s="1"/>
  <c r="P651" i="6" s="1"/>
  <c r="P683" i="6" s="1"/>
  <c r="P7" i="6" s="1"/>
  <c r="O53" i="6"/>
  <c r="O66" i="6" s="1"/>
  <c r="O98" i="6" s="1"/>
  <c r="O111" i="6" s="1"/>
  <c r="O143" i="6" s="1"/>
  <c r="O156" i="6" s="1"/>
  <c r="O188" i="6" s="1"/>
  <c r="O201" i="6" s="1"/>
  <c r="O233" i="6" s="1"/>
  <c r="O246" i="6" s="1"/>
  <c r="O278" i="6" s="1"/>
  <c r="O291" i="6" s="1"/>
  <c r="O323" i="6" s="1"/>
  <c r="O336" i="6" s="1"/>
  <c r="O368" i="6" s="1"/>
  <c r="O381" i="6" s="1"/>
  <c r="O413" i="6" s="1"/>
  <c r="O426" i="6" s="1"/>
  <c r="O458" i="6" s="1"/>
  <c r="N53" i="6"/>
  <c r="N66" i="6" s="1"/>
  <c r="N98" i="6" s="1"/>
  <c r="N111" i="6" s="1"/>
  <c r="N143" i="6" s="1"/>
  <c r="N156" i="6" s="1"/>
  <c r="N188" i="6" s="1"/>
  <c r="N201" i="6" s="1"/>
  <c r="N233" i="6" s="1"/>
  <c r="N246" i="6" s="1"/>
  <c r="N278" i="6" s="1"/>
  <c r="N291" i="6" s="1"/>
  <c r="N323" i="6" s="1"/>
  <c r="N336" i="6" s="1"/>
  <c r="N368" i="6" s="1"/>
  <c r="N381" i="6" s="1"/>
  <c r="N413" i="6" s="1"/>
  <c r="N426" i="6" s="1"/>
  <c r="N458" i="6" s="1"/>
  <c r="M53" i="6"/>
  <c r="M66" i="6" s="1"/>
  <c r="M98" i="6" s="1"/>
  <c r="M111" i="6" s="1"/>
  <c r="M143" i="6" s="1"/>
  <c r="M156" i="6" s="1"/>
  <c r="M188" i="6" s="1"/>
  <c r="M201" i="6" s="1"/>
  <c r="M233" i="6" s="1"/>
  <c r="M246" i="6" s="1"/>
  <c r="M278" i="6" s="1"/>
  <c r="M291" i="6" s="1"/>
  <c r="M323" i="6" s="1"/>
  <c r="M336" i="6" s="1"/>
  <c r="M368" i="6" s="1"/>
  <c r="M381" i="6" s="1"/>
  <c r="M413" i="6" s="1"/>
  <c r="M426" i="6" s="1"/>
  <c r="M458" i="6" s="1"/>
  <c r="M471" i="6" s="1"/>
  <c r="M503" i="6" s="1"/>
  <c r="M516" i="6" s="1"/>
  <c r="M548" i="6" s="1"/>
  <c r="M561" i="6" s="1"/>
  <c r="M593" i="6" s="1"/>
  <c r="M606" i="6" s="1"/>
  <c r="M638" i="6" s="1"/>
  <c r="M651" i="6" s="1"/>
  <c r="M683" i="6" s="1"/>
  <c r="M7" i="6" s="1"/>
  <c r="L53" i="6"/>
  <c r="L66" i="6" s="1"/>
  <c r="L98" i="6" s="1"/>
  <c r="L111" i="6" s="1"/>
  <c r="L143" i="6" s="1"/>
  <c r="L156" i="6" s="1"/>
  <c r="L188" i="6" s="1"/>
  <c r="L201" i="6" s="1"/>
  <c r="L233" i="6" s="1"/>
  <c r="L246" i="6" s="1"/>
  <c r="L278" i="6" s="1"/>
  <c r="L291" i="6" s="1"/>
  <c r="L323" i="6" s="1"/>
  <c r="L336" i="6" s="1"/>
  <c r="L368" i="6" s="1"/>
  <c r="L381" i="6" s="1"/>
  <c r="L413" i="6" s="1"/>
  <c r="L426" i="6" s="1"/>
  <c r="L458" i="6" s="1"/>
  <c r="I233" i="6"/>
  <c r="I458" i="6"/>
  <c r="I413" i="6"/>
  <c r="I368" i="6"/>
  <c r="I323" i="6"/>
  <c r="I278" i="6"/>
  <c r="Y705" i="6"/>
  <c r="Y715" i="6" s="1"/>
  <c r="Y725" i="6" s="1"/>
  <c r="T705" i="6"/>
  <c r="T715" i="6" s="1"/>
  <c r="T725" i="6" s="1"/>
  <c r="I188" i="6"/>
  <c r="I143" i="6"/>
  <c r="I98" i="6"/>
  <c r="I53" i="6"/>
  <c r="C727" i="15"/>
  <c r="E727" i="15"/>
  <c r="G727" i="15"/>
  <c r="AJ12" i="15"/>
  <c r="AJ57" i="15" s="1"/>
  <c r="AJ102" i="15" s="1"/>
  <c r="AJ147" i="15" s="1"/>
  <c r="AJ192" i="15" s="1"/>
  <c r="AJ237" i="15" s="1"/>
  <c r="AJ282" i="15" s="1"/>
  <c r="AJ327" i="15" s="1"/>
  <c r="AJ372" i="15" s="1"/>
  <c r="AJ417" i="15" s="1"/>
  <c r="AJ462" i="15" s="1"/>
  <c r="AJ507" i="15" s="1"/>
  <c r="AJ552" i="15" s="1"/>
  <c r="AJ597" i="15" s="1"/>
  <c r="AJ642" i="15" s="1"/>
  <c r="AI12" i="15"/>
  <c r="AJ11" i="15"/>
  <c r="Y705" i="15"/>
  <c r="Y715" i="15" s="1"/>
  <c r="Y725" i="15" s="1"/>
  <c r="T705" i="15"/>
  <c r="T715" i="15" s="1"/>
  <c r="T725" i="15" s="1"/>
  <c r="AK53" i="15"/>
  <c r="AK66" i="15" s="1"/>
  <c r="AK98" i="15" s="1"/>
  <c r="AK111" i="15" s="1"/>
  <c r="AK143" i="15" s="1"/>
  <c r="AK156" i="15" s="1"/>
  <c r="AK188" i="15" s="1"/>
  <c r="AK201" i="15" s="1"/>
  <c r="AK233" i="15" s="1"/>
  <c r="AK246" i="15" s="1"/>
  <c r="AK278" i="15" s="1"/>
  <c r="AK291" i="15" s="1"/>
  <c r="AK323" i="15" s="1"/>
  <c r="AK336" i="15" s="1"/>
  <c r="AK368" i="15" s="1"/>
  <c r="AK381" i="15" s="1"/>
  <c r="AK413" i="15" s="1"/>
  <c r="AK426" i="15" s="1"/>
  <c r="AK458" i="15" s="1"/>
  <c r="AK471" i="15" s="1"/>
  <c r="AK503" i="15" s="1"/>
  <c r="AK516" i="15" s="1"/>
  <c r="AK548" i="15" s="1"/>
  <c r="AK561" i="15" s="1"/>
  <c r="AK593" i="15" s="1"/>
  <c r="AK606" i="15" s="1"/>
  <c r="AK638" i="15" s="1"/>
  <c r="AK651" i="15" s="1"/>
  <c r="AK683" i="15" s="1"/>
  <c r="AK7" i="15" s="1"/>
  <c r="AJ53" i="15"/>
  <c r="AJ66" i="15" s="1"/>
  <c r="AJ98" i="15" s="1"/>
  <c r="AJ111" i="15" s="1"/>
  <c r="AJ143" i="15" s="1"/>
  <c r="AJ156" i="15" s="1"/>
  <c r="AJ188" i="15" s="1"/>
  <c r="AJ201" i="15" s="1"/>
  <c r="AJ233" i="15" s="1"/>
  <c r="AJ246" i="15" s="1"/>
  <c r="AJ278" i="15" s="1"/>
  <c r="AJ291" i="15" s="1"/>
  <c r="AJ323" i="15" s="1"/>
  <c r="AJ336" i="15" s="1"/>
  <c r="AJ368" i="15" s="1"/>
  <c r="AJ381" i="15" s="1"/>
  <c r="AJ413" i="15" s="1"/>
  <c r="AJ426" i="15" s="1"/>
  <c r="AJ458" i="15" s="1"/>
  <c r="AJ471" i="15" s="1"/>
  <c r="AJ503" i="15" s="1"/>
  <c r="AJ516" i="15" s="1"/>
  <c r="AJ548" i="15" s="1"/>
  <c r="AJ561" i="15" s="1"/>
  <c r="AJ593" i="15" s="1"/>
  <c r="AJ606" i="15" s="1"/>
  <c r="AJ638" i="15" s="1"/>
  <c r="AJ651" i="15" s="1"/>
  <c r="AJ683" i="15" s="1"/>
  <c r="AJ7" i="15" s="1"/>
  <c r="AH53" i="15"/>
  <c r="AH66" i="15" s="1"/>
  <c r="AH98" i="15" s="1"/>
  <c r="AH111" i="15" s="1"/>
  <c r="AH143" i="15" s="1"/>
  <c r="AH156" i="15" s="1"/>
  <c r="AH188" i="15" s="1"/>
  <c r="AH201" i="15" s="1"/>
  <c r="AH233" i="15" s="1"/>
  <c r="AH246" i="15" s="1"/>
  <c r="AH278" i="15" s="1"/>
  <c r="AH291" i="15" s="1"/>
  <c r="AH323" i="15" s="1"/>
  <c r="AH336" i="15" s="1"/>
  <c r="AH368" i="15" s="1"/>
  <c r="AH381" i="15" s="1"/>
  <c r="AH413" i="15" s="1"/>
  <c r="AH426" i="15" s="1"/>
  <c r="AH458" i="15" s="1"/>
  <c r="AH471" i="15" s="1"/>
  <c r="AH503" i="15" s="1"/>
  <c r="AH516" i="15" s="1"/>
  <c r="AH548" i="15" s="1"/>
  <c r="AH561" i="15" s="1"/>
  <c r="AH593" i="15" s="1"/>
  <c r="AH606" i="15" s="1"/>
  <c r="AH638" i="15" s="1"/>
  <c r="AH651" i="15" s="1"/>
  <c r="AH683" i="15" s="1"/>
  <c r="AH7" i="15" s="1"/>
  <c r="AG53" i="15"/>
  <c r="AG66" i="15" s="1"/>
  <c r="AG98" i="15" s="1"/>
  <c r="AG111" i="15" s="1"/>
  <c r="AG143" i="15" s="1"/>
  <c r="AG156" i="15" s="1"/>
  <c r="AG188" i="15" s="1"/>
  <c r="AG201" i="15" s="1"/>
  <c r="AG233" i="15" s="1"/>
  <c r="AG246" i="15" s="1"/>
  <c r="AG278" i="15" s="1"/>
  <c r="AG291" i="15" s="1"/>
  <c r="AG323" i="15" s="1"/>
  <c r="AG336" i="15" s="1"/>
  <c r="AG368" i="15" s="1"/>
  <c r="AG381" i="15" s="1"/>
  <c r="AG413" i="15" s="1"/>
  <c r="AG426" i="15" s="1"/>
  <c r="AG458" i="15" s="1"/>
  <c r="AG471" i="15" s="1"/>
  <c r="AG503" i="15" s="1"/>
  <c r="AG516" i="15" s="1"/>
  <c r="AG548" i="15" s="1"/>
  <c r="AG561" i="15" s="1"/>
  <c r="AG593" i="15" s="1"/>
  <c r="AG606" i="15" s="1"/>
  <c r="AG638" i="15" s="1"/>
  <c r="AG651" i="15" s="1"/>
  <c r="AG683" i="15" s="1"/>
  <c r="AG7" i="15" s="1"/>
  <c r="AF53" i="15"/>
  <c r="AF66" i="15" s="1"/>
  <c r="AF98" i="15" s="1"/>
  <c r="AF111" i="15" s="1"/>
  <c r="AF143" i="15" s="1"/>
  <c r="AF156" i="15" s="1"/>
  <c r="AF188" i="15" s="1"/>
  <c r="AF201" i="15" s="1"/>
  <c r="AF233" i="15" s="1"/>
  <c r="AF246" i="15" s="1"/>
  <c r="AF278" i="15" s="1"/>
  <c r="AF291" i="15" s="1"/>
  <c r="AF323" i="15" s="1"/>
  <c r="AF336" i="15" s="1"/>
  <c r="AF368" i="15" s="1"/>
  <c r="AF381" i="15" s="1"/>
  <c r="AF413" i="15" s="1"/>
  <c r="AF426" i="15" s="1"/>
  <c r="AF458" i="15" s="1"/>
  <c r="AF471" i="15" s="1"/>
  <c r="AF503" i="15" s="1"/>
  <c r="AF516" i="15" s="1"/>
  <c r="AF548" i="15" s="1"/>
  <c r="AF561" i="15" s="1"/>
  <c r="AF593" i="15" s="1"/>
  <c r="AF606" i="15" s="1"/>
  <c r="AF638" i="15" s="1"/>
  <c r="AF651" i="15" s="1"/>
  <c r="AF683" i="15" s="1"/>
  <c r="AF7" i="15" s="1"/>
  <c r="AE53" i="15"/>
  <c r="AE66" i="15" s="1"/>
  <c r="AE98" i="15" s="1"/>
  <c r="AE111" i="15" s="1"/>
  <c r="AE143" i="15" s="1"/>
  <c r="AE156" i="15" s="1"/>
  <c r="AE188" i="15" s="1"/>
  <c r="AE201" i="15" s="1"/>
  <c r="AE233" i="15" s="1"/>
  <c r="AE246" i="15" s="1"/>
  <c r="AE278" i="15" s="1"/>
  <c r="AE291" i="15" s="1"/>
  <c r="AE323" i="15" s="1"/>
  <c r="AE336" i="15" s="1"/>
  <c r="AE368" i="15" s="1"/>
  <c r="AE381" i="15" s="1"/>
  <c r="AE413" i="15" s="1"/>
  <c r="AE426" i="15" s="1"/>
  <c r="AE458" i="15" s="1"/>
  <c r="AE471" i="15" s="1"/>
  <c r="AE503" i="15" s="1"/>
  <c r="AE516" i="15" s="1"/>
  <c r="AE548" i="15" s="1"/>
  <c r="AE561" i="15" s="1"/>
  <c r="AE593" i="15" s="1"/>
  <c r="AE606" i="15" s="1"/>
  <c r="AE638" i="15" s="1"/>
  <c r="AE651" i="15" s="1"/>
  <c r="AE683" i="15" s="1"/>
  <c r="AE7" i="15" s="1"/>
  <c r="AD53" i="15"/>
  <c r="AD66" i="15" s="1"/>
  <c r="AD98" i="15" s="1"/>
  <c r="AD111" i="15" s="1"/>
  <c r="AD143" i="15" s="1"/>
  <c r="AD156" i="15" s="1"/>
  <c r="AD188" i="15" s="1"/>
  <c r="AD201" i="15" s="1"/>
  <c r="AD233" i="15" s="1"/>
  <c r="AD246" i="15" s="1"/>
  <c r="AD278" i="15" s="1"/>
  <c r="AD291" i="15" s="1"/>
  <c r="AD323" i="15" s="1"/>
  <c r="AD336" i="15" s="1"/>
  <c r="AD368" i="15" s="1"/>
  <c r="AD381" i="15" s="1"/>
  <c r="AD413" i="15" s="1"/>
  <c r="AD426" i="15" s="1"/>
  <c r="AD458" i="15" s="1"/>
  <c r="AD471" i="15" s="1"/>
  <c r="AD503" i="15" s="1"/>
  <c r="AD516" i="15" s="1"/>
  <c r="AD548" i="15" s="1"/>
  <c r="AD561" i="15" s="1"/>
  <c r="AD593" i="15" s="1"/>
  <c r="AD606" i="15" s="1"/>
  <c r="AD638" i="15" s="1"/>
  <c r="AD651" i="15" s="1"/>
  <c r="AD683" i="15" s="1"/>
  <c r="AD7" i="15" s="1"/>
  <c r="AC53" i="15"/>
  <c r="AC66" i="15" s="1"/>
  <c r="AC98" i="15" s="1"/>
  <c r="AC111" i="15" s="1"/>
  <c r="AC143" i="15" s="1"/>
  <c r="AC156" i="15" s="1"/>
  <c r="AC188" i="15" s="1"/>
  <c r="AC201" i="15" s="1"/>
  <c r="AC233" i="15" s="1"/>
  <c r="AC246" i="15" s="1"/>
  <c r="AC278" i="15" s="1"/>
  <c r="AC291" i="15" s="1"/>
  <c r="AC323" i="15" s="1"/>
  <c r="AC336" i="15" s="1"/>
  <c r="AC368" i="15" s="1"/>
  <c r="AC381" i="15" s="1"/>
  <c r="AC413" i="15" s="1"/>
  <c r="AC426" i="15" s="1"/>
  <c r="AC458" i="15" s="1"/>
  <c r="AB53" i="15"/>
  <c r="AB66" i="15" s="1"/>
  <c r="AB98" i="15" s="1"/>
  <c r="AB111" i="15" s="1"/>
  <c r="AB143" i="15" s="1"/>
  <c r="AB156" i="15" s="1"/>
  <c r="AB188" i="15" s="1"/>
  <c r="AB201" i="15" s="1"/>
  <c r="AB233" i="15" s="1"/>
  <c r="AB246" i="15" s="1"/>
  <c r="AB278" i="15" s="1"/>
  <c r="AB291" i="15" s="1"/>
  <c r="AB323" i="15" s="1"/>
  <c r="AB336" i="15" s="1"/>
  <c r="AB368" i="15" s="1"/>
  <c r="AB381" i="15" s="1"/>
  <c r="AB413" i="15" s="1"/>
  <c r="AB426" i="15" s="1"/>
  <c r="AB458" i="15" s="1"/>
  <c r="AB471" i="15" s="1"/>
  <c r="AB503" i="15" s="1"/>
  <c r="AB516" i="15" s="1"/>
  <c r="AB548" i="15" s="1"/>
  <c r="AB561" i="15" s="1"/>
  <c r="AB593" i="15" s="1"/>
  <c r="AB606" i="15" s="1"/>
  <c r="AB638" i="15" s="1"/>
  <c r="AB651" i="15" s="1"/>
  <c r="AB683" i="15" s="1"/>
  <c r="AB7" i="15" s="1"/>
  <c r="AA53" i="15"/>
  <c r="AA66" i="15" s="1"/>
  <c r="AA98" i="15" s="1"/>
  <c r="AA111" i="15" s="1"/>
  <c r="AA143" i="15" s="1"/>
  <c r="AA156" i="15" s="1"/>
  <c r="AA188" i="15" s="1"/>
  <c r="AA201" i="15" s="1"/>
  <c r="AA233" i="15" s="1"/>
  <c r="AA246" i="15" s="1"/>
  <c r="AA278" i="15" s="1"/>
  <c r="AA291" i="15" s="1"/>
  <c r="AA323" i="15" s="1"/>
  <c r="AA336" i="15" s="1"/>
  <c r="AA368" i="15" s="1"/>
  <c r="AA381" i="15" s="1"/>
  <c r="AA413" i="15" s="1"/>
  <c r="AA426" i="15" s="1"/>
  <c r="AA458" i="15" s="1"/>
  <c r="AA471" i="15" s="1"/>
  <c r="AA503" i="15" s="1"/>
  <c r="AA516" i="15" s="1"/>
  <c r="AA548" i="15" s="1"/>
  <c r="AA561" i="15" s="1"/>
  <c r="AA593" i="15" s="1"/>
  <c r="AA606" i="15" s="1"/>
  <c r="AA638" i="15" s="1"/>
  <c r="AA651" i="15" s="1"/>
  <c r="AA683" i="15" s="1"/>
  <c r="AA7" i="15" s="1"/>
  <c r="Z53" i="15"/>
  <c r="Z66" i="15" s="1"/>
  <c r="Z98" i="15" s="1"/>
  <c r="Z111" i="15" s="1"/>
  <c r="Z143" i="15" s="1"/>
  <c r="Z156" i="15" s="1"/>
  <c r="Z188" i="15" s="1"/>
  <c r="Z201" i="15" s="1"/>
  <c r="Z233" i="15" s="1"/>
  <c r="Z246" i="15" s="1"/>
  <c r="Z278" i="15" s="1"/>
  <c r="Z291" i="15" s="1"/>
  <c r="Z323" i="15" s="1"/>
  <c r="Z336" i="15" s="1"/>
  <c r="Z368" i="15" s="1"/>
  <c r="Z381" i="15" s="1"/>
  <c r="Z413" i="15" s="1"/>
  <c r="Z426" i="15" s="1"/>
  <c r="Z458" i="15" s="1"/>
  <c r="Z471" i="15" s="1"/>
  <c r="Z503" i="15" s="1"/>
  <c r="Z516" i="15" s="1"/>
  <c r="Z548" i="15" s="1"/>
  <c r="Z561" i="15" s="1"/>
  <c r="Z593" i="15" s="1"/>
  <c r="Z606" i="15" s="1"/>
  <c r="Z638" i="15" s="1"/>
  <c r="Z651" i="15" s="1"/>
  <c r="Z683" i="15" s="1"/>
  <c r="Z7" i="15" s="1"/>
  <c r="Y53" i="15"/>
  <c r="Y66" i="15" s="1"/>
  <c r="Y98" i="15" s="1"/>
  <c r="Y111" i="15" s="1"/>
  <c r="Y143" i="15" s="1"/>
  <c r="Y156" i="15" s="1"/>
  <c r="Y188" i="15" s="1"/>
  <c r="Y201" i="15" s="1"/>
  <c r="Y233" i="15" s="1"/>
  <c r="Y246" i="15" s="1"/>
  <c r="Y278" i="15" s="1"/>
  <c r="Y291" i="15" s="1"/>
  <c r="Y323" i="15" s="1"/>
  <c r="Y336" i="15" s="1"/>
  <c r="Y368" i="15" s="1"/>
  <c r="Y381" i="15" s="1"/>
  <c r="Y413" i="15" s="1"/>
  <c r="Y426" i="15" s="1"/>
  <c r="Y458" i="15" s="1"/>
  <c r="Y471" i="15" s="1"/>
  <c r="Y503" i="15" s="1"/>
  <c r="Y516" i="15" s="1"/>
  <c r="Y548" i="15" s="1"/>
  <c r="Y561" i="15" s="1"/>
  <c r="Y593" i="15" s="1"/>
  <c r="Y606" i="15" s="1"/>
  <c r="Y638" i="15" s="1"/>
  <c r="Y651" i="15" s="1"/>
  <c r="Y683" i="15" s="1"/>
  <c r="Y7" i="15" s="1"/>
  <c r="X53" i="15"/>
  <c r="X66" i="15" s="1"/>
  <c r="X98" i="15" s="1"/>
  <c r="X111" i="15" s="1"/>
  <c r="X143" i="15" s="1"/>
  <c r="X156" i="15" s="1"/>
  <c r="X188" i="15" s="1"/>
  <c r="X201" i="15" s="1"/>
  <c r="X233" i="15" s="1"/>
  <c r="X246" i="15" s="1"/>
  <c r="X278" i="15" s="1"/>
  <c r="X291" i="15" s="1"/>
  <c r="X323" i="15" s="1"/>
  <c r="X336" i="15" s="1"/>
  <c r="X368" i="15" s="1"/>
  <c r="X381" i="15" s="1"/>
  <c r="X413" i="15" s="1"/>
  <c r="X426" i="15" s="1"/>
  <c r="X458" i="15" s="1"/>
  <c r="X471" i="15" s="1"/>
  <c r="X503" i="15" s="1"/>
  <c r="X516" i="15" s="1"/>
  <c r="X548" i="15" s="1"/>
  <c r="X561" i="15" s="1"/>
  <c r="X593" i="15" s="1"/>
  <c r="X606" i="15" s="1"/>
  <c r="X638" i="15" s="1"/>
  <c r="X651" i="15" s="1"/>
  <c r="X683" i="15" s="1"/>
  <c r="X7" i="15" s="1"/>
  <c r="W53" i="15"/>
  <c r="W66" i="15" s="1"/>
  <c r="W98" i="15" s="1"/>
  <c r="W111" i="15" s="1"/>
  <c r="W143" i="15" s="1"/>
  <c r="W156" i="15" s="1"/>
  <c r="W188" i="15" s="1"/>
  <c r="W201" i="15" s="1"/>
  <c r="W233" i="15" s="1"/>
  <c r="W246" i="15" s="1"/>
  <c r="W278" i="15" s="1"/>
  <c r="W291" i="15" s="1"/>
  <c r="W323" i="15" s="1"/>
  <c r="W336" i="15" s="1"/>
  <c r="W368" i="15" s="1"/>
  <c r="W381" i="15" s="1"/>
  <c r="W413" i="15" s="1"/>
  <c r="W426" i="15" s="1"/>
  <c r="W458" i="15" s="1"/>
  <c r="W471" i="15" s="1"/>
  <c r="W503" i="15" s="1"/>
  <c r="W516" i="15" s="1"/>
  <c r="W548" i="15" s="1"/>
  <c r="W561" i="15" s="1"/>
  <c r="W593" i="15" s="1"/>
  <c r="W606" i="15" s="1"/>
  <c r="W638" i="15" s="1"/>
  <c r="W651" i="15" s="1"/>
  <c r="W683" i="15" s="1"/>
  <c r="W7" i="15" s="1"/>
  <c r="V53" i="15"/>
  <c r="V66" i="15" s="1"/>
  <c r="V98" i="15" s="1"/>
  <c r="V111" i="15" s="1"/>
  <c r="V143" i="15" s="1"/>
  <c r="V156" i="15" s="1"/>
  <c r="V188" i="15" s="1"/>
  <c r="V201" i="15" s="1"/>
  <c r="V233" i="15" s="1"/>
  <c r="V246" i="15" s="1"/>
  <c r="V278" i="15" s="1"/>
  <c r="V291" i="15" s="1"/>
  <c r="V323" i="15" s="1"/>
  <c r="V336" i="15" s="1"/>
  <c r="V368" i="15" s="1"/>
  <c r="V381" i="15" s="1"/>
  <c r="V413" i="15" s="1"/>
  <c r="V426" i="15" s="1"/>
  <c r="V458" i="15" s="1"/>
  <c r="U53" i="15"/>
  <c r="U66" i="15" s="1"/>
  <c r="U98" i="15" s="1"/>
  <c r="U111" i="15" s="1"/>
  <c r="U143" i="15" s="1"/>
  <c r="U156" i="15" s="1"/>
  <c r="U188" i="15" s="1"/>
  <c r="U201" i="15" s="1"/>
  <c r="U233" i="15" s="1"/>
  <c r="U246" i="15" s="1"/>
  <c r="U278" i="15" s="1"/>
  <c r="U291" i="15" s="1"/>
  <c r="U323" i="15" s="1"/>
  <c r="U336" i="15" s="1"/>
  <c r="U368" i="15" s="1"/>
  <c r="U381" i="15" s="1"/>
  <c r="U413" i="15" s="1"/>
  <c r="U426" i="15" s="1"/>
  <c r="U458" i="15" s="1"/>
  <c r="R53" i="15"/>
  <c r="R66" i="15" s="1"/>
  <c r="R98" i="15" s="1"/>
  <c r="R111" i="15" s="1"/>
  <c r="R143" i="15" s="1"/>
  <c r="R156" i="15" s="1"/>
  <c r="R188" i="15" s="1"/>
  <c r="R201" i="15" s="1"/>
  <c r="R233" i="15" s="1"/>
  <c r="R246" i="15" s="1"/>
  <c r="R278" i="15" s="1"/>
  <c r="R291" i="15" s="1"/>
  <c r="R323" i="15" s="1"/>
  <c r="R336" i="15" s="1"/>
  <c r="R368" i="15" s="1"/>
  <c r="R381" i="15" s="1"/>
  <c r="R413" i="15" s="1"/>
  <c r="R426" i="15" s="1"/>
  <c r="R458" i="15" s="1"/>
  <c r="Q53" i="15"/>
  <c r="Q66" i="15" s="1"/>
  <c r="Q98" i="15" s="1"/>
  <c r="Q111" i="15" s="1"/>
  <c r="Q143" i="15" s="1"/>
  <c r="Q156" i="15" s="1"/>
  <c r="Q188" i="15" s="1"/>
  <c r="Q201" i="15" s="1"/>
  <c r="Q233" i="15" s="1"/>
  <c r="Q246" i="15" s="1"/>
  <c r="Q278" i="15" s="1"/>
  <c r="Q291" i="15" s="1"/>
  <c r="Q323" i="15" s="1"/>
  <c r="Q336" i="15" s="1"/>
  <c r="Q368" i="15" s="1"/>
  <c r="Q381" i="15" s="1"/>
  <c r="Q413" i="15" s="1"/>
  <c r="Q426" i="15" s="1"/>
  <c r="Q458" i="15" s="1"/>
  <c r="P53" i="15"/>
  <c r="P66" i="15" s="1"/>
  <c r="P98" i="15" s="1"/>
  <c r="P111" i="15" s="1"/>
  <c r="P143" i="15" s="1"/>
  <c r="P156" i="15" s="1"/>
  <c r="P188" i="15" s="1"/>
  <c r="P201" i="15" s="1"/>
  <c r="P233" i="15" s="1"/>
  <c r="P246" i="15" s="1"/>
  <c r="P278" i="15" s="1"/>
  <c r="P291" i="15" s="1"/>
  <c r="P323" i="15" s="1"/>
  <c r="P336" i="15" s="1"/>
  <c r="P368" i="15" s="1"/>
  <c r="P381" i="15" s="1"/>
  <c r="P413" i="15" s="1"/>
  <c r="P426" i="15" s="1"/>
  <c r="P458" i="15" s="1"/>
  <c r="P471" i="15" s="1"/>
  <c r="P503" i="15" s="1"/>
  <c r="P516" i="15" s="1"/>
  <c r="P548" i="15" s="1"/>
  <c r="P561" i="15" s="1"/>
  <c r="P593" i="15" s="1"/>
  <c r="P606" i="15" s="1"/>
  <c r="P638" i="15" s="1"/>
  <c r="P651" i="15" s="1"/>
  <c r="P683" i="15" s="1"/>
  <c r="P7" i="15" s="1"/>
  <c r="O53" i="15"/>
  <c r="O66" i="15" s="1"/>
  <c r="O98" i="15" s="1"/>
  <c r="O111" i="15" s="1"/>
  <c r="O143" i="15" s="1"/>
  <c r="O156" i="15" s="1"/>
  <c r="O188" i="15" s="1"/>
  <c r="O201" i="15" s="1"/>
  <c r="O233" i="15" s="1"/>
  <c r="O246" i="15" s="1"/>
  <c r="O278" i="15" s="1"/>
  <c r="O291" i="15" s="1"/>
  <c r="O323" i="15" s="1"/>
  <c r="O336" i="15" s="1"/>
  <c r="O368" i="15" s="1"/>
  <c r="O381" i="15" s="1"/>
  <c r="O413" i="15" s="1"/>
  <c r="O426" i="15" s="1"/>
  <c r="O458" i="15" s="1"/>
  <c r="O471" i="15" s="1"/>
  <c r="O503" i="15" s="1"/>
  <c r="O516" i="15" s="1"/>
  <c r="O548" i="15" s="1"/>
  <c r="O561" i="15" s="1"/>
  <c r="O593" i="15" s="1"/>
  <c r="O606" i="15" s="1"/>
  <c r="O638" i="15" s="1"/>
  <c r="O651" i="15" s="1"/>
  <c r="O683" i="15" s="1"/>
  <c r="O7" i="15" s="1"/>
  <c r="N53" i="15"/>
  <c r="N66" i="15" s="1"/>
  <c r="N98" i="15" s="1"/>
  <c r="N111" i="15" s="1"/>
  <c r="N143" i="15" s="1"/>
  <c r="N156" i="15" s="1"/>
  <c r="N188" i="15" s="1"/>
  <c r="N201" i="15" s="1"/>
  <c r="N233" i="15" s="1"/>
  <c r="N246" i="15" s="1"/>
  <c r="N278" i="15" s="1"/>
  <c r="N291" i="15" s="1"/>
  <c r="N323" i="15" s="1"/>
  <c r="N336" i="15" s="1"/>
  <c r="N368" i="15" s="1"/>
  <c r="N381" i="15" s="1"/>
  <c r="N413" i="15" s="1"/>
  <c r="N426" i="15" s="1"/>
  <c r="N458" i="15" s="1"/>
  <c r="N471" i="15" s="1"/>
  <c r="N503" i="15" s="1"/>
  <c r="N516" i="15" s="1"/>
  <c r="N548" i="15" s="1"/>
  <c r="N561" i="15" s="1"/>
  <c r="N593" i="15" s="1"/>
  <c r="N606" i="15" s="1"/>
  <c r="N638" i="15" s="1"/>
  <c r="N651" i="15" s="1"/>
  <c r="N683" i="15" s="1"/>
  <c r="N7" i="15" s="1"/>
  <c r="M53" i="15"/>
  <c r="M66" i="15" s="1"/>
  <c r="M98" i="15" s="1"/>
  <c r="M111" i="15" s="1"/>
  <c r="M143" i="15" s="1"/>
  <c r="M156" i="15" s="1"/>
  <c r="M188" i="15" s="1"/>
  <c r="M201" i="15" s="1"/>
  <c r="M233" i="15" s="1"/>
  <c r="M246" i="15" s="1"/>
  <c r="M278" i="15" s="1"/>
  <c r="M291" i="15" s="1"/>
  <c r="M323" i="15" s="1"/>
  <c r="M336" i="15" s="1"/>
  <c r="M368" i="15" s="1"/>
  <c r="M381" i="15" s="1"/>
  <c r="M413" i="15" s="1"/>
  <c r="M426" i="15" s="1"/>
  <c r="M458" i="15" s="1"/>
  <c r="M471" i="15" s="1"/>
  <c r="M503" i="15" s="1"/>
  <c r="M516" i="15" s="1"/>
  <c r="M548" i="15" s="1"/>
  <c r="M561" i="15" s="1"/>
  <c r="M593" i="15" s="1"/>
  <c r="M606" i="15" s="1"/>
  <c r="M638" i="15" s="1"/>
  <c r="M651" i="15" s="1"/>
  <c r="M683" i="15" s="1"/>
  <c r="M7" i="15" s="1"/>
  <c r="L53" i="15"/>
  <c r="L66" i="15" s="1"/>
  <c r="L98" i="15" s="1"/>
  <c r="L111" i="15" s="1"/>
  <c r="L143" i="15" s="1"/>
  <c r="L156" i="15" s="1"/>
  <c r="L188" i="15" s="1"/>
  <c r="L201" i="15" s="1"/>
  <c r="L233" i="15" s="1"/>
  <c r="L246" i="15" s="1"/>
  <c r="L278" i="15" s="1"/>
  <c r="L291" i="15" s="1"/>
  <c r="L323" i="15" s="1"/>
  <c r="L336" i="15" s="1"/>
  <c r="L368" i="15" s="1"/>
  <c r="L381" i="15" s="1"/>
  <c r="L413" i="15" s="1"/>
  <c r="L426" i="15" s="1"/>
  <c r="L458" i="15" s="1"/>
  <c r="L471" i="15" s="1"/>
  <c r="L503" i="15" s="1"/>
  <c r="L516" i="15" s="1"/>
  <c r="L548" i="15" s="1"/>
  <c r="L561" i="15" s="1"/>
  <c r="L593" i="15" s="1"/>
  <c r="L606" i="15" s="1"/>
  <c r="L638" i="15" s="1"/>
  <c r="L651" i="15" s="1"/>
  <c r="L683" i="15" s="1"/>
  <c r="L7" i="15" s="1"/>
  <c r="I458" i="15"/>
  <c r="F53" i="15"/>
  <c r="F66" i="15" s="1"/>
  <c r="F98" i="15" s="1"/>
  <c r="F111" i="15" s="1"/>
  <c r="F143" i="15" s="1"/>
  <c r="F156" i="15" s="1"/>
  <c r="F188" i="15" s="1"/>
  <c r="F201" i="15" s="1"/>
  <c r="F233" i="15" s="1"/>
  <c r="F246" i="15" s="1"/>
  <c r="F278" i="15" s="1"/>
  <c r="F291" i="15" s="1"/>
  <c r="F323" i="15" s="1"/>
  <c r="F336" i="15" s="1"/>
  <c r="F368" i="15" s="1"/>
  <c r="F381" i="15" s="1"/>
  <c r="F413" i="15" s="1"/>
  <c r="F426" i="15" s="1"/>
  <c r="F458" i="15" s="1"/>
  <c r="F471" i="15" s="1"/>
  <c r="F503" i="15" s="1"/>
  <c r="F516" i="15" s="1"/>
  <c r="F548" i="15" s="1"/>
  <c r="F561" i="15" s="1"/>
  <c r="F593" i="15" s="1"/>
  <c r="F606" i="15" s="1"/>
  <c r="F638" i="15" s="1"/>
  <c r="F651" i="15" s="1"/>
  <c r="F683" i="15" s="1"/>
  <c r="F7" i="15" s="1"/>
  <c r="E53" i="15"/>
  <c r="E66" i="15" s="1"/>
  <c r="E98" i="15" s="1"/>
  <c r="E111" i="15" s="1"/>
  <c r="E143" i="15" s="1"/>
  <c r="E156" i="15" s="1"/>
  <c r="E188" i="15" s="1"/>
  <c r="E201" i="15" s="1"/>
  <c r="E233" i="15" s="1"/>
  <c r="E246" i="15" s="1"/>
  <c r="E278" i="15" s="1"/>
  <c r="E291" i="15" s="1"/>
  <c r="E323" i="15" s="1"/>
  <c r="E336" i="15" s="1"/>
  <c r="E368" i="15" s="1"/>
  <c r="E381" i="15" s="1"/>
  <c r="E413" i="15" s="1"/>
  <c r="E426" i="15" s="1"/>
  <c r="E458" i="15" s="1"/>
  <c r="D53" i="15"/>
  <c r="D66" i="15" s="1"/>
  <c r="D98" i="15" s="1"/>
  <c r="D111" i="15" s="1"/>
  <c r="D143" i="15" s="1"/>
  <c r="D156" i="15" s="1"/>
  <c r="D188" i="15" s="1"/>
  <c r="D201" i="15" s="1"/>
  <c r="D233" i="15" s="1"/>
  <c r="D246" i="15" s="1"/>
  <c r="D278" i="15" s="1"/>
  <c r="D291" i="15" s="1"/>
  <c r="D323" i="15" s="1"/>
  <c r="D336" i="15" s="1"/>
  <c r="D368" i="15" s="1"/>
  <c r="D381" i="15" s="1"/>
  <c r="D413" i="15" s="1"/>
  <c r="D426" i="15" s="1"/>
  <c r="D458" i="15" s="1"/>
  <c r="D471" i="15" s="1"/>
  <c r="D503" i="15" s="1"/>
  <c r="D516" i="15" s="1"/>
  <c r="D548" i="15" s="1"/>
  <c r="D561" i="15" s="1"/>
  <c r="D593" i="15" s="1"/>
  <c r="D606" i="15" s="1"/>
  <c r="D638" i="15" s="1"/>
  <c r="D651" i="15" s="1"/>
  <c r="D683" i="15" s="1"/>
  <c r="D7" i="15" s="1"/>
  <c r="C53" i="15"/>
  <c r="C66" i="15" s="1"/>
  <c r="C98" i="15" s="1"/>
  <c r="C111" i="15" s="1"/>
  <c r="C143" i="15" s="1"/>
  <c r="C156" i="15" s="1"/>
  <c r="C188" i="15" s="1"/>
  <c r="C201" i="15" s="1"/>
  <c r="C233" i="15" s="1"/>
  <c r="C246" i="15" s="1"/>
  <c r="C278" i="15" s="1"/>
  <c r="C291" i="15" s="1"/>
  <c r="C323" i="15" s="1"/>
  <c r="C336" i="15" s="1"/>
  <c r="C368" i="15" s="1"/>
  <c r="C381" i="15" s="1"/>
  <c r="C413" i="15" s="1"/>
  <c r="C426" i="15" s="1"/>
  <c r="C458" i="15" s="1"/>
  <c r="B53" i="15"/>
  <c r="B66" i="15" s="1"/>
  <c r="B98" i="15" s="1"/>
  <c r="B111" i="15" s="1"/>
  <c r="B143" i="15" s="1"/>
  <c r="B156" i="15" s="1"/>
  <c r="B188" i="15" s="1"/>
  <c r="B201" i="15" s="1"/>
  <c r="B233" i="15" s="1"/>
  <c r="B246" i="15" s="1"/>
  <c r="B278" i="15" s="1"/>
  <c r="B291" i="15" s="1"/>
  <c r="B323" i="15" s="1"/>
  <c r="B336" i="15" s="1"/>
  <c r="B368" i="15" s="1"/>
  <c r="B381" i="15" s="1"/>
  <c r="B413" i="15" s="1"/>
  <c r="B426" i="15" s="1"/>
  <c r="B458" i="15" s="1"/>
  <c r="B471" i="15" s="1"/>
  <c r="B503" i="15" s="1"/>
  <c r="B516" i="15" s="1"/>
  <c r="B548" i="15" s="1"/>
  <c r="B561" i="15" s="1"/>
  <c r="B593" i="15" s="1"/>
  <c r="B606" i="15" s="1"/>
  <c r="B638" i="15" s="1"/>
  <c r="B651" i="15" s="1"/>
  <c r="B683" i="15" s="1"/>
  <c r="B7" i="15" s="1"/>
  <c r="G7" i="15"/>
  <c r="I413" i="15"/>
  <c r="I368" i="15"/>
  <c r="I323" i="15"/>
  <c r="I278" i="15"/>
  <c r="I233" i="15"/>
  <c r="I188" i="15"/>
  <c r="I143" i="15"/>
  <c r="I98" i="15"/>
  <c r="I53" i="15"/>
  <c r="C727" i="5"/>
  <c r="E727" i="5"/>
  <c r="G727" i="5"/>
  <c r="AJ12" i="5"/>
  <c r="AJ57" i="5" s="1"/>
  <c r="AJ102" i="5" s="1"/>
  <c r="AJ147" i="5" s="1"/>
  <c r="AJ192" i="5" s="1"/>
  <c r="AJ237" i="5" s="1"/>
  <c r="AJ282" i="5" s="1"/>
  <c r="AJ327" i="5" s="1"/>
  <c r="AJ372" i="5" s="1"/>
  <c r="AJ417" i="5" s="1"/>
  <c r="AJ462" i="5" s="1"/>
  <c r="AJ507" i="5" s="1"/>
  <c r="AJ552" i="5" s="1"/>
  <c r="AJ597" i="5" s="1"/>
  <c r="AJ642" i="5" s="1"/>
  <c r="AI12" i="5"/>
  <c r="AJ11" i="5"/>
  <c r="G7" i="5"/>
  <c r="F53" i="5"/>
  <c r="F66" i="5" s="1"/>
  <c r="F98" i="5" s="1"/>
  <c r="F111" i="5" s="1"/>
  <c r="F143" i="5" s="1"/>
  <c r="F156" i="5" s="1"/>
  <c r="F188" i="5" s="1"/>
  <c r="F201" i="5" s="1"/>
  <c r="F233" i="5" s="1"/>
  <c r="F246" i="5" s="1"/>
  <c r="F278" i="5" s="1"/>
  <c r="F291" i="5" s="1"/>
  <c r="F323" i="5" s="1"/>
  <c r="F336" i="5" s="1"/>
  <c r="F368" i="5" s="1"/>
  <c r="F381" i="5" s="1"/>
  <c r="F413" i="5" s="1"/>
  <c r="F426" i="5" s="1"/>
  <c r="F458" i="5" s="1"/>
  <c r="F471" i="5" s="1"/>
  <c r="F503" i="5" s="1"/>
  <c r="F516" i="5" s="1"/>
  <c r="F548" i="5" s="1"/>
  <c r="F561" i="5" s="1"/>
  <c r="F593" i="5" s="1"/>
  <c r="F606" i="5" s="1"/>
  <c r="F638" i="5" s="1"/>
  <c r="F651" i="5" s="1"/>
  <c r="F683" i="5" s="1"/>
  <c r="F7" i="5" s="1"/>
  <c r="E53" i="5"/>
  <c r="E66" i="5" s="1"/>
  <c r="E98" i="5" s="1"/>
  <c r="E111" i="5" s="1"/>
  <c r="E143" i="5" s="1"/>
  <c r="E156" i="5" s="1"/>
  <c r="E188" i="5" s="1"/>
  <c r="E201" i="5" s="1"/>
  <c r="E233" i="5" s="1"/>
  <c r="E246" i="5" s="1"/>
  <c r="E278" i="5" s="1"/>
  <c r="E291" i="5" s="1"/>
  <c r="E323" i="5" s="1"/>
  <c r="E336" i="5" s="1"/>
  <c r="E368" i="5" s="1"/>
  <c r="E381" i="5" s="1"/>
  <c r="E413" i="5" s="1"/>
  <c r="E426" i="5" s="1"/>
  <c r="E458" i="5" s="1"/>
  <c r="E471" i="5" s="1"/>
  <c r="E503" i="5" s="1"/>
  <c r="E516" i="5" s="1"/>
  <c r="E548" i="5" s="1"/>
  <c r="E561" i="5" s="1"/>
  <c r="E593" i="5" s="1"/>
  <c r="E606" i="5" s="1"/>
  <c r="E638" i="5" s="1"/>
  <c r="E651" i="5" s="1"/>
  <c r="E683" i="5" s="1"/>
  <c r="E7" i="5" s="1"/>
  <c r="D53" i="5"/>
  <c r="D66" i="5" s="1"/>
  <c r="D98" i="5" s="1"/>
  <c r="D111" i="5" s="1"/>
  <c r="D143" i="5" s="1"/>
  <c r="D156" i="5" s="1"/>
  <c r="D188" i="5" s="1"/>
  <c r="D201" i="5" s="1"/>
  <c r="D233" i="5" s="1"/>
  <c r="D246" i="5" s="1"/>
  <c r="D278" i="5" s="1"/>
  <c r="D291" i="5" s="1"/>
  <c r="D323" i="5" s="1"/>
  <c r="D336" i="5" s="1"/>
  <c r="D368" i="5" s="1"/>
  <c r="D381" i="5" s="1"/>
  <c r="D413" i="5" s="1"/>
  <c r="D426" i="5" s="1"/>
  <c r="D458" i="5" s="1"/>
  <c r="C53" i="5"/>
  <c r="C66" i="5" s="1"/>
  <c r="C98" i="5" s="1"/>
  <c r="C111" i="5" s="1"/>
  <c r="C143" i="5" s="1"/>
  <c r="C156" i="5" s="1"/>
  <c r="C188" i="5" s="1"/>
  <c r="C201" i="5" s="1"/>
  <c r="C233" i="5" s="1"/>
  <c r="C246" i="5" s="1"/>
  <c r="C278" i="5" s="1"/>
  <c r="C291" i="5" s="1"/>
  <c r="C323" i="5" s="1"/>
  <c r="C336" i="5" s="1"/>
  <c r="C368" i="5" s="1"/>
  <c r="C381" i="5" s="1"/>
  <c r="C413" i="5" s="1"/>
  <c r="C426" i="5" s="1"/>
  <c r="C458" i="5" s="1"/>
  <c r="B53" i="5"/>
  <c r="B66" i="5" s="1"/>
  <c r="B98" i="5" s="1"/>
  <c r="B111" i="5" s="1"/>
  <c r="B143" i="5" s="1"/>
  <c r="B156" i="5" s="1"/>
  <c r="B188" i="5" s="1"/>
  <c r="B201" i="5" s="1"/>
  <c r="B233" i="5" s="1"/>
  <c r="B246" i="5" s="1"/>
  <c r="B278" i="5" s="1"/>
  <c r="B291" i="5" s="1"/>
  <c r="B323" i="5" s="1"/>
  <c r="B336" i="5" s="1"/>
  <c r="B368" i="5" s="1"/>
  <c r="B381" i="5" s="1"/>
  <c r="B413" i="5" s="1"/>
  <c r="B426" i="5" s="1"/>
  <c r="B458" i="5" s="1"/>
  <c r="B471" i="5" s="1"/>
  <c r="B503" i="5" s="1"/>
  <c r="B516" i="5" s="1"/>
  <c r="B548" i="5" s="1"/>
  <c r="B561" i="5" s="1"/>
  <c r="B593" i="5" s="1"/>
  <c r="B606" i="5" s="1"/>
  <c r="B638" i="5" s="1"/>
  <c r="B651" i="5" s="1"/>
  <c r="B683" i="5" s="1"/>
  <c r="B7" i="5" s="1"/>
  <c r="AK53" i="5"/>
  <c r="AK66" i="5" s="1"/>
  <c r="AK98" i="5" s="1"/>
  <c r="AK111" i="5" s="1"/>
  <c r="AK143" i="5" s="1"/>
  <c r="AK156" i="5" s="1"/>
  <c r="AK188" i="5" s="1"/>
  <c r="AK201" i="5" s="1"/>
  <c r="AK233" i="5" s="1"/>
  <c r="AK246" i="5" s="1"/>
  <c r="AK278" i="5" s="1"/>
  <c r="AK291" i="5" s="1"/>
  <c r="AK323" i="5" s="1"/>
  <c r="AK336" i="5" s="1"/>
  <c r="AK368" i="5" s="1"/>
  <c r="AK381" i="5" s="1"/>
  <c r="AK413" i="5" s="1"/>
  <c r="AK426" i="5" s="1"/>
  <c r="AK458" i="5" s="1"/>
  <c r="AK471" i="5" s="1"/>
  <c r="AK503" i="5" s="1"/>
  <c r="AK516" i="5" s="1"/>
  <c r="AK548" i="5" s="1"/>
  <c r="AK561" i="5" s="1"/>
  <c r="AK593" i="5" s="1"/>
  <c r="AK606" i="5" s="1"/>
  <c r="AK638" i="5" s="1"/>
  <c r="AK651" i="5" s="1"/>
  <c r="AK683" i="5" s="1"/>
  <c r="AK7" i="5" s="1"/>
  <c r="AJ53" i="5"/>
  <c r="AJ66" i="5" s="1"/>
  <c r="AJ98" i="5" s="1"/>
  <c r="AJ111" i="5" s="1"/>
  <c r="AJ143" i="5" s="1"/>
  <c r="AJ156" i="5" s="1"/>
  <c r="AJ188" i="5" s="1"/>
  <c r="AJ201" i="5" s="1"/>
  <c r="AJ233" i="5" s="1"/>
  <c r="AJ246" i="5" s="1"/>
  <c r="AJ278" i="5" s="1"/>
  <c r="AJ291" i="5" s="1"/>
  <c r="AJ323" i="5" s="1"/>
  <c r="AJ336" i="5" s="1"/>
  <c r="AJ368" i="5" s="1"/>
  <c r="AJ381" i="5" s="1"/>
  <c r="AJ413" i="5" s="1"/>
  <c r="AJ426" i="5" s="1"/>
  <c r="AJ458" i="5" s="1"/>
  <c r="AJ471" i="5" s="1"/>
  <c r="AJ503" i="5" s="1"/>
  <c r="AJ516" i="5" s="1"/>
  <c r="AJ548" i="5" s="1"/>
  <c r="AJ561" i="5" s="1"/>
  <c r="AJ593" i="5" s="1"/>
  <c r="AJ606" i="5" s="1"/>
  <c r="AJ638" i="5" s="1"/>
  <c r="AJ651" i="5" s="1"/>
  <c r="AJ683" i="5" s="1"/>
  <c r="AJ7" i="5" s="1"/>
  <c r="AH53" i="5"/>
  <c r="AH66" i="5" s="1"/>
  <c r="AH98" i="5" s="1"/>
  <c r="AH111" i="5" s="1"/>
  <c r="AH143" i="5" s="1"/>
  <c r="AH156" i="5" s="1"/>
  <c r="AH188" i="5" s="1"/>
  <c r="AH201" i="5" s="1"/>
  <c r="AH233" i="5" s="1"/>
  <c r="AH246" i="5" s="1"/>
  <c r="AH278" i="5" s="1"/>
  <c r="AH291" i="5" s="1"/>
  <c r="AH323" i="5" s="1"/>
  <c r="AH336" i="5" s="1"/>
  <c r="AH368" i="5" s="1"/>
  <c r="AH381" i="5" s="1"/>
  <c r="AH413" i="5" s="1"/>
  <c r="AH426" i="5" s="1"/>
  <c r="AH458" i="5" s="1"/>
  <c r="AH471" i="5" s="1"/>
  <c r="AH503" i="5" s="1"/>
  <c r="AH516" i="5" s="1"/>
  <c r="AH548" i="5" s="1"/>
  <c r="AH561" i="5" s="1"/>
  <c r="AH593" i="5" s="1"/>
  <c r="AH606" i="5" s="1"/>
  <c r="AH638" i="5" s="1"/>
  <c r="AH651" i="5" s="1"/>
  <c r="AH683" i="5" s="1"/>
  <c r="AH7" i="5" s="1"/>
  <c r="AG53" i="5"/>
  <c r="AG66" i="5" s="1"/>
  <c r="AG98" i="5" s="1"/>
  <c r="AG111" i="5" s="1"/>
  <c r="AG143" i="5" s="1"/>
  <c r="AG156" i="5" s="1"/>
  <c r="AG188" i="5" s="1"/>
  <c r="AG201" i="5" s="1"/>
  <c r="AG233" i="5" s="1"/>
  <c r="AG246" i="5" s="1"/>
  <c r="AG278" i="5" s="1"/>
  <c r="AG291" i="5" s="1"/>
  <c r="AG323" i="5" s="1"/>
  <c r="AG336" i="5" s="1"/>
  <c r="AG368" i="5" s="1"/>
  <c r="AG381" i="5" s="1"/>
  <c r="AG413" i="5" s="1"/>
  <c r="AG426" i="5" s="1"/>
  <c r="AG458" i="5" s="1"/>
  <c r="AG471" i="5" s="1"/>
  <c r="AG503" i="5" s="1"/>
  <c r="AG516" i="5" s="1"/>
  <c r="AG548" i="5" s="1"/>
  <c r="AG561" i="5" s="1"/>
  <c r="AG593" i="5" s="1"/>
  <c r="AG606" i="5" s="1"/>
  <c r="AG638" i="5" s="1"/>
  <c r="AG651" i="5" s="1"/>
  <c r="AG683" i="5" s="1"/>
  <c r="AG7" i="5" s="1"/>
  <c r="AF53" i="5"/>
  <c r="AF66" i="5" s="1"/>
  <c r="AF98" i="5" s="1"/>
  <c r="AF111" i="5" s="1"/>
  <c r="AF143" i="5" s="1"/>
  <c r="AF156" i="5" s="1"/>
  <c r="AF188" i="5" s="1"/>
  <c r="AF201" i="5" s="1"/>
  <c r="AF233" i="5" s="1"/>
  <c r="AF246" i="5" s="1"/>
  <c r="AF278" i="5" s="1"/>
  <c r="AF291" i="5" s="1"/>
  <c r="AF323" i="5" s="1"/>
  <c r="AF336" i="5" s="1"/>
  <c r="AF368" i="5" s="1"/>
  <c r="AF381" i="5" s="1"/>
  <c r="AF413" i="5" s="1"/>
  <c r="AF426" i="5" s="1"/>
  <c r="AF458" i="5" s="1"/>
  <c r="AF471" i="5" s="1"/>
  <c r="AF503" i="5" s="1"/>
  <c r="AF516" i="5" s="1"/>
  <c r="AF548" i="5" s="1"/>
  <c r="AF561" i="5" s="1"/>
  <c r="AF593" i="5" s="1"/>
  <c r="AF606" i="5" s="1"/>
  <c r="AF638" i="5" s="1"/>
  <c r="AF651" i="5" s="1"/>
  <c r="AF683" i="5" s="1"/>
  <c r="AF7" i="5" s="1"/>
  <c r="AE53" i="5"/>
  <c r="AE66" i="5" s="1"/>
  <c r="AE98" i="5" s="1"/>
  <c r="AE111" i="5" s="1"/>
  <c r="AE143" i="5" s="1"/>
  <c r="AE156" i="5" s="1"/>
  <c r="AE188" i="5" s="1"/>
  <c r="AE201" i="5" s="1"/>
  <c r="AE233" i="5" s="1"/>
  <c r="AE246" i="5" s="1"/>
  <c r="AE278" i="5" s="1"/>
  <c r="AE291" i="5" s="1"/>
  <c r="AE323" i="5" s="1"/>
  <c r="AE336" i="5" s="1"/>
  <c r="AE368" i="5" s="1"/>
  <c r="AE381" i="5" s="1"/>
  <c r="AE413" i="5" s="1"/>
  <c r="AE426" i="5" s="1"/>
  <c r="AE458" i="5" s="1"/>
  <c r="AE471" i="5" s="1"/>
  <c r="AE503" i="5" s="1"/>
  <c r="AE516" i="5" s="1"/>
  <c r="AE548" i="5" s="1"/>
  <c r="AE561" i="5" s="1"/>
  <c r="AE593" i="5" s="1"/>
  <c r="AE606" i="5" s="1"/>
  <c r="AE638" i="5" s="1"/>
  <c r="AE651" i="5" s="1"/>
  <c r="AE683" i="5" s="1"/>
  <c r="AE7" i="5" s="1"/>
  <c r="AD53" i="5"/>
  <c r="AD66" i="5" s="1"/>
  <c r="AD98" i="5" s="1"/>
  <c r="AD111" i="5" s="1"/>
  <c r="AD143" i="5" s="1"/>
  <c r="AD156" i="5" s="1"/>
  <c r="AD188" i="5" s="1"/>
  <c r="AD201" i="5" s="1"/>
  <c r="AD233" i="5" s="1"/>
  <c r="AD246" i="5" s="1"/>
  <c r="AD278" i="5" s="1"/>
  <c r="AD291" i="5" s="1"/>
  <c r="AD323" i="5" s="1"/>
  <c r="AD336" i="5" s="1"/>
  <c r="AD368" i="5" s="1"/>
  <c r="AD381" i="5" s="1"/>
  <c r="AD413" i="5" s="1"/>
  <c r="AD426" i="5" s="1"/>
  <c r="AD458" i="5" s="1"/>
  <c r="AD471" i="5" s="1"/>
  <c r="AD503" i="5" s="1"/>
  <c r="AD516" i="5" s="1"/>
  <c r="AD548" i="5" s="1"/>
  <c r="AD561" i="5" s="1"/>
  <c r="AD593" i="5" s="1"/>
  <c r="AD606" i="5" s="1"/>
  <c r="AD638" i="5" s="1"/>
  <c r="AD651" i="5" s="1"/>
  <c r="AD683" i="5" s="1"/>
  <c r="AD7" i="5" s="1"/>
  <c r="AC53" i="5"/>
  <c r="AC66" i="5" s="1"/>
  <c r="AC98" i="5" s="1"/>
  <c r="AC111" i="5" s="1"/>
  <c r="AC143" i="5" s="1"/>
  <c r="AC156" i="5" s="1"/>
  <c r="AC188" i="5" s="1"/>
  <c r="AC201" i="5" s="1"/>
  <c r="AC233" i="5" s="1"/>
  <c r="AC246" i="5" s="1"/>
  <c r="AC278" i="5" s="1"/>
  <c r="AC291" i="5" s="1"/>
  <c r="AC323" i="5" s="1"/>
  <c r="AC336" i="5" s="1"/>
  <c r="AC368" i="5" s="1"/>
  <c r="AC381" i="5" s="1"/>
  <c r="AC413" i="5" s="1"/>
  <c r="AC426" i="5" s="1"/>
  <c r="AC458" i="5" s="1"/>
  <c r="AC471" i="5" s="1"/>
  <c r="AC503" i="5" s="1"/>
  <c r="AC516" i="5" s="1"/>
  <c r="AC548" i="5" s="1"/>
  <c r="AC561" i="5" s="1"/>
  <c r="AC593" i="5" s="1"/>
  <c r="AC606" i="5" s="1"/>
  <c r="AC638" i="5" s="1"/>
  <c r="AC651" i="5" s="1"/>
  <c r="AC683" i="5" s="1"/>
  <c r="AC7" i="5" s="1"/>
  <c r="AB53" i="5"/>
  <c r="AB66" i="5" s="1"/>
  <c r="AB98" i="5" s="1"/>
  <c r="AB111" i="5" s="1"/>
  <c r="AB143" i="5" s="1"/>
  <c r="AB156" i="5" s="1"/>
  <c r="AB188" i="5" s="1"/>
  <c r="AB201" i="5" s="1"/>
  <c r="AB233" i="5" s="1"/>
  <c r="AB246" i="5" s="1"/>
  <c r="AB278" i="5" s="1"/>
  <c r="AB291" i="5" s="1"/>
  <c r="AB323" i="5" s="1"/>
  <c r="AB336" i="5" s="1"/>
  <c r="AB368" i="5" s="1"/>
  <c r="AB381" i="5" s="1"/>
  <c r="AB413" i="5" s="1"/>
  <c r="AB426" i="5" s="1"/>
  <c r="AB458" i="5" s="1"/>
  <c r="AB471" i="5" s="1"/>
  <c r="AB503" i="5" s="1"/>
  <c r="AB516" i="5" s="1"/>
  <c r="AB548" i="5" s="1"/>
  <c r="AB561" i="5" s="1"/>
  <c r="AB593" i="5" s="1"/>
  <c r="AB606" i="5" s="1"/>
  <c r="AB638" i="5" s="1"/>
  <c r="AB651" i="5" s="1"/>
  <c r="AB683" i="5" s="1"/>
  <c r="AB7" i="5" s="1"/>
  <c r="AA53" i="5"/>
  <c r="AA66" i="5" s="1"/>
  <c r="AA98" i="5" s="1"/>
  <c r="AA111" i="5" s="1"/>
  <c r="AA143" i="5" s="1"/>
  <c r="AA156" i="5" s="1"/>
  <c r="AA188" i="5" s="1"/>
  <c r="AA201" i="5" s="1"/>
  <c r="AA233" i="5" s="1"/>
  <c r="AA246" i="5" s="1"/>
  <c r="AA278" i="5" s="1"/>
  <c r="AA291" i="5" s="1"/>
  <c r="AA323" i="5" s="1"/>
  <c r="AA336" i="5" s="1"/>
  <c r="AA368" i="5" s="1"/>
  <c r="AA381" i="5" s="1"/>
  <c r="AA413" i="5" s="1"/>
  <c r="AA426" i="5" s="1"/>
  <c r="AA458" i="5" s="1"/>
  <c r="AA471" i="5" s="1"/>
  <c r="AA503" i="5" s="1"/>
  <c r="AA516" i="5" s="1"/>
  <c r="AA548" i="5" s="1"/>
  <c r="AA561" i="5" s="1"/>
  <c r="AA593" i="5" s="1"/>
  <c r="AA606" i="5" s="1"/>
  <c r="AA638" i="5" s="1"/>
  <c r="AA651" i="5" s="1"/>
  <c r="AA683" i="5" s="1"/>
  <c r="AA7" i="5" s="1"/>
  <c r="Z53" i="5"/>
  <c r="Z66" i="5" s="1"/>
  <c r="Z98" i="5" s="1"/>
  <c r="Z111" i="5" s="1"/>
  <c r="Z143" i="5" s="1"/>
  <c r="Z156" i="5" s="1"/>
  <c r="Z188" i="5" s="1"/>
  <c r="Z201" i="5" s="1"/>
  <c r="Z233" i="5" s="1"/>
  <c r="Z246" i="5" s="1"/>
  <c r="Z278" i="5" s="1"/>
  <c r="Z291" i="5" s="1"/>
  <c r="Z323" i="5" s="1"/>
  <c r="Z336" i="5" s="1"/>
  <c r="Z368" i="5" s="1"/>
  <c r="Z381" i="5" s="1"/>
  <c r="Z413" i="5" s="1"/>
  <c r="Z426" i="5" s="1"/>
  <c r="Z458" i="5" s="1"/>
  <c r="Z471" i="5" s="1"/>
  <c r="Z503" i="5" s="1"/>
  <c r="Z516" i="5" s="1"/>
  <c r="Z548" i="5" s="1"/>
  <c r="Z561" i="5" s="1"/>
  <c r="Z593" i="5" s="1"/>
  <c r="Z606" i="5" s="1"/>
  <c r="Z638" i="5" s="1"/>
  <c r="Z651" i="5" s="1"/>
  <c r="Z683" i="5" s="1"/>
  <c r="Z7" i="5" s="1"/>
  <c r="Y53" i="5"/>
  <c r="Y66" i="5" s="1"/>
  <c r="Y98" i="5" s="1"/>
  <c r="Y111" i="5" s="1"/>
  <c r="Y143" i="5" s="1"/>
  <c r="Y156" i="5" s="1"/>
  <c r="Y188" i="5" s="1"/>
  <c r="Y201" i="5" s="1"/>
  <c r="Y233" i="5" s="1"/>
  <c r="Y246" i="5" s="1"/>
  <c r="Y278" i="5" s="1"/>
  <c r="Y291" i="5" s="1"/>
  <c r="Y323" i="5" s="1"/>
  <c r="Y336" i="5" s="1"/>
  <c r="Y368" i="5" s="1"/>
  <c r="Y381" i="5" s="1"/>
  <c r="Y413" i="5" s="1"/>
  <c r="Y426" i="5" s="1"/>
  <c r="Y458" i="5" s="1"/>
  <c r="Y471" i="5" s="1"/>
  <c r="Y503" i="5" s="1"/>
  <c r="Y516" i="5" s="1"/>
  <c r="Y548" i="5" s="1"/>
  <c r="Y561" i="5" s="1"/>
  <c r="Y593" i="5" s="1"/>
  <c r="Y606" i="5" s="1"/>
  <c r="Y638" i="5" s="1"/>
  <c r="Y651" i="5" s="1"/>
  <c r="Y683" i="5" s="1"/>
  <c r="Y7" i="5" s="1"/>
  <c r="X53" i="5"/>
  <c r="X66" i="5" s="1"/>
  <c r="X98" i="5" s="1"/>
  <c r="X111" i="5" s="1"/>
  <c r="X143" i="5" s="1"/>
  <c r="X156" i="5" s="1"/>
  <c r="X188" i="5" s="1"/>
  <c r="X201" i="5" s="1"/>
  <c r="X233" i="5" s="1"/>
  <c r="X246" i="5" s="1"/>
  <c r="X278" i="5" s="1"/>
  <c r="X291" i="5" s="1"/>
  <c r="X323" i="5" s="1"/>
  <c r="X336" i="5" s="1"/>
  <c r="X368" i="5" s="1"/>
  <c r="X381" i="5" s="1"/>
  <c r="X413" i="5" s="1"/>
  <c r="X426" i="5" s="1"/>
  <c r="X458" i="5" s="1"/>
  <c r="X471" i="5" s="1"/>
  <c r="X503" i="5" s="1"/>
  <c r="X516" i="5" s="1"/>
  <c r="X548" i="5" s="1"/>
  <c r="X561" i="5" s="1"/>
  <c r="X593" i="5" s="1"/>
  <c r="X606" i="5" s="1"/>
  <c r="X638" i="5" s="1"/>
  <c r="X651" i="5" s="1"/>
  <c r="X683" i="5" s="1"/>
  <c r="X7" i="5" s="1"/>
  <c r="W53" i="5"/>
  <c r="W66" i="5" s="1"/>
  <c r="W98" i="5" s="1"/>
  <c r="W111" i="5" s="1"/>
  <c r="W143" i="5" s="1"/>
  <c r="W156" i="5" s="1"/>
  <c r="W188" i="5" s="1"/>
  <c r="W201" i="5" s="1"/>
  <c r="W233" i="5" s="1"/>
  <c r="W246" i="5" s="1"/>
  <c r="W278" i="5" s="1"/>
  <c r="W291" i="5" s="1"/>
  <c r="W323" i="5" s="1"/>
  <c r="W336" i="5" s="1"/>
  <c r="W368" i="5" s="1"/>
  <c r="W381" i="5" s="1"/>
  <c r="W413" i="5" s="1"/>
  <c r="W426" i="5" s="1"/>
  <c r="W458" i="5" s="1"/>
  <c r="W471" i="5" s="1"/>
  <c r="W503" i="5" s="1"/>
  <c r="W516" i="5" s="1"/>
  <c r="W548" i="5" s="1"/>
  <c r="W561" i="5" s="1"/>
  <c r="W593" i="5" s="1"/>
  <c r="W606" i="5" s="1"/>
  <c r="W638" i="5" s="1"/>
  <c r="W651" i="5" s="1"/>
  <c r="W683" i="5" s="1"/>
  <c r="W7" i="5" s="1"/>
  <c r="V53" i="5"/>
  <c r="V66" i="5" s="1"/>
  <c r="V98" i="5" s="1"/>
  <c r="V111" i="5" s="1"/>
  <c r="V143" i="5" s="1"/>
  <c r="V156" i="5" s="1"/>
  <c r="V188" i="5" s="1"/>
  <c r="V201" i="5" s="1"/>
  <c r="V233" i="5" s="1"/>
  <c r="V246" i="5" s="1"/>
  <c r="V278" i="5" s="1"/>
  <c r="V291" i="5" s="1"/>
  <c r="V323" i="5" s="1"/>
  <c r="V336" i="5" s="1"/>
  <c r="V368" i="5" s="1"/>
  <c r="V381" i="5" s="1"/>
  <c r="V413" i="5" s="1"/>
  <c r="V426" i="5" s="1"/>
  <c r="V458" i="5" s="1"/>
  <c r="V471" i="5" s="1"/>
  <c r="V503" i="5" s="1"/>
  <c r="V516" i="5" s="1"/>
  <c r="V548" i="5" s="1"/>
  <c r="V561" i="5" s="1"/>
  <c r="V593" i="5" s="1"/>
  <c r="V606" i="5" s="1"/>
  <c r="V638" i="5" s="1"/>
  <c r="V651" i="5" s="1"/>
  <c r="V683" i="5" s="1"/>
  <c r="V7" i="5" s="1"/>
  <c r="U53" i="5"/>
  <c r="U66" i="5" s="1"/>
  <c r="U98" i="5" s="1"/>
  <c r="U111" i="5" s="1"/>
  <c r="U143" i="5" s="1"/>
  <c r="U156" i="5" s="1"/>
  <c r="U188" i="5" s="1"/>
  <c r="U201" i="5" s="1"/>
  <c r="U233" i="5" s="1"/>
  <c r="U246" i="5" s="1"/>
  <c r="U278" i="5" s="1"/>
  <c r="U291" i="5" s="1"/>
  <c r="U323" i="5" s="1"/>
  <c r="U336" i="5" s="1"/>
  <c r="U368" i="5" s="1"/>
  <c r="U381" i="5" s="1"/>
  <c r="U413" i="5" s="1"/>
  <c r="U426" i="5" s="1"/>
  <c r="U458" i="5" s="1"/>
  <c r="U471" i="5" s="1"/>
  <c r="U503" i="5" s="1"/>
  <c r="U516" i="5" s="1"/>
  <c r="U548" i="5" s="1"/>
  <c r="U561" i="5" s="1"/>
  <c r="U593" i="5" s="1"/>
  <c r="U606" i="5" s="1"/>
  <c r="U638" i="5" s="1"/>
  <c r="U651" i="5" s="1"/>
  <c r="U683" i="5" s="1"/>
  <c r="U7" i="5" s="1"/>
  <c r="R53" i="5"/>
  <c r="R66" i="5" s="1"/>
  <c r="R98" i="5" s="1"/>
  <c r="R111" i="5" s="1"/>
  <c r="R143" i="5" s="1"/>
  <c r="R156" i="5" s="1"/>
  <c r="R188" i="5" s="1"/>
  <c r="R201" i="5" s="1"/>
  <c r="R233" i="5" s="1"/>
  <c r="R246" i="5" s="1"/>
  <c r="R278" i="5" s="1"/>
  <c r="R291" i="5" s="1"/>
  <c r="R323" i="5" s="1"/>
  <c r="R336" i="5" s="1"/>
  <c r="R368" i="5" s="1"/>
  <c r="R381" i="5" s="1"/>
  <c r="R413" i="5" s="1"/>
  <c r="R426" i="5" s="1"/>
  <c r="R458" i="5" s="1"/>
  <c r="R471" i="5" s="1"/>
  <c r="R503" i="5" s="1"/>
  <c r="R516" i="5" s="1"/>
  <c r="R548" i="5" s="1"/>
  <c r="R561" i="5" s="1"/>
  <c r="R593" i="5" s="1"/>
  <c r="R606" i="5" s="1"/>
  <c r="R638" i="5" s="1"/>
  <c r="R651" i="5" s="1"/>
  <c r="R683" i="5" s="1"/>
  <c r="R7" i="5" s="1"/>
  <c r="Q53" i="5"/>
  <c r="Q66" i="5" s="1"/>
  <c r="Q98" i="5" s="1"/>
  <c r="Q111" i="5" s="1"/>
  <c r="Q143" i="5" s="1"/>
  <c r="Q156" i="5" s="1"/>
  <c r="Q188" i="5" s="1"/>
  <c r="Q201" i="5" s="1"/>
  <c r="Q233" i="5" s="1"/>
  <c r="Q246" i="5" s="1"/>
  <c r="Q278" i="5" s="1"/>
  <c r="Q291" i="5" s="1"/>
  <c r="Q323" i="5" s="1"/>
  <c r="Q336" i="5" s="1"/>
  <c r="Q368" i="5" s="1"/>
  <c r="Q381" i="5" s="1"/>
  <c r="Q413" i="5" s="1"/>
  <c r="Q426" i="5" s="1"/>
  <c r="Q458" i="5" s="1"/>
  <c r="Q471" i="5" s="1"/>
  <c r="Q503" i="5" s="1"/>
  <c r="Q516" i="5" s="1"/>
  <c r="Q548" i="5" s="1"/>
  <c r="Q561" i="5" s="1"/>
  <c r="Q593" i="5" s="1"/>
  <c r="Q606" i="5" s="1"/>
  <c r="Q638" i="5" s="1"/>
  <c r="Q651" i="5" s="1"/>
  <c r="Q683" i="5" s="1"/>
  <c r="Q7" i="5" s="1"/>
  <c r="P53" i="5"/>
  <c r="P66" i="5" s="1"/>
  <c r="P98" i="5" s="1"/>
  <c r="P111" i="5" s="1"/>
  <c r="P143" i="5" s="1"/>
  <c r="P156" i="5" s="1"/>
  <c r="P188" i="5" s="1"/>
  <c r="P201" i="5" s="1"/>
  <c r="P233" i="5" s="1"/>
  <c r="P246" i="5" s="1"/>
  <c r="P278" i="5" s="1"/>
  <c r="P291" i="5" s="1"/>
  <c r="P323" i="5" s="1"/>
  <c r="P336" i="5" s="1"/>
  <c r="P368" i="5" s="1"/>
  <c r="P381" i="5" s="1"/>
  <c r="P413" i="5" s="1"/>
  <c r="P426" i="5" s="1"/>
  <c r="P458" i="5" s="1"/>
  <c r="P471" i="5" s="1"/>
  <c r="P503" i="5" s="1"/>
  <c r="P516" i="5" s="1"/>
  <c r="P548" i="5" s="1"/>
  <c r="P561" i="5" s="1"/>
  <c r="P593" i="5" s="1"/>
  <c r="P606" i="5" s="1"/>
  <c r="P638" i="5" s="1"/>
  <c r="P651" i="5" s="1"/>
  <c r="P683" i="5" s="1"/>
  <c r="P7" i="5" s="1"/>
  <c r="O53" i="5"/>
  <c r="O66" i="5" s="1"/>
  <c r="O98" i="5" s="1"/>
  <c r="O111" i="5" s="1"/>
  <c r="O143" i="5" s="1"/>
  <c r="O156" i="5" s="1"/>
  <c r="O188" i="5" s="1"/>
  <c r="O201" i="5" s="1"/>
  <c r="O233" i="5" s="1"/>
  <c r="O246" i="5" s="1"/>
  <c r="O278" i="5" s="1"/>
  <c r="O291" i="5" s="1"/>
  <c r="O323" i="5" s="1"/>
  <c r="O336" i="5" s="1"/>
  <c r="O368" i="5" s="1"/>
  <c r="O381" i="5" s="1"/>
  <c r="O413" i="5" s="1"/>
  <c r="O426" i="5" s="1"/>
  <c r="O458" i="5" s="1"/>
  <c r="O471" i="5" s="1"/>
  <c r="O503" i="5" s="1"/>
  <c r="O516" i="5" s="1"/>
  <c r="O548" i="5" s="1"/>
  <c r="O561" i="5" s="1"/>
  <c r="O593" i="5" s="1"/>
  <c r="O606" i="5" s="1"/>
  <c r="O638" i="5" s="1"/>
  <c r="O651" i="5" s="1"/>
  <c r="O683" i="5" s="1"/>
  <c r="O7" i="5" s="1"/>
  <c r="N53" i="5"/>
  <c r="N66" i="5" s="1"/>
  <c r="N98" i="5" s="1"/>
  <c r="N111" i="5" s="1"/>
  <c r="N143" i="5" s="1"/>
  <c r="N156" i="5" s="1"/>
  <c r="N188" i="5" s="1"/>
  <c r="N201" i="5" s="1"/>
  <c r="N233" i="5" s="1"/>
  <c r="N246" i="5" s="1"/>
  <c r="N278" i="5" s="1"/>
  <c r="N291" i="5" s="1"/>
  <c r="N323" i="5" s="1"/>
  <c r="N336" i="5" s="1"/>
  <c r="N368" i="5" s="1"/>
  <c r="N381" i="5" s="1"/>
  <c r="N413" i="5" s="1"/>
  <c r="N426" i="5" s="1"/>
  <c r="N458" i="5" s="1"/>
  <c r="N471" i="5" s="1"/>
  <c r="N503" i="5" s="1"/>
  <c r="N516" i="5" s="1"/>
  <c r="N548" i="5" s="1"/>
  <c r="N561" i="5" s="1"/>
  <c r="N593" i="5" s="1"/>
  <c r="N606" i="5" s="1"/>
  <c r="N638" i="5" s="1"/>
  <c r="N651" i="5" s="1"/>
  <c r="N683" i="5" s="1"/>
  <c r="N7" i="5" s="1"/>
  <c r="M53" i="5"/>
  <c r="M66" i="5" s="1"/>
  <c r="M98" i="5" s="1"/>
  <c r="M111" i="5" s="1"/>
  <c r="M143" i="5" s="1"/>
  <c r="M156" i="5" s="1"/>
  <c r="M188" i="5" s="1"/>
  <c r="M201" i="5" s="1"/>
  <c r="M233" i="5" s="1"/>
  <c r="M246" i="5" s="1"/>
  <c r="M278" i="5" s="1"/>
  <c r="M291" i="5" s="1"/>
  <c r="M323" i="5" s="1"/>
  <c r="M336" i="5" s="1"/>
  <c r="M368" i="5" s="1"/>
  <c r="M381" i="5" s="1"/>
  <c r="M413" i="5" s="1"/>
  <c r="M426" i="5" s="1"/>
  <c r="M458" i="5" s="1"/>
  <c r="M471" i="5" s="1"/>
  <c r="M503" i="5" s="1"/>
  <c r="M516" i="5" s="1"/>
  <c r="M548" i="5" s="1"/>
  <c r="M561" i="5" s="1"/>
  <c r="M593" i="5" s="1"/>
  <c r="M606" i="5" s="1"/>
  <c r="M638" i="5" s="1"/>
  <c r="M651" i="5" s="1"/>
  <c r="M683" i="5" s="1"/>
  <c r="M7" i="5" s="1"/>
  <c r="L53" i="5"/>
  <c r="L66" i="5" s="1"/>
  <c r="L98" i="5" s="1"/>
  <c r="L111" i="5" s="1"/>
  <c r="L143" i="5" s="1"/>
  <c r="L156" i="5" s="1"/>
  <c r="L188" i="5" s="1"/>
  <c r="L201" i="5" s="1"/>
  <c r="L233" i="5" s="1"/>
  <c r="L246" i="5" s="1"/>
  <c r="L278" i="5" s="1"/>
  <c r="L291" i="5" s="1"/>
  <c r="L323" i="5" s="1"/>
  <c r="L336" i="5" s="1"/>
  <c r="L368" i="5" s="1"/>
  <c r="L381" i="5" s="1"/>
  <c r="L413" i="5" s="1"/>
  <c r="L426" i="5" s="1"/>
  <c r="L458" i="5" s="1"/>
  <c r="L471" i="5" s="1"/>
  <c r="L503" i="5" s="1"/>
  <c r="L516" i="5" s="1"/>
  <c r="L548" i="5" s="1"/>
  <c r="L561" i="5" s="1"/>
  <c r="L593" i="5" s="1"/>
  <c r="L606" i="5" s="1"/>
  <c r="L638" i="5" s="1"/>
  <c r="L651" i="5" s="1"/>
  <c r="L683" i="5" s="1"/>
  <c r="L7" i="5" s="1"/>
  <c r="I233" i="5"/>
  <c r="I188" i="5"/>
  <c r="I458" i="5"/>
  <c r="I413" i="5"/>
  <c r="I368" i="5"/>
  <c r="I323" i="5"/>
  <c r="I278" i="5"/>
  <c r="Y705" i="5"/>
  <c r="Y715" i="5" s="1"/>
  <c r="Y725" i="5" s="1"/>
  <c r="T705" i="5"/>
  <c r="T715" i="5" s="1"/>
  <c r="T725" i="5" s="1"/>
  <c r="I143" i="5"/>
  <c r="I98" i="5"/>
  <c r="I53" i="5"/>
  <c r="C727" i="11"/>
  <c r="E727" i="11"/>
  <c r="G727" i="11"/>
  <c r="AJ12" i="11"/>
  <c r="AJ57" i="11" s="1"/>
  <c r="AJ102" i="11" s="1"/>
  <c r="AJ147" i="11" s="1"/>
  <c r="AJ192" i="11" s="1"/>
  <c r="AJ237" i="11" s="1"/>
  <c r="AJ282" i="11" s="1"/>
  <c r="AJ327" i="11" s="1"/>
  <c r="AJ372" i="11" s="1"/>
  <c r="AJ417" i="11" s="1"/>
  <c r="AJ462" i="11" s="1"/>
  <c r="AJ507" i="11" s="1"/>
  <c r="AJ552" i="11" s="1"/>
  <c r="AJ597" i="11" s="1"/>
  <c r="AJ642" i="11" s="1"/>
  <c r="AI12" i="11"/>
  <c r="AJ11" i="11"/>
  <c r="G7" i="11"/>
  <c r="F53" i="11"/>
  <c r="F66" i="11" s="1"/>
  <c r="F98" i="11" s="1"/>
  <c r="F111" i="11" s="1"/>
  <c r="F143" i="11" s="1"/>
  <c r="F156" i="11" s="1"/>
  <c r="F188" i="11" s="1"/>
  <c r="F201" i="11" s="1"/>
  <c r="F233" i="11" s="1"/>
  <c r="F246" i="11" s="1"/>
  <c r="F278" i="11" s="1"/>
  <c r="F291" i="11" s="1"/>
  <c r="F323" i="11" s="1"/>
  <c r="F336" i="11" s="1"/>
  <c r="F368" i="11" s="1"/>
  <c r="F381" i="11" s="1"/>
  <c r="F413" i="11" s="1"/>
  <c r="F426" i="11" s="1"/>
  <c r="F458" i="11" s="1"/>
  <c r="F471" i="11" s="1"/>
  <c r="F503" i="11" s="1"/>
  <c r="F516" i="11" s="1"/>
  <c r="F548" i="11" s="1"/>
  <c r="F561" i="11" s="1"/>
  <c r="F593" i="11" s="1"/>
  <c r="F606" i="11" s="1"/>
  <c r="F638" i="11" s="1"/>
  <c r="F651" i="11" s="1"/>
  <c r="F683" i="11" s="1"/>
  <c r="F7" i="11" s="1"/>
  <c r="E53" i="11"/>
  <c r="E66" i="11" s="1"/>
  <c r="E98" i="11" s="1"/>
  <c r="E111" i="11" s="1"/>
  <c r="E143" i="11" s="1"/>
  <c r="E156" i="11" s="1"/>
  <c r="E188" i="11" s="1"/>
  <c r="E201" i="11" s="1"/>
  <c r="E233" i="11" s="1"/>
  <c r="E246" i="11" s="1"/>
  <c r="E278" i="11" s="1"/>
  <c r="E291" i="11" s="1"/>
  <c r="E323" i="11" s="1"/>
  <c r="E336" i="11" s="1"/>
  <c r="E368" i="11" s="1"/>
  <c r="E381" i="11" s="1"/>
  <c r="E413" i="11" s="1"/>
  <c r="E426" i="11" s="1"/>
  <c r="E458" i="11" s="1"/>
  <c r="E471" i="11" s="1"/>
  <c r="E503" i="11" s="1"/>
  <c r="E516" i="11" s="1"/>
  <c r="E548" i="11" s="1"/>
  <c r="E561" i="11" s="1"/>
  <c r="E593" i="11" s="1"/>
  <c r="E606" i="11" s="1"/>
  <c r="E638" i="11" s="1"/>
  <c r="E651" i="11" s="1"/>
  <c r="E683" i="11" s="1"/>
  <c r="E7" i="11" s="1"/>
  <c r="D53" i="11"/>
  <c r="D66" i="11" s="1"/>
  <c r="D98" i="11" s="1"/>
  <c r="D111" i="11" s="1"/>
  <c r="D143" i="11" s="1"/>
  <c r="D156" i="11" s="1"/>
  <c r="D188" i="11" s="1"/>
  <c r="D201" i="11" s="1"/>
  <c r="D233" i="11" s="1"/>
  <c r="D246" i="11" s="1"/>
  <c r="D278" i="11" s="1"/>
  <c r="D291" i="11" s="1"/>
  <c r="D323" i="11" s="1"/>
  <c r="D336" i="11" s="1"/>
  <c r="D368" i="11" s="1"/>
  <c r="D381" i="11" s="1"/>
  <c r="D413" i="11" s="1"/>
  <c r="D426" i="11" s="1"/>
  <c r="D458" i="11" s="1"/>
  <c r="D471" i="11" s="1"/>
  <c r="D503" i="11" s="1"/>
  <c r="D516" i="11" s="1"/>
  <c r="D548" i="11" s="1"/>
  <c r="D561" i="11" s="1"/>
  <c r="D593" i="11" s="1"/>
  <c r="D606" i="11" s="1"/>
  <c r="D638" i="11" s="1"/>
  <c r="D651" i="11" s="1"/>
  <c r="D683" i="11" s="1"/>
  <c r="D7" i="11" s="1"/>
  <c r="C53" i="11"/>
  <c r="C66" i="11" s="1"/>
  <c r="C98" i="11" s="1"/>
  <c r="C111" i="11" s="1"/>
  <c r="C143" i="11" s="1"/>
  <c r="C156" i="11" s="1"/>
  <c r="C188" i="11" s="1"/>
  <c r="C201" i="11" s="1"/>
  <c r="C233" i="11" s="1"/>
  <c r="C246" i="11" s="1"/>
  <c r="C278" i="11" s="1"/>
  <c r="C291" i="11" s="1"/>
  <c r="C323" i="11" s="1"/>
  <c r="C336" i="11" s="1"/>
  <c r="C368" i="11" s="1"/>
  <c r="C381" i="11" s="1"/>
  <c r="C413" i="11" s="1"/>
  <c r="C426" i="11" s="1"/>
  <c r="C458" i="11" s="1"/>
  <c r="C471" i="11" s="1"/>
  <c r="C503" i="11" s="1"/>
  <c r="C516" i="11" s="1"/>
  <c r="C548" i="11" s="1"/>
  <c r="C561" i="11" s="1"/>
  <c r="C593" i="11" s="1"/>
  <c r="C606" i="11" s="1"/>
  <c r="C638" i="11" s="1"/>
  <c r="C651" i="11" s="1"/>
  <c r="C683" i="11" s="1"/>
  <c r="C7" i="11" s="1"/>
  <c r="B53" i="11"/>
  <c r="B66" i="11" s="1"/>
  <c r="B98" i="11" s="1"/>
  <c r="B111" i="11" s="1"/>
  <c r="B143" i="11" s="1"/>
  <c r="B156" i="11" s="1"/>
  <c r="B188" i="11" s="1"/>
  <c r="B201" i="11" s="1"/>
  <c r="B233" i="11" s="1"/>
  <c r="B246" i="11" s="1"/>
  <c r="B278" i="11" s="1"/>
  <c r="B291" i="11" s="1"/>
  <c r="B323" i="11" s="1"/>
  <c r="B336" i="11" s="1"/>
  <c r="B368" i="11" s="1"/>
  <c r="B381" i="11" s="1"/>
  <c r="B413" i="11" s="1"/>
  <c r="B426" i="11" s="1"/>
  <c r="B458" i="11" s="1"/>
  <c r="B471" i="11" s="1"/>
  <c r="B503" i="11" s="1"/>
  <c r="B516" i="11" s="1"/>
  <c r="B548" i="11" s="1"/>
  <c r="B561" i="11" s="1"/>
  <c r="B593" i="11" s="1"/>
  <c r="B606" i="11" s="1"/>
  <c r="B638" i="11" s="1"/>
  <c r="B651" i="11" s="1"/>
  <c r="B683" i="11" s="1"/>
  <c r="B7" i="11" s="1"/>
  <c r="AK53" i="11"/>
  <c r="AK66" i="11" s="1"/>
  <c r="AK98" i="11" s="1"/>
  <c r="AK111" i="11" s="1"/>
  <c r="AK143" i="11" s="1"/>
  <c r="AK156" i="11" s="1"/>
  <c r="AK188" i="11" s="1"/>
  <c r="AK201" i="11" s="1"/>
  <c r="AK233" i="11" s="1"/>
  <c r="AK246" i="11" s="1"/>
  <c r="AK278" i="11" s="1"/>
  <c r="AK291" i="11" s="1"/>
  <c r="AK323" i="11" s="1"/>
  <c r="AK336" i="11" s="1"/>
  <c r="AK368" i="11" s="1"/>
  <c r="AK381" i="11" s="1"/>
  <c r="AK413" i="11" s="1"/>
  <c r="AK426" i="11" s="1"/>
  <c r="AK458" i="11" s="1"/>
  <c r="AK471" i="11" s="1"/>
  <c r="AK503" i="11" s="1"/>
  <c r="AK516" i="11" s="1"/>
  <c r="AK548" i="11" s="1"/>
  <c r="AK561" i="11" s="1"/>
  <c r="AK593" i="11" s="1"/>
  <c r="AK606" i="11" s="1"/>
  <c r="AK638" i="11" s="1"/>
  <c r="AK651" i="11" s="1"/>
  <c r="AK683" i="11" s="1"/>
  <c r="AK7" i="11" s="1"/>
  <c r="AJ53" i="11"/>
  <c r="AJ66" i="11" s="1"/>
  <c r="AJ98" i="11" s="1"/>
  <c r="AJ111" i="11" s="1"/>
  <c r="AJ143" i="11" s="1"/>
  <c r="AJ156" i="11" s="1"/>
  <c r="AJ188" i="11" s="1"/>
  <c r="AJ201" i="11" s="1"/>
  <c r="AJ233" i="11" s="1"/>
  <c r="AJ246" i="11" s="1"/>
  <c r="AJ278" i="11" s="1"/>
  <c r="AJ291" i="11" s="1"/>
  <c r="AJ323" i="11" s="1"/>
  <c r="AJ336" i="11" s="1"/>
  <c r="AJ368" i="11" s="1"/>
  <c r="AJ381" i="11" s="1"/>
  <c r="AJ413" i="11" s="1"/>
  <c r="AJ426" i="11" s="1"/>
  <c r="AJ458" i="11" s="1"/>
  <c r="AJ471" i="11" s="1"/>
  <c r="AJ503" i="11" s="1"/>
  <c r="AJ516" i="11" s="1"/>
  <c r="AJ548" i="11" s="1"/>
  <c r="AJ561" i="11" s="1"/>
  <c r="AJ593" i="11" s="1"/>
  <c r="AJ606" i="11" s="1"/>
  <c r="AJ638" i="11" s="1"/>
  <c r="AJ651" i="11" s="1"/>
  <c r="AJ683" i="11" s="1"/>
  <c r="AJ7" i="11" s="1"/>
  <c r="AH53" i="11"/>
  <c r="AH66" i="11" s="1"/>
  <c r="AH98" i="11" s="1"/>
  <c r="AH111" i="11" s="1"/>
  <c r="AH143" i="11" s="1"/>
  <c r="AH156" i="11" s="1"/>
  <c r="AH188" i="11" s="1"/>
  <c r="AH201" i="11" s="1"/>
  <c r="AH233" i="11" s="1"/>
  <c r="AH246" i="11" s="1"/>
  <c r="AH278" i="11" s="1"/>
  <c r="AH291" i="11" s="1"/>
  <c r="AH323" i="11" s="1"/>
  <c r="AH336" i="11" s="1"/>
  <c r="AH368" i="11" s="1"/>
  <c r="AH381" i="11" s="1"/>
  <c r="AH413" i="11" s="1"/>
  <c r="AH426" i="11" s="1"/>
  <c r="AH458" i="11" s="1"/>
  <c r="AH471" i="11" s="1"/>
  <c r="AH503" i="11" s="1"/>
  <c r="AH516" i="11" s="1"/>
  <c r="AH548" i="11" s="1"/>
  <c r="AH561" i="11" s="1"/>
  <c r="AH593" i="11" s="1"/>
  <c r="AH606" i="11" s="1"/>
  <c r="AH638" i="11" s="1"/>
  <c r="AH651" i="11" s="1"/>
  <c r="AH683" i="11" s="1"/>
  <c r="AH7" i="11" s="1"/>
  <c r="AG53" i="11"/>
  <c r="AG66" i="11" s="1"/>
  <c r="AG98" i="11" s="1"/>
  <c r="AG111" i="11" s="1"/>
  <c r="AG143" i="11" s="1"/>
  <c r="AG156" i="11" s="1"/>
  <c r="AG188" i="11" s="1"/>
  <c r="AG201" i="11" s="1"/>
  <c r="AG233" i="11" s="1"/>
  <c r="AG246" i="11" s="1"/>
  <c r="AG278" i="11" s="1"/>
  <c r="AG291" i="11" s="1"/>
  <c r="AG323" i="11" s="1"/>
  <c r="AG336" i="11" s="1"/>
  <c r="AG368" i="11" s="1"/>
  <c r="AG381" i="11" s="1"/>
  <c r="AG413" i="11" s="1"/>
  <c r="AG426" i="11" s="1"/>
  <c r="AG458" i="11" s="1"/>
  <c r="AF53" i="11"/>
  <c r="AF66" i="11" s="1"/>
  <c r="AF98" i="11" s="1"/>
  <c r="AF111" i="11" s="1"/>
  <c r="AF143" i="11" s="1"/>
  <c r="AF156" i="11" s="1"/>
  <c r="AF188" i="11" s="1"/>
  <c r="AF201" i="11" s="1"/>
  <c r="AF233" i="11" s="1"/>
  <c r="AF246" i="11" s="1"/>
  <c r="AF278" i="11" s="1"/>
  <c r="AF291" i="11" s="1"/>
  <c r="AF323" i="11" s="1"/>
  <c r="AF336" i="11" s="1"/>
  <c r="AF368" i="11" s="1"/>
  <c r="AF381" i="11" s="1"/>
  <c r="AF413" i="11" s="1"/>
  <c r="AF426" i="11" s="1"/>
  <c r="AF458" i="11" s="1"/>
  <c r="AF471" i="11" s="1"/>
  <c r="AF503" i="11" s="1"/>
  <c r="AF516" i="11" s="1"/>
  <c r="AF548" i="11" s="1"/>
  <c r="AF561" i="11" s="1"/>
  <c r="AF593" i="11" s="1"/>
  <c r="AF606" i="11" s="1"/>
  <c r="AF638" i="11" s="1"/>
  <c r="AF651" i="11" s="1"/>
  <c r="AF683" i="11" s="1"/>
  <c r="AF7" i="11" s="1"/>
  <c r="AE53" i="11"/>
  <c r="AE66" i="11" s="1"/>
  <c r="AE98" i="11" s="1"/>
  <c r="AE111" i="11" s="1"/>
  <c r="AE143" i="11" s="1"/>
  <c r="AE156" i="11" s="1"/>
  <c r="AE188" i="11" s="1"/>
  <c r="AE201" i="11" s="1"/>
  <c r="AE233" i="11" s="1"/>
  <c r="AE246" i="11" s="1"/>
  <c r="AE278" i="11" s="1"/>
  <c r="AE291" i="11" s="1"/>
  <c r="AE323" i="11" s="1"/>
  <c r="AE336" i="11" s="1"/>
  <c r="AE368" i="11" s="1"/>
  <c r="AE381" i="11" s="1"/>
  <c r="AE413" i="11" s="1"/>
  <c r="AE426" i="11" s="1"/>
  <c r="AE458" i="11" s="1"/>
  <c r="AE471" i="11" s="1"/>
  <c r="AE503" i="11" s="1"/>
  <c r="AE516" i="11" s="1"/>
  <c r="AE548" i="11" s="1"/>
  <c r="AE561" i="11" s="1"/>
  <c r="AE593" i="11" s="1"/>
  <c r="AE606" i="11" s="1"/>
  <c r="AE638" i="11" s="1"/>
  <c r="AE651" i="11" s="1"/>
  <c r="AE683" i="11" s="1"/>
  <c r="AE7" i="11" s="1"/>
  <c r="AD53" i="11"/>
  <c r="AD66" i="11" s="1"/>
  <c r="AD98" i="11" s="1"/>
  <c r="AD111" i="11" s="1"/>
  <c r="AD143" i="11" s="1"/>
  <c r="AD156" i="11" s="1"/>
  <c r="AD188" i="11" s="1"/>
  <c r="AD201" i="11" s="1"/>
  <c r="AD233" i="11" s="1"/>
  <c r="AD246" i="11" s="1"/>
  <c r="AD278" i="11" s="1"/>
  <c r="AD291" i="11" s="1"/>
  <c r="AD323" i="11" s="1"/>
  <c r="AD336" i="11" s="1"/>
  <c r="AD368" i="11" s="1"/>
  <c r="AD381" i="11" s="1"/>
  <c r="AD413" i="11" s="1"/>
  <c r="AD426" i="11" s="1"/>
  <c r="AD458" i="11" s="1"/>
  <c r="AD471" i="11" s="1"/>
  <c r="AD503" i="11" s="1"/>
  <c r="AD516" i="11" s="1"/>
  <c r="AD548" i="11" s="1"/>
  <c r="AD561" i="11" s="1"/>
  <c r="AD593" i="11" s="1"/>
  <c r="AD606" i="11" s="1"/>
  <c r="AD638" i="11" s="1"/>
  <c r="AD651" i="11" s="1"/>
  <c r="AD683" i="11" s="1"/>
  <c r="AD7" i="11" s="1"/>
  <c r="AC53" i="11"/>
  <c r="AC66" i="11" s="1"/>
  <c r="AC98" i="11" s="1"/>
  <c r="AC111" i="11" s="1"/>
  <c r="AC143" i="11" s="1"/>
  <c r="AC156" i="11" s="1"/>
  <c r="AC188" i="11" s="1"/>
  <c r="AC201" i="11" s="1"/>
  <c r="AC233" i="11" s="1"/>
  <c r="AC246" i="11" s="1"/>
  <c r="AC278" i="11" s="1"/>
  <c r="AC291" i="11" s="1"/>
  <c r="AC323" i="11" s="1"/>
  <c r="AC336" i="11" s="1"/>
  <c r="AC368" i="11" s="1"/>
  <c r="AC381" i="11" s="1"/>
  <c r="AC413" i="11" s="1"/>
  <c r="AC426" i="11" s="1"/>
  <c r="AC458" i="11" s="1"/>
  <c r="AC471" i="11" s="1"/>
  <c r="AC503" i="11" s="1"/>
  <c r="AC516" i="11" s="1"/>
  <c r="AC548" i="11" s="1"/>
  <c r="AC561" i="11" s="1"/>
  <c r="AC593" i="11" s="1"/>
  <c r="AC606" i="11" s="1"/>
  <c r="AC638" i="11" s="1"/>
  <c r="AC651" i="11" s="1"/>
  <c r="AC683" i="11" s="1"/>
  <c r="AC7" i="11" s="1"/>
  <c r="AB53" i="11"/>
  <c r="AB66" i="11" s="1"/>
  <c r="AB98" i="11" s="1"/>
  <c r="AB111" i="11" s="1"/>
  <c r="AB143" i="11" s="1"/>
  <c r="AB156" i="11" s="1"/>
  <c r="AB188" i="11" s="1"/>
  <c r="AB201" i="11" s="1"/>
  <c r="AB233" i="11" s="1"/>
  <c r="AB246" i="11" s="1"/>
  <c r="AB278" i="11" s="1"/>
  <c r="AB291" i="11" s="1"/>
  <c r="AB323" i="11" s="1"/>
  <c r="AB336" i="11" s="1"/>
  <c r="AB368" i="11" s="1"/>
  <c r="AB381" i="11" s="1"/>
  <c r="AB413" i="11" s="1"/>
  <c r="AB426" i="11" s="1"/>
  <c r="AB458" i="11" s="1"/>
  <c r="AB471" i="11" s="1"/>
  <c r="AB503" i="11" s="1"/>
  <c r="AB516" i="11" s="1"/>
  <c r="AB548" i="11" s="1"/>
  <c r="AB561" i="11" s="1"/>
  <c r="AB593" i="11" s="1"/>
  <c r="AB606" i="11" s="1"/>
  <c r="AB638" i="11" s="1"/>
  <c r="AB651" i="11" s="1"/>
  <c r="AB683" i="11" s="1"/>
  <c r="AB7" i="11" s="1"/>
  <c r="AA53" i="11"/>
  <c r="AA66" i="11" s="1"/>
  <c r="AA98" i="11" s="1"/>
  <c r="AA111" i="11" s="1"/>
  <c r="AA143" i="11" s="1"/>
  <c r="AA156" i="11" s="1"/>
  <c r="AA188" i="11" s="1"/>
  <c r="AA201" i="11" s="1"/>
  <c r="AA233" i="11" s="1"/>
  <c r="AA246" i="11" s="1"/>
  <c r="AA278" i="11" s="1"/>
  <c r="AA291" i="11" s="1"/>
  <c r="AA323" i="11" s="1"/>
  <c r="AA336" i="11" s="1"/>
  <c r="AA368" i="11" s="1"/>
  <c r="AA381" i="11" s="1"/>
  <c r="AA413" i="11" s="1"/>
  <c r="AA426" i="11" s="1"/>
  <c r="AA458" i="11" s="1"/>
  <c r="AA471" i="11" s="1"/>
  <c r="AA503" i="11" s="1"/>
  <c r="AA516" i="11" s="1"/>
  <c r="AA548" i="11" s="1"/>
  <c r="AA561" i="11" s="1"/>
  <c r="AA593" i="11" s="1"/>
  <c r="AA606" i="11" s="1"/>
  <c r="AA638" i="11" s="1"/>
  <c r="AA651" i="11" s="1"/>
  <c r="AA683" i="11" s="1"/>
  <c r="AA7" i="11" s="1"/>
  <c r="Z53" i="11"/>
  <c r="Z66" i="11" s="1"/>
  <c r="Z98" i="11" s="1"/>
  <c r="Z111" i="11" s="1"/>
  <c r="Z143" i="11" s="1"/>
  <c r="Z156" i="11" s="1"/>
  <c r="Z188" i="11" s="1"/>
  <c r="Z201" i="11" s="1"/>
  <c r="Z233" i="11" s="1"/>
  <c r="Z246" i="11" s="1"/>
  <c r="Z278" i="11" s="1"/>
  <c r="Z291" i="11" s="1"/>
  <c r="Z323" i="11" s="1"/>
  <c r="Z336" i="11" s="1"/>
  <c r="Z368" i="11" s="1"/>
  <c r="Z381" i="11" s="1"/>
  <c r="Z413" i="11" s="1"/>
  <c r="Z426" i="11" s="1"/>
  <c r="Z458" i="11" s="1"/>
  <c r="Z471" i="11" s="1"/>
  <c r="Z503" i="11" s="1"/>
  <c r="Z516" i="11" s="1"/>
  <c r="Z548" i="11" s="1"/>
  <c r="Z561" i="11" s="1"/>
  <c r="Z593" i="11" s="1"/>
  <c r="Z606" i="11" s="1"/>
  <c r="Z638" i="11" s="1"/>
  <c r="Z651" i="11" s="1"/>
  <c r="Z683" i="11" s="1"/>
  <c r="Z7" i="11" s="1"/>
  <c r="Y53" i="11"/>
  <c r="Y66" i="11" s="1"/>
  <c r="Y98" i="11" s="1"/>
  <c r="Y111" i="11" s="1"/>
  <c r="Y143" i="11" s="1"/>
  <c r="Y156" i="11" s="1"/>
  <c r="Y188" i="11" s="1"/>
  <c r="Y201" i="11" s="1"/>
  <c r="Y233" i="11" s="1"/>
  <c r="Y246" i="11" s="1"/>
  <c r="Y278" i="11" s="1"/>
  <c r="Y291" i="11" s="1"/>
  <c r="Y323" i="11" s="1"/>
  <c r="Y336" i="11" s="1"/>
  <c r="Y368" i="11" s="1"/>
  <c r="Y381" i="11" s="1"/>
  <c r="Y413" i="11" s="1"/>
  <c r="Y426" i="11" s="1"/>
  <c r="Y458" i="11" s="1"/>
  <c r="X53" i="11"/>
  <c r="X66" i="11" s="1"/>
  <c r="X98" i="11" s="1"/>
  <c r="X111" i="11" s="1"/>
  <c r="X143" i="11" s="1"/>
  <c r="X156" i="11" s="1"/>
  <c r="X188" i="11" s="1"/>
  <c r="X201" i="11" s="1"/>
  <c r="X233" i="11" s="1"/>
  <c r="X246" i="11" s="1"/>
  <c r="X278" i="11" s="1"/>
  <c r="X291" i="11" s="1"/>
  <c r="X323" i="11" s="1"/>
  <c r="X336" i="11" s="1"/>
  <c r="X368" i="11" s="1"/>
  <c r="X381" i="11" s="1"/>
  <c r="X413" i="11" s="1"/>
  <c r="X426" i="11" s="1"/>
  <c r="X458" i="11" s="1"/>
  <c r="X471" i="11" s="1"/>
  <c r="X503" i="11" s="1"/>
  <c r="X516" i="11" s="1"/>
  <c r="X548" i="11" s="1"/>
  <c r="X561" i="11" s="1"/>
  <c r="X593" i="11" s="1"/>
  <c r="X606" i="11" s="1"/>
  <c r="X638" i="11" s="1"/>
  <c r="X651" i="11" s="1"/>
  <c r="X683" i="11" s="1"/>
  <c r="X7" i="11" s="1"/>
  <c r="W53" i="11"/>
  <c r="W66" i="11" s="1"/>
  <c r="W98" i="11" s="1"/>
  <c r="W111" i="11" s="1"/>
  <c r="W143" i="11" s="1"/>
  <c r="W156" i="11" s="1"/>
  <c r="W188" i="11" s="1"/>
  <c r="W201" i="11" s="1"/>
  <c r="W233" i="11" s="1"/>
  <c r="W246" i="11" s="1"/>
  <c r="W278" i="11" s="1"/>
  <c r="W291" i="11" s="1"/>
  <c r="W323" i="11" s="1"/>
  <c r="W336" i="11" s="1"/>
  <c r="W368" i="11" s="1"/>
  <c r="W381" i="11" s="1"/>
  <c r="W413" i="11" s="1"/>
  <c r="W426" i="11" s="1"/>
  <c r="W458" i="11" s="1"/>
  <c r="W471" i="11" s="1"/>
  <c r="W503" i="11" s="1"/>
  <c r="W516" i="11" s="1"/>
  <c r="W548" i="11" s="1"/>
  <c r="W561" i="11" s="1"/>
  <c r="W593" i="11" s="1"/>
  <c r="W606" i="11" s="1"/>
  <c r="W638" i="11" s="1"/>
  <c r="W651" i="11" s="1"/>
  <c r="W683" i="11" s="1"/>
  <c r="W7" i="11" s="1"/>
  <c r="V53" i="11"/>
  <c r="V66" i="11" s="1"/>
  <c r="V98" i="11" s="1"/>
  <c r="V111" i="11" s="1"/>
  <c r="V143" i="11" s="1"/>
  <c r="V156" i="11" s="1"/>
  <c r="V188" i="11" s="1"/>
  <c r="V201" i="11" s="1"/>
  <c r="V233" i="11" s="1"/>
  <c r="V246" i="11" s="1"/>
  <c r="V278" i="11" s="1"/>
  <c r="V291" i="11" s="1"/>
  <c r="V323" i="11" s="1"/>
  <c r="V336" i="11" s="1"/>
  <c r="V368" i="11" s="1"/>
  <c r="V381" i="11" s="1"/>
  <c r="V413" i="11" s="1"/>
  <c r="V426" i="11" s="1"/>
  <c r="V458" i="11" s="1"/>
  <c r="U53" i="11"/>
  <c r="U66" i="11" s="1"/>
  <c r="U98" i="11" s="1"/>
  <c r="U111" i="11" s="1"/>
  <c r="U143" i="11" s="1"/>
  <c r="U156" i="11" s="1"/>
  <c r="U188" i="11" s="1"/>
  <c r="U201" i="11" s="1"/>
  <c r="U233" i="11" s="1"/>
  <c r="U246" i="11" s="1"/>
  <c r="U278" i="11" s="1"/>
  <c r="U291" i="11" s="1"/>
  <c r="U323" i="11" s="1"/>
  <c r="U336" i="11" s="1"/>
  <c r="U368" i="11" s="1"/>
  <c r="U381" i="11" s="1"/>
  <c r="U413" i="11" s="1"/>
  <c r="U426" i="11" s="1"/>
  <c r="U458" i="11" s="1"/>
  <c r="R53" i="11"/>
  <c r="R66" i="11" s="1"/>
  <c r="R98" i="11" s="1"/>
  <c r="R111" i="11" s="1"/>
  <c r="R143" i="11" s="1"/>
  <c r="R156" i="11" s="1"/>
  <c r="R188" i="11" s="1"/>
  <c r="R201" i="11" s="1"/>
  <c r="R233" i="11" s="1"/>
  <c r="R246" i="11" s="1"/>
  <c r="R278" i="11" s="1"/>
  <c r="R291" i="11" s="1"/>
  <c r="R323" i="11" s="1"/>
  <c r="R336" i="11" s="1"/>
  <c r="R368" i="11" s="1"/>
  <c r="R381" i="11" s="1"/>
  <c r="R413" i="11" s="1"/>
  <c r="R426" i="11" s="1"/>
  <c r="R458" i="11" s="1"/>
  <c r="Q53" i="11"/>
  <c r="Q66" i="11" s="1"/>
  <c r="Q98" i="11" s="1"/>
  <c r="Q111" i="11" s="1"/>
  <c r="Q143" i="11" s="1"/>
  <c r="Q156" i="11" s="1"/>
  <c r="Q188" i="11" s="1"/>
  <c r="Q201" i="11" s="1"/>
  <c r="Q233" i="11" s="1"/>
  <c r="Q246" i="11" s="1"/>
  <c r="Q278" i="11" s="1"/>
  <c r="Q291" i="11" s="1"/>
  <c r="Q323" i="11" s="1"/>
  <c r="Q336" i="11" s="1"/>
  <c r="Q368" i="11" s="1"/>
  <c r="Q381" i="11" s="1"/>
  <c r="Q413" i="11" s="1"/>
  <c r="Q426" i="11" s="1"/>
  <c r="Q458" i="11" s="1"/>
  <c r="Q471" i="11" s="1"/>
  <c r="Q503" i="11" s="1"/>
  <c r="Q516" i="11" s="1"/>
  <c r="Q548" i="11" s="1"/>
  <c r="Q561" i="11" s="1"/>
  <c r="Q593" i="11" s="1"/>
  <c r="Q606" i="11" s="1"/>
  <c r="Q638" i="11" s="1"/>
  <c r="Q651" i="11" s="1"/>
  <c r="Q683" i="11" s="1"/>
  <c r="Q7" i="11" s="1"/>
  <c r="P53" i="11"/>
  <c r="P66" i="11" s="1"/>
  <c r="P98" i="11" s="1"/>
  <c r="P111" i="11" s="1"/>
  <c r="P143" i="11" s="1"/>
  <c r="P156" i="11" s="1"/>
  <c r="P188" i="11" s="1"/>
  <c r="P201" i="11" s="1"/>
  <c r="P233" i="11" s="1"/>
  <c r="P246" i="11" s="1"/>
  <c r="P278" i="11" s="1"/>
  <c r="P291" i="11" s="1"/>
  <c r="P323" i="11" s="1"/>
  <c r="P336" i="11" s="1"/>
  <c r="P368" i="11" s="1"/>
  <c r="P381" i="11" s="1"/>
  <c r="P413" i="11" s="1"/>
  <c r="P426" i="11" s="1"/>
  <c r="P458" i="11" s="1"/>
  <c r="P471" i="11" s="1"/>
  <c r="P503" i="11" s="1"/>
  <c r="P516" i="11" s="1"/>
  <c r="P548" i="11" s="1"/>
  <c r="P561" i="11" s="1"/>
  <c r="P593" i="11" s="1"/>
  <c r="P606" i="11" s="1"/>
  <c r="P638" i="11" s="1"/>
  <c r="P651" i="11" s="1"/>
  <c r="P683" i="11" s="1"/>
  <c r="P7" i="11" s="1"/>
  <c r="O53" i="11"/>
  <c r="O66" i="11" s="1"/>
  <c r="O98" i="11" s="1"/>
  <c r="O111" i="11" s="1"/>
  <c r="O143" i="11" s="1"/>
  <c r="O156" i="11" s="1"/>
  <c r="O188" i="11" s="1"/>
  <c r="O201" i="11" s="1"/>
  <c r="O233" i="11" s="1"/>
  <c r="O246" i="11" s="1"/>
  <c r="O278" i="11" s="1"/>
  <c r="O291" i="11" s="1"/>
  <c r="O323" i="11" s="1"/>
  <c r="O336" i="11" s="1"/>
  <c r="O368" i="11" s="1"/>
  <c r="O381" i="11" s="1"/>
  <c r="O413" i="11" s="1"/>
  <c r="O426" i="11" s="1"/>
  <c r="O458" i="11" s="1"/>
  <c r="O471" i="11" s="1"/>
  <c r="O503" i="11" s="1"/>
  <c r="O516" i="11" s="1"/>
  <c r="O548" i="11" s="1"/>
  <c r="O561" i="11" s="1"/>
  <c r="O593" i="11" s="1"/>
  <c r="O606" i="11" s="1"/>
  <c r="O638" i="11" s="1"/>
  <c r="O651" i="11" s="1"/>
  <c r="O683" i="11" s="1"/>
  <c r="O7" i="11" s="1"/>
  <c r="N53" i="11"/>
  <c r="N66" i="11" s="1"/>
  <c r="N98" i="11" s="1"/>
  <c r="N111" i="11" s="1"/>
  <c r="N143" i="11" s="1"/>
  <c r="N156" i="11" s="1"/>
  <c r="N188" i="11" s="1"/>
  <c r="N201" i="11" s="1"/>
  <c r="N233" i="11" s="1"/>
  <c r="N246" i="11" s="1"/>
  <c r="N278" i="11" s="1"/>
  <c r="N291" i="11" s="1"/>
  <c r="N323" i="11" s="1"/>
  <c r="N336" i="11" s="1"/>
  <c r="N368" i="11" s="1"/>
  <c r="N381" i="11" s="1"/>
  <c r="N413" i="11" s="1"/>
  <c r="N426" i="11" s="1"/>
  <c r="N458" i="11" s="1"/>
  <c r="N471" i="11" s="1"/>
  <c r="N503" i="11" s="1"/>
  <c r="N516" i="11" s="1"/>
  <c r="N548" i="11" s="1"/>
  <c r="N561" i="11" s="1"/>
  <c r="N593" i="11" s="1"/>
  <c r="N606" i="11" s="1"/>
  <c r="N638" i="11" s="1"/>
  <c r="N651" i="11" s="1"/>
  <c r="N683" i="11" s="1"/>
  <c r="N7" i="11" s="1"/>
  <c r="M53" i="11"/>
  <c r="M66" i="11" s="1"/>
  <c r="M98" i="11" s="1"/>
  <c r="M111" i="11" s="1"/>
  <c r="M143" i="11" s="1"/>
  <c r="M156" i="11" s="1"/>
  <c r="M188" i="11" s="1"/>
  <c r="M201" i="11" s="1"/>
  <c r="M233" i="11" s="1"/>
  <c r="M246" i="11" s="1"/>
  <c r="M278" i="11" s="1"/>
  <c r="M291" i="11" s="1"/>
  <c r="M323" i="11" s="1"/>
  <c r="M336" i="11" s="1"/>
  <c r="M368" i="11" s="1"/>
  <c r="M381" i="11" s="1"/>
  <c r="M413" i="11" s="1"/>
  <c r="M426" i="11" s="1"/>
  <c r="M458" i="11" s="1"/>
  <c r="M471" i="11" s="1"/>
  <c r="M503" i="11" s="1"/>
  <c r="M516" i="11" s="1"/>
  <c r="M548" i="11" s="1"/>
  <c r="M561" i="11" s="1"/>
  <c r="M593" i="11" s="1"/>
  <c r="M606" i="11" s="1"/>
  <c r="M638" i="11" s="1"/>
  <c r="M651" i="11" s="1"/>
  <c r="M683" i="11" s="1"/>
  <c r="M7" i="11" s="1"/>
  <c r="L53" i="11"/>
  <c r="L66" i="11" s="1"/>
  <c r="L98" i="11" s="1"/>
  <c r="L111" i="11" s="1"/>
  <c r="L143" i="11" s="1"/>
  <c r="L156" i="11" s="1"/>
  <c r="L188" i="11" s="1"/>
  <c r="L201" i="11" s="1"/>
  <c r="L233" i="11" s="1"/>
  <c r="L246" i="11" s="1"/>
  <c r="L278" i="11" s="1"/>
  <c r="L291" i="11" s="1"/>
  <c r="L323" i="11" s="1"/>
  <c r="L336" i="11" s="1"/>
  <c r="L368" i="11" s="1"/>
  <c r="L381" i="11" s="1"/>
  <c r="L413" i="11" s="1"/>
  <c r="L426" i="11" s="1"/>
  <c r="L458" i="11" s="1"/>
  <c r="L471" i="11" s="1"/>
  <c r="L503" i="11" s="1"/>
  <c r="L516" i="11" s="1"/>
  <c r="L548" i="11" s="1"/>
  <c r="L561" i="11" s="1"/>
  <c r="L593" i="11" s="1"/>
  <c r="L606" i="11" s="1"/>
  <c r="L638" i="11" s="1"/>
  <c r="L651" i="11" s="1"/>
  <c r="L683" i="11" s="1"/>
  <c r="L7" i="11" s="1"/>
  <c r="I233" i="11"/>
  <c r="I458" i="11"/>
  <c r="I413" i="11"/>
  <c r="I368" i="11"/>
  <c r="I323" i="11"/>
  <c r="I278" i="11"/>
  <c r="Y705" i="11"/>
  <c r="Y715" i="11" s="1"/>
  <c r="Y725" i="11" s="1"/>
  <c r="T705" i="11"/>
  <c r="T715" i="11" s="1"/>
  <c r="T725" i="11" s="1"/>
  <c r="I188" i="11"/>
  <c r="I143" i="11"/>
  <c r="I98" i="11"/>
  <c r="I53" i="11"/>
  <c r="C727" i="10"/>
  <c r="E727" i="10"/>
  <c r="G727" i="10"/>
  <c r="AJ12" i="10"/>
  <c r="AJ57" i="10" s="1"/>
  <c r="AJ102" i="10" s="1"/>
  <c r="AJ147" i="10" s="1"/>
  <c r="AJ192" i="10" s="1"/>
  <c r="AJ237" i="10" s="1"/>
  <c r="AJ282" i="10" s="1"/>
  <c r="AJ327" i="10" s="1"/>
  <c r="AJ372" i="10" s="1"/>
  <c r="AJ417" i="10" s="1"/>
  <c r="AJ462" i="10" s="1"/>
  <c r="AJ507" i="10" s="1"/>
  <c r="AJ552" i="10" s="1"/>
  <c r="AJ597" i="10" s="1"/>
  <c r="AJ642" i="10" s="1"/>
  <c r="AI12" i="10"/>
  <c r="AJ11" i="10"/>
  <c r="G7" i="10"/>
  <c r="F53" i="10"/>
  <c r="F66" i="10" s="1"/>
  <c r="F98" i="10" s="1"/>
  <c r="F111" i="10" s="1"/>
  <c r="F143" i="10" s="1"/>
  <c r="F156" i="10" s="1"/>
  <c r="F188" i="10" s="1"/>
  <c r="F201" i="10" s="1"/>
  <c r="F233" i="10" s="1"/>
  <c r="F246" i="10" s="1"/>
  <c r="F278" i="10" s="1"/>
  <c r="F291" i="10" s="1"/>
  <c r="F323" i="10" s="1"/>
  <c r="F336" i="10" s="1"/>
  <c r="F368" i="10" s="1"/>
  <c r="F381" i="10" s="1"/>
  <c r="F413" i="10" s="1"/>
  <c r="F426" i="10" s="1"/>
  <c r="F458" i="10" s="1"/>
  <c r="F471" i="10" s="1"/>
  <c r="F503" i="10" s="1"/>
  <c r="F516" i="10" s="1"/>
  <c r="F548" i="10" s="1"/>
  <c r="F561" i="10" s="1"/>
  <c r="F593" i="10" s="1"/>
  <c r="F606" i="10" s="1"/>
  <c r="F638" i="10" s="1"/>
  <c r="F651" i="10" s="1"/>
  <c r="F683" i="10" s="1"/>
  <c r="F7" i="10" s="1"/>
  <c r="E53" i="10"/>
  <c r="E66" i="10" s="1"/>
  <c r="E98" i="10" s="1"/>
  <c r="E111" i="10" s="1"/>
  <c r="E143" i="10" s="1"/>
  <c r="E156" i="10" s="1"/>
  <c r="E188" i="10" s="1"/>
  <c r="E201" i="10" s="1"/>
  <c r="E233" i="10" s="1"/>
  <c r="E246" i="10" s="1"/>
  <c r="E278" i="10" s="1"/>
  <c r="E291" i="10" s="1"/>
  <c r="E323" i="10" s="1"/>
  <c r="E336" i="10" s="1"/>
  <c r="E368" i="10" s="1"/>
  <c r="E381" i="10" s="1"/>
  <c r="E413" i="10" s="1"/>
  <c r="E426" i="10" s="1"/>
  <c r="E458" i="10" s="1"/>
  <c r="E471" i="10" s="1"/>
  <c r="E503" i="10" s="1"/>
  <c r="E516" i="10" s="1"/>
  <c r="E548" i="10" s="1"/>
  <c r="E561" i="10" s="1"/>
  <c r="E593" i="10" s="1"/>
  <c r="E606" i="10" s="1"/>
  <c r="E638" i="10" s="1"/>
  <c r="E651" i="10" s="1"/>
  <c r="E683" i="10" s="1"/>
  <c r="E7" i="10" s="1"/>
  <c r="D53" i="10"/>
  <c r="D66" i="10" s="1"/>
  <c r="D98" i="10" s="1"/>
  <c r="D111" i="10" s="1"/>
  <c r="D143" i="10" s="1"/>
  <c r="D156" i="10" s="1"/>
  <c r="D188" i="10" s="1"/>
  <c r="D201" i="10" s="1"/>
  <c r="D233" i="10" s="1"/>
  <c r="D246" i="10" s="1"/>
  <c r="D278" i="10" s="1"/>
  <c r="D291" i="10" s="1"/>
  <c r="D323" i="10" s="1"/>
  <c r="D336" i="10" s="1"/>
  <c r="D368" i="10" s="1"/>
  <c r="D381" i="10" s="1"/>
  <c r="D413" i="10" s="1"/>
  <c r="D426" i="10" s="1"/>
  <c r="D458" i="10" s="1"/>
  <c r="D471" i="10" s="1"/>
  <c r="D503" i="10" s="1"/>
  <c r="D516" i="10" s="1"/>
  <c r="D548" i="10" s="1"/>
  <c r="D561" i="10" s="1"/>
  <c r="D593" i="10" s="1"/>
  <c r="D606" i="10" s="1"/>
  <c r="D638" i="10" s="1"/>
  <c r="D651" i="10" s="1"/>
  <c r="D683" i="10" s="1"/>
  <c r="D7" i="10" s="1"/>
  <c r="C53" i="10"/>
  <c r="C66" i="10" s="1"/>
  <c r="C98" i="10" s="1"/>
  <c r="C111" i="10" s="1"/>
  <c r="C143" i="10" s="1"/>
  <c r="C156" i="10" s="1"/>
  <c r="C188" i="10" s="1"/>
  <c r="C201" i="10" s="1"/>
  <c r="C233" i="10" s="1"/>
  <c r="C246" i="10" s="1"/>
  <c r="C278" i="10" s="1"/>
  <c r="C291" i="10" s="1"/>
  <c r="C323" i="10" s="1"/>
  <c r="C336" i="10" s="1"/>
  <c r="C368" i="10" s="1"/>
  <c r="C381" i="10" s="1"/>
  <c r="C413" i="10" s="1"/>
  <c r="C426" i="10" s="1"/>
  <c r="C458" i="10" s="1"/>
  <c r="C471" i="10" s="1"/>
  <c r="C503" i="10" s="1"/>
  <c r="C516" i="10" s="1"/>
  <c r="C548" i="10" s="1"/>
  <c r="C561" i="10" s="1"/>
  <c r="C593" i="10" s="1"/>
  <c r="C606" i="10" s="1"/>
  <c r="C638" i="10" s="1"/>
  <c r="C651" i="10" s="1"/>
  <c r="C683" i="10" s="1"/>
  <c r="C7" i="10" s="1"/>
  <c r="B53" i="10"/>
  <c r="B66" i="10" s="1"/>
  <c r="B98" i="10" s="1"/>
  <c r="B111" i="10" s="1"/>
  <c r="B143" i="10" s="1"/>
  <c r="B156" i="10" s="1"/>
  <c r="B188" i="10" s="1"/>
  <c r="B201" i="10" s="1"/>
  <c r="B233" i="10" s="1"/>
  <c r="B246" i="10" s="1"/>
  <c r="B278" i="10" s="1"/>
  <c r="B291" i="10" s="1"/>
  <c r="B323" i="10" s="1"/>
  <c r="B336" i="10" s="1"/>
  <c r="B368" i="10" s="1"/>
  <c r="B381" i="10" s="1"/>
  <c r="B413" i="10" s="1"/>
  <c r="B426" i="10" s="1"/>
  <c r="B458" i="10" s="1"/>
  <c r="B471" i="10" s="1"/>
  <c r="B503" i="10" s="1"/>
  <c r="B516" i="10" s="1"/>
  <c r="B548" i="10" s="1"/>
  <c r="B561" i="10" s="1"/>
  <c r="B593" i="10" s="1"/>
  <c r="B606" i="10" s="1"/>
  <c r="B638" i="10" s="1"/>
  <c r="B651" i="10" s="1"/>
  <c r="B683" i="10" s="1"/>
  <c r="B7" i="10" s="1"/>
  <c r="AK53" i="10"/>
  <c r="AK66" i="10" s="1"/>
  <c r="AK98" i="10" s="1"/>
  <c r="AK111" i="10" s="1"/>
  <c r="AK143" i="10" s="1"/>
  <c r="AK156" i="10" s="1"/>
  <c r="AK188" i="10" s="1"/>
  <c r="AK201" i="10" s="1"/>
  <c r="AK233" i="10" s="1"/>
  <c r="AK246" i="10" s="1"/>
  <c r="AK278" i="10" s="1"/>
  <c r="AK291" i="10" s="1"/>
  <c r="AK323" i="10" s="1"/>
  <c r="AK336" i="10" s="1"/>
  <c r="AK368" i="10" s="1"/>
  <c r="AK381" i="10" s="1"/>
  <c r="AK413" i="10" s="1"/>
  <c r="AK426" i="10" s="1"/>
  <c r="AK458" i="10" s="1"/>
  <c r="AK471" i="10" s="1"/>
  <c r="AK503" i="10" s="1"/>
  <c r="AK516" i="10" s="1"/>
  <c r="AK548" i="10" s="1"/>
  <c r="AK561" i="10" s="1"/>
  <c r="AK593" i="10" s="1"/>
  <c r="AK606" i="10" s="1"/>
  <c r="AK638" i="10" s="1"/>
  <c r="AK651" i="10" s="1"/>
  <c r="AK683" i="10" s="1"/>
  <c r="AK7" i="10" s="1"/>
  <c r="AJ53" i="10"/>
  <c r="AJ66" i="10" s="1"/>
  <c r="AJ98" i="10" s="1"/>
  <c r="AJ111" i="10" s="1"/>
  <c r="AJ143" i="10" s="1"/>
  <c r="AJ156" i="10" s="1"/>
  <c r="AJ188" i="10" s="1"/>
  <c r="AJ201" i="10" s="1"/>
  <c r="AJ233" i="10" s="1"/>
  <c r="AJ246" i="10" s="1"/>
  <c r="AJ278" i="10" s="1"/>
  <c r="AJ291" i="10" s="1"/>
  <c r="AJ323" i="10" s="1"/>
  <c r="AJ336" i="10" s="1"/>
  <c r="AJ368" i="10" s="1"/>
  <c r="AJ381" i="10" s="1"/>
  <c r="AJ413" i="10" s="1"/>
  <c r="AJ426" i="10" s="1"/>
  <c r="AJ458" i="10" s="1"/>
  <c r="AJ471" i="10" s="1"/>
  <c r="AJ503" i="10" s="1"/>
  <c r="AJ516" i="10" s="1"/>
  <c r="AJ548" i="10" s="1"/>
  <c r="AJ561" i="10" s="1"/>
  <c r="AJ593" i="10" s="1"/>
  <c r="AJ606" i="10" s="1"/>
  <c r="AJ638" i="10" s="1"/>
  <c r="AJ651" i="10" s="1"/>
  <c r="AJ683" i="10" s="1"/>
  <c r="AJ7" i="10" s="1"/>
  <c r="AH53" i="10"/>
  <c r="AH66" i="10" s="1"/>
  <c r="AH98" i="10" s="1"/>
  <c r="AH111" i="10" s="1"/>
  <c r="AH143" i="10" s="1"/>
  <c r="AH156" i="10" s="1"/>
  <c r="AH188" i="10" s="1"/>
  <c r="AH201" i="10" s="1"/>
  <c r="AH233" i="10" s="1"/>
  <c r="AH246" i="10" s="1"/>
  <c r="AH278" i="10" s="1"/>
  <c r="AH291" i="10" s="1"/>
  <c r="AH323" i="10" s="1"/>
  <c r="AH336" i="10" s="1"/>
  <c r="AH368" i="10" s="1"/>
  <c r="AH381" i="10" s="1"/>
  <c r="AH413" i="10" s="1"/>
  <c r="AH426" i="10" s="1"/>
  <c r="AH458" i="10" s="1"/>
  <c r="AH471" i="10" s="1"/>
  <c r="AH503" i="10" s="1"/>
  <c r="AH516" i="10" s="1"/>
  <c r="AH548" i="10" s="1"/>
  <c r="AH561" i="10" s="1"/>
  <c r="AH593" i="10" s="1"/>
  <c r="AH606" i="10" s="1"/>
  <c r="AH638" i="10" s="1"/>
  <c r="AH651" i="10" s="1"/>
  <c r="AH683" i="10" s="1"/>
  <c r="AH7" i="10" s="1"/>
  <c r="AG53" i="10"/>
  <c r="AG66" i="10" s="1"/>
  <c r="AG98" i="10" s="1"/>
  <c r="AG111" i="10" s="1"/>
  <c r="AG143" i="10" s="1"/>
  <c r="AG156" i="10" s="1"/>
  <c r="AG188" i="10" s="1"/>
  <c r="AG201" i="10" s="1"/>
  <c r="AG233" i="10" s="1"/>
  <c r="AG246" i="10" s="1"/>
  <c r="AG278" i="10" s="1"/>
  <c r="AG291" i="10" s="1"/>
  <c r="AG323" i="10" s="1"/>
  <c r="AG336" i="10" s="1"/>
  <c r="AG368" i="10" s="1"/>
  <c r="AG381" i="10" s="1"/>
  <c r="AG413" i="10" s="1"/>
  <c r="AG426" i="10" s="1"/>
  <c r="AG458" i="10" s="1"/>
  <c r="AG471" i="10" s="1"/>
  <c r="AG503" i="10" s="1"/>
  <c r="AG516" i="10" s="1"/>
  <c r="AG548" i="10" s="1"/>
  <c r="AG561" i="10" s="1"/>
  <c r="AG593" i="10" s="1"/>
  <c r="AG606" i="10" s="1"/>
  <c r="AG638" i="10" s="1"/>
  <c r="AG651" i="10" s="1"/>
  <c r="AG683" i="10" s="1"/>
  <c r="AG7" i="10" s="1"/>
  <c r="AF53" i="10"/>
  <c r="AF66" i="10" s="1"/>
  <c r="AF98" i="10" s="1"/>
  <c r="AF111" i="10" s="1"/>
  <c r="AF143" i="10" s="1"/>
  <c r="AF156" i="10" s="1"/>
  <c r="AF188" i="10" s="1"/>
  <c r="AF201" i="10" s="1"/>
  <c r="AF233" i="10" s="1"/>
  <c r="AF246" i="10" s="1"/>
  <c r="AF278" i="10" s="1"/>
  <c r="AF291" i="10" s="1"/>
  <c r="AF323" i="10" s="1"/>
  <c r="AF336" i="10" s="1"/>
  <c r="AF368" i="10" s="1"/>
  <c r="AF381" i="10" s="1"/>
  <c r="AF413" i="10" s="1"/>
  <c r="AF426" i="10" s="1"/>
  <c r="AF458" i="10" s="1"/>
  <c r="AF471" i="10" s="1"/>
  <c r="AF503" i="10" s="1"/>
  <c r="AF516" i="10" s="1"/>
  <c r="AF548" i="10" s="1"/>
  <c r="AF561" i="10" s="1"/>
  <c r="AF593" i="10" s="1"/>
  <c r="AF606" i="10" s="1"/>
  <c r="AF638" i="10" s="1"/>
  <c r="AF651" i="10" s="1"/>
  <c r="AF683" i="10" s="1"/>
  <c r="AF7" i="10" s="1"/>
  <c r="AE53" i="10"/>
  <c r="AE66" i="10" s="1"/>
  <c r="AE98" i="10" s="1"/>
  <c r="AE111" i="10" s="1"/>
  <c r="AE143" i="10" s="1"/>
  <c r="AE156" i="10" s="1"/>
  <c r="AE188" i="10" s="1"/>
  <c r="AE201" i="10" s="1"/>
  <c r="AE233" i="10" s="1"/>
  <c r="AE246" i="10" s="1"/>
  <c r="AE278" i="10" s="1"/>
  <c r="AE291" i="10" s="1"/>
  <c r="AE323" i="10" s="1"/>
  <c r="AE336" i="10" s="1"/>
  <c r="AE368" i="10" s="1"/>
  <c r="AE381" i="10" s="1"/>
  <c r="AE413" i="10" s="1"/>
  <c r="AE426" i="10" s="1"/>
  <c r="AE458" i="10" s="1"/>
  <c r="AE471" i="10" s="1"/>
  <c r="AE503" i="10" s="1"/>
  <c r="AE516" i="10" s="1"/>
  <c r="AE548" i="10" s="1"/>
  <c r="AE561" i="10" s="1"/>
  <c r="AE593" i="10" s="1"/>
  <c r="AE606" i="10" s="1"/>
  <c r="AE638" i="10" s="1"/>
  <c r="AE651" i="10" s="1"/>
  <c r="AE683" i="10" s="1"/>
  <c r="AE7" i="10" s="1"/>
  <c r="AD53" i="10"/>
  <c r="AD66" i="10" s="1"/>
  <c r="AD98" i="10" s="1"/>
  <c r="AD111" i="10" s="1"/>
  <c r="AD143" i="10" s="1"/>
  <c r="AD156" i="10" s="1"/>
  <c r="AD188" i="10" s="1"/>
  <c r="AD201" i="10" s="1"/>
  <c r="AD233" i="10" s="1"/>
  <c r="AD246" i="10" s="1"/>
  <c r="AD278" i="10" s="1"/>
  <c r="AD291" i="10" s="1"/>
  <c r="AD323" i="10" s="1"/>
  <c r="AD336" i="10" s="1"/>
  <c r="AD368" i="10" s="1"/>
  <c r="AD381" i="10" s="1"/>
  <c r="AD413" i="10" s="1"/>
  <c r="AD426" i="10" s="1"/>
  <c r="AD458" i="10" s="1"/>
  <c r="AD471" i="10" s="1"/>
  <c r="AD503" i="10" s="1"/>
  <c r="AD516" i="10" s="1"/>
  <c r="AD548" i="10" s="1"/>
  <c r="AD561" i="10" s="1"/>
  <c r="AD593" i="10" s="1"/>
  <c r="AD606" i="10" s="1"/>
  <c r="AD638" i="10" s="1"/>
  <c r="AD651" i="10" s="1"/>
  <c r="AD683" i="10" s="1"/>
  <c r="AD7" i="10" s="1"/>
  <c r="AC53" i="10"/>
  <c r="AC66" i="10" s="1"/>
  <c r="AC98" i="10" s="1"/>
  <c r="AC111" i="10" s="1"/>
  <c r="AC143" i="10" s="1"/>
  <c r="AC156" i="10" s="1"/>
  <c r="AC188" i="10" s="1"/>
  <c r="AC201" i="10" s="1"/>
  <c r="AC233" i="10" s="1"/>
  <c r="AC246" i="10" s="1"/>
  <c r="AC278" i="10" s="1"/>
  <c r="AC291" i="10" s="1"/>
  <c r="AC323" i="10" s="1"/>
  <c r="AC336" i="10" s="1"/>
  <c r="AC368" i="10" s="1"/>
  <c r="AC381" i="10" s="1"/>
  <c r="AC413" i="10" s="1"/>
  <c r="AC426" i="10" s="1"/>
  <c r="AC458" i="10" s="1"/>
  <c r="AC471" i="10" s="1"/>
  <c r="AC503" i="10" s="1"/>
  <c r="AC516" i="10" s="1"/>
  <c r="AC548" i="10" s="1"/>
  <c r="AC561" i="10" s="1"/>
  <c r="AC593" i="10" s="1"/>
  <c r="AC606" i="10" s="1"/>
  <c r="AC638" i="10" s="1"/>
  <c r="AC651" i="10" s="1"/>
  <c r="AC683" i="10" s="1"/>
  <c r="AC7" i="10" s="1"/>
  <c r="AB53" i="10"/>
  <c r="AB66" i="10" s="1"/>
  <c r="AB98" i="10" s="1"/>
  <c r="AB111" i="10" s="1"/>
  <c r="AB143" i="10" s="1"/>
  <c r="AB156" i="10" s="1"/>
  <c r="AB188" i="10" s="1"/>
  <c r="AB201" i="10" s="1"/>
  <c r="AB233" i="10" s="1"/>
  <c r="AB246" i="10" s="1"/>
  <c r="AB278" i="10" s="1"/>
  <c r="AB291" i="10" s="1"/>
  <c r="AB323" i="10" s="1"/>
  <c r="AB336" i="10" s="1"/>
  <c r="AB368" i="10" s="1"/>
  <c r="AB381" i="10" s="1"/>
  <c r="AB413" i="10" s="1"/>
  <c r="AB426" i="10" s="1"/>
  <c r="AB458" i="10" s="1"/>
  <c r="AB471" i="10" s="1"/>
  <c r="AB503" i="10" s="1"/>
  <c r="AB516" i="10" s="1"/>
  <c r="AB548" i="10" s="1"/>
  <c r="AB561" i="10" s="1"/>
  <c r="AB593" i="10" s="1"/>
  <c r="AB606" i="10" s="1"/>
  <c r="AB638" i="10" s="1"/>
  <c r="AB651" i="10" s="1"/>
  <c r="AB683" i="10" s="1"/>
  <c r="AB7" i="10" s="1"/>
  <c r="AA53" i="10"/>
  <c r="AA66" i="10" s="1"/>
  <c r="AA98" i="10" s="1"/>
  <c r="AA111" i="10" s="1"/>
  <c r="AA143" i="10" s="1"/>
  <c r="AA156" i="10" s="1"/>
  <c r="AA188" i="10" s="1"/>
  <c r="AA201" i="10" s="1"/>
  <c r="AA233" i="10" s="1"/>
  <c r="AA246" i="10" s="1"/>
  <c r="AA278" i="10" s="1"/>
  <c r="AA291" i="10" s="1"/>
  <c r="AA323" i="10" s="1"/>
  <c r="AA336" i="10" s="1"/>
  <c r="AA368" i="10" s="1"/>
  <c r="AA381" i="10" s="1"/>
  <c r="AA413" i="10" s="1"/>
  <c r="AA426" i="10" s="1"/>
  <c r="AA458" i="10" s="1"/>
  <c r="AA471" i="10" s="1"/>
  <c r="AA503" i="10" s="1"/>
  <c r="AA516" i="10" s="1"/>
  <c r="AA548" i="10" s="1"/>
  <c r="AA561" i="10" s="1"/>
  <c r="AA593" i="10" s="1"/>
  <c r="AA606" i="10" s="1"/>
  <c r="AA638" i="10" s="1"/>
  <c r="AA651" i="10" s="1"/>
  <c r="AA683" i="10" s="1"/>
  <c r="AA7" i="10" s="1"/>
  <c r="Z53" i="10"/>
  <c r="Z66" i="10" s="1"/>
  <c r="Z98" i="10" s="1"/>
  <c r="Z111" i="10" s="1"/>
  <c r="Z143" i="10" s="1"/>
  <c r="Z156" i="10" s="1"/>
  <c r="Z188" i="10" s="1"/>
  <c r="Z201" i="10" s="1"/>
  <c r="Z233" i="10" s="1"/>
  <c r="Z246" i="10" s="1"/>
  <c r="Z278" i="10" s="1"/>
  <c r="Z291" i="10" s="1"/>
  <c r="Z323" i="10" s="1"/>
  <c r="Z336" i="10" s="1"/>
  <c r="Z368" i="10" s="1"/>
  <c r="Z381" i="10" s="1"/>
  <c r="Z413" i="10" s="1"/>
  <c r="Z426" i="10" s="1"/>
  <c r="Z458" i="10" s="1"/>
  <c r="Z471" i="10" s="1"/>
  <c r="Z503" i="10" s="1"/>
  <c r="Z516" i="10" s="1"/>
  <c r="Z548" i="10" s="1"/>
  <c r="Z561" i="10" s="1"/>
  <c r="Z593" i="10" s="1"/>
  <c r="Z606" i="10" s="1"/>
  <c r="Z638" i="10" s="1"/>
  <c r="Z651" i="10" s="1"/>
  <c r="Z683" i="10" s="1"/>
  <c r="Z7" i="10" s="1"/>
  <c r="Y53" i="10"/>
  <c r="Y66" i="10" s="1"/>
  <c r="Y98" i="10" s="1"/>
  <c r="Y111" i="10" s="1"/>
  <c r="Y143" i="10" s="1"/>
  <c r="Y156" i="10" s="1"/>
  <c r="Y188" i="10" s="1"/>
  <c r="Y201" i="10" s="1"/>
  <c r="Y233" i="10" s="1"/>
  <c r="Y246" i="10" s="1"/>
  <c r="Y278" i="10" s="1"/>
  <c r="Y291" i="10" s="1"/>
  <c r="Y323" i="10" s="1"/>
  <c r="Y336" i="10" s="1"/>
  <c r="Y368" i="10" s="1"/>
  <c r="Y381" i="10" s="1"/>
  <c r="Y413" i="10" s="1"/>
  <c r="Y426" i="10" s="1"/>
  <c r="Y458" i="10" s="1"/>
  <c r="Y471" i="10" s="1"/>
  <c r="Y503" i="10" s="1"/>
  <c r="Y516" i="10" s="1"/>
  <c r="Y548" i="10" s="1"/>
  <c r="Y561" i="10" s="1"/>
  <c r="Y593" i="10" s="1"/>
  <c r="Y606" i="10" s="1"/>
  <c r="Y638" i="10" s="1"/>
  <c r="Y651" i="10" s="1"/>
  <c r="Y683" i="10" s="1"/>
  <c r="Y7" i="10" s="1"/>
  <c r="X53" i="10"/>
  <c r="X66" i="10" s="1"/>
  <c r="X98" i="10" s="1"/>
  <c r="X111" i="10" s="1"/>
  <c r="X143" i="10" s="1"/>
  <c r="X156" i="10" s="1"/>
  <c r="X188" i="10" s="1"/>
  <c r="X201" i="10" s="1"/>
  <c r="X233" i="10" s="1"/>
  <c r="X246" i="10" s="1"/>
  <c r="X278" i="10" s="1"/>
  <c r="X291" i="10" s="1"/>
  <c r="X323" i="10" s="1"/>
  <c r="X336" i="10" s="1"/>
  <c r="X368" i="10" s="1"/>
  <c r="X381" i="10" s="1"/>
  <c r="X413" i="10" s="1"/>
  <c r="X426" i="10" s="1"/>
  <c r="X458" i="10" s="1"/>
  <c r="X471" i="10" s="1"/>
  <c r="X503" i="10" s="1"/>
  <c r="X516" i="10" s="1"/>
  <c r="X548" i="10" s="1"/>
  <c r="X561" i="10" s="1"/>
  <c r="X593" i="10" s="1"/>
  <c r="X606" i="10" s="1"/>
  <c r="X638" i="10" s="1"/>
  <c r="X651" i="10" s="1"/>
  <c r="X683" i="10" s="1"/>
  <c r="X7" i="10" s="1"/>
  <c r="W53" i="10"/>
  <c r="W66" i="10" s="1"/>
  <c r="W98" i="10" s="1"/>
  <c r="W111" i="10" s="1"/>
  <c r="W143" i="10" s="1"/>
  <c r="W156" i="10" s="1"/>
  <c r="W188" i="10" s="1"/>
  <c r="W201" i="10" s="1"/>
  <c r="W233" i="10" s="1"/>
  <c r="W246" i="10" s="1"/>
  <c r="W278" i="10" s="1"/>
  <c r="W291" i="10" s="1"/>
  <c r="W323" i="10" s="1"/>
  <c r="W336" i="10" s="1"/>
  <c r="W368" i="10" s="1"/>
  <c r="W381" i="10" s="1"/>
  <c r="W413" i="10" s="1"/>
  <c r="W426" i="10" s="1"/>
  <c r="W458" i="10" s="1"/>
  <c r="W471" i="10" s="1"/>
  <c r="W503" i="10" s="1"/>
  <c r="W516" i="10" s="1"/>
  <c r="W548" i="10" s="1"/>
  <c r="W561" i="10" s="1"/>
  <c r="W593" i="10" s="1"/>
  <c r="W606" i="10" s="1"/>
  <c r="W638" i="10" s="1"/>
  <c r="W651" i="10" s="1"/>
  <c r="W683" i="10" s="1"/>
  <c r="W7" i="10" s="1"/>
  <c r="V53" i="10"/>
  <c r="V66" i="10" s="1"/>
  <c r="V98" i="10" s="1"/>
  <c r="V111" i="10" s="1"/>
  <c r="V143" i="10" s="1"/>
  <c r="V156" i="10" s="1"/>
  <c r="V188" i="10" s="1"/>
  <c r="V201" i="10" s="1"/>
  <c r="V233" i="10" s="1"/>
  <c r="V246" i="10" s="1"/>
  <c r="V278" i="10" s="1"/>
  <c r="V291" i="10" s="1"/>
  <c r="V323" i="10" s="1"/>
  <c r="V336" i="10" s="1"/>
  <c r="V368" i="10" s="1"/>
  <c r="V381" i="10" s="1"/>
  <c r="V413" i="10" s="1"/>
  <c r="V426" i="10" s="1"/>
  <c r="V458" i="10" s="1"/>
  <c r="V471" i="10" s="1"/>
  <c r="V503" i="10" s="1"/>
  <c r="V516" i="10" s="1"/>
  <c r="V548" i="10" s="1"/>
  <c r="V561" i="10" s="1"/>
  <c r="V593" i="10" s="1"/>
  <c r="V606" i="10" s="1"/>
  <c r="V638" i="10" s="1"/>
  <c r="V651" i="10" s="1"/>
  <c r="V683" i="10" s="1"/>
  <c r="V7" i="10" s="1"/>
  <c r="U53" i="10"/>
  <c r="U66" i="10" s="1"/>
  <c r="U98" i="10" s="1"/>
  <c r="U111" i="10" s="1"/>
  <c r="U143" i="10" s="1"/>
  <c r="U156" i="10" s="1"/>
  <c r="U188" i="10" s="1"/>
  <c r="U201" i="10" s="1"/>
  <c r="U233" i="10" s="1"/>
  <c r="U246" i="10" s="1"/>
  <c r="U278" i="10" s="1"/>
  <c r="U291" i="10" s="1"/>
  <c r="U323" i="10" s="1"/>
  <c r="U336" i="10" s="1"/>
  <c r="U368" i="10" s="1"/>
  <c r="U381" i="10" s="1"/>
  <c r="U413" i="10" s="1"/>
  <c r="U426" i="10" s="1"/>
  <c r="U458" i="10" s="1"/>
  <c r="U471" i="10" s="1"/>
  <c r="U503" i="10" s="1"/>
  <c r="U516" i="10" s="1"/>
  <c r="U548" i="10" s="1"/>
  <c r="U561" i="10" s="1"/>
  <c r="U593" i="10" s="1"/>
  <c r="U606" i="10" s="1"/>
  <c r="U638" i="10" s="1"/>
  <c r="U651" i="10" s="1"/>
  <c r="U683" i="10" s="1"/>
  <c r="U7" i="10" s="1"/>
  <c r="R53" i="10"/>
  <c r="R66" i="10" s="1"/>
  <c r="R98" i="10" s="1"/>
  <c r="R111" i="10" s="1"/>
  <c r="R143" i="10" s="1"/>
  <c r="R156" i="10" s="1"/>
  <c r="R188" i="10" s="1"/>
  <c r="R201" i="10" s="1"/>
  <c r="R233" i="10" s="1"/>
  <c r="R246" i="10" s="1"/>
  <c r="R278" i="10" s="1"/>
  <c r="R291" i="10" s="1"/>
  <c r="R323" i="10" s="1"/>
  <c r="R336" i="10" s="1"/>
  <c r="R368" i="10" s="1"/>
  <c r="R381" i="10" s="1"/>
  <c r="R413" i="10" s="1"/>
  <c r="R426" i="10" s="1"/>
  <c r="R458" i="10" s="1"/>
  <c r="R471" i="10" s="1"/>
  <c r="R503" i="10" s="1"/>
  <c r="R516" i="10" s="1"/>
  <c r="R548" i="10" s="1"/>
  <c r="R561" i="10" s="1"/>
  <c r="R593" i="10" s="1"/>
  <c r="R606" i="10" s="1"/>
  <c r="R638" i="10" s="1"/>
  <c r="R651" i="10" s="1"/>
  <c r="R683" i="10" s="1"/>
  <c r="R7" i="10" s="1"/>
  <c r="Q53" i="10"/>
  <c r="Q66" i="10" s="1"/>
  <c r="Q98" i="10" s="1"/>
  <c r="Q111" i="10" s="1"/>
  <c r="Q143" i="10" s="1"/>
  <c r="Q156" i="10" s="1"/>
  <c r="Q188" i="10" s="1"/>
  <c r="Q201" i="10" s="1"/>
  <c r="Q233" i="10" s="1"/>
  <c r="Q246" i="10" s="1"/>
  <c r="Q278" i="10" s="1"/>
  <c r="Q291" i="10" s="1"/>
  <c r="Q323" i="10" s="1"/>
  <c r="Q336" i="10" s="1"/>
  <c r="Q368" i="10" s="1"/>
  <c r="Q381" i="10" s="1"/>
  <c r="Q413" i="10" s="1"/>
  <c r="Q426" i="10" s="1"/>
  <c r="Q458" i="10" s="1"/>
  <c r="Q471" i="10" s="1"/>
  <c r="Q503" i="10" s="1"/>
  <c r="Q516" i="10" s="1"/>
  <c r="Q548" i="10" s="1"/>
  <c r="Q561" i="10" s="1"/>
  <c r="Q593" i="10" s="1"/>
  <c r="Q606" i="10" s="1"/>
  <c r="Q638" i="10" s="1"/>
  <c r="Q651" i="10" s="1"/>
  <c r="Q683" i="10" s="1"/>
  <c r="Q7" i="10" s="1"/>
  <c r="P53" i="10"/>
  <c r="P66" i="10" s="1"/>
  <c r="P98" i="10" s="1"/>
  <c r="P111" i="10" s="1"/>
  <c r="P143" i="10" s="1"/>
  <c r="P156" i="10" s="1"/>
  <c r="P188" i="10" s="1"/>
  <c r="P201" i="10" s="1"/>
  <c r="P233" i="10" s="1"/>
  <c r="P246" i="10" s="1"/>
  <c r="P278" i="10" s="1"/>
  <c r="P291" i="10" s="1"/>
  <c r="P323" i="10" s="1"/>
  <c r="P336" i="10" s="1"/>
  <c r="P368" i="10" s="1"/>
  <c r="P381" i="10" s="1"/>
  <c r="P413" i="10" s="1"/>
  <c r="P426" i="10" s="1"/>
  <c r="P458" i="10" s="1"/>
  <c r="P471" i="10" s="1"/>
  <c r="P503" i="10" s="1"/>
  <c r="P516" i="10" s="1"/>
  <c r="P548" i="10" s="1"/>
  <c r="P561" i="10" s="1"/>
  <c r="P593" i="10" s="1"/>
  <c r="P606" i="10" s="1"/>
  <c r="P638" i="10" s="1"/>
  <c r="P651" i="10" s="1"/>
  <c r="P683" i="10" s="1"/>
  <c r="P7" i="10" s="1"/>
  <c r="O53" i="10"/>
  <c r="O66" i="10" s="1"/>
  <c r="O98" i="10" s="1"/>
  <c r="O111" i="10" s="1"/>
  <c r="O143" i="10" s="1"/>
  <c r="O156" i="10" s="1"/>
  <c r="O188" i="10" s="1"/>
  <c r="O201" i="10" s="1"/>
  <c r="O233" i="10" s="1"/>
  <c r="O246" i="10" s="1"/>
  <c r="O278" i="10" s="1"/>
  <c r="O291" i="10" s="1"/>
  <c r="O323" i="10" s="1"/>
  <c r="O336" i="10" s="1"/>
  <c r="O368" i="10" s="1"/>
  <c r="O381" i="10" s="1"/>
  <c r="O413" i="10" s="1"/>
  <c r="O426" i="10" s="1"/>
  <c r="O458" i="10" s="1"/>
  <c r="O471" i="10" s="1"/>
  <c r="O503" i="10" s="1"/>
  <c r="O516" i="10" s="1"/>
  <c r="O548" i="10" s="1"/>
  <c r="O561" i="10" s="1"/>
  <c r="O593" i="10" s="1"/>
  <c r="O606" i="10" s="1"/>
  <c r="O638" i="10" s="1"/>
  <c r="O651" i="10" s="1"/>
  <c r="O683" i="10" s="1"/>
  <c r="O7" i="10" s="1"/>
  <c r="N53" i="10"/>
  <c r="N66" i="10" s="1"/>
  <c r="N98" i="10" s="1"/>
  <c r="N111" i="10" s="1"/>
  <c r="N143" i="10" s="1"/>
  <c r="N156" i="10" s="1"/>
  <c r="N188" i="10" s="1"/>
  <c r="N201" i="10" s="1"/>
  <c r="N233" i="10" s="1"/>
  <c r="N246" i="10" s="1"/>
  <c r="N278" i="10" s="1"/>
  <c r="N291" i="10" s="1"/>
  <c r="N323" i="10" s="1"/>
  <c r="N336" i="10" s="1"/>
  <c r="N368" i="10" s="1"/>
  <c r="N381" i="10" s="1"/>
  <c r="N413" i="10" s="1"/>
  <c r="N426" i="10" s="1"/>
  <c r="N458" i="10" s="1"/>
  <c r="N471" i="10" s="1"/>
  <c r="N503" i="10" s="1"/>
  <c r="N516" i="10" s="1"/>
  <c r="N548" i="10" s="1"/>
  <c r="N561" i="10" s="1"/>
  <c r="N593" i="10" s="1"/>
  <c r="N606" i="10" s="1"/>
  <c r="N638" i="10" s="1"/>
  <c r="N651" i="10" s="1"/>
  <c r="N683" i="10" s="1"/>
  <c r="N7" i="10" s="1"/>
  <c r="M53" i="10"/>
  <c r="M66" i="10" s="1"/>
  <c r="M98" i="10" s="1"/>
  <c r="M111" i="10" s="1"/>
  <c r="M143" i="10" s="1"/>
  <c r="M156" i="10" s="1"/>
  <c r="M188" i="10" s="1"/>
  <c r="M201" i="10" s="1"/>
  <c r="M233" i="10" s="1"/>
  <c r="M246" i="10" s="1"/>
  <c r="M278" i="10" s="1"/>
  <c r="M291" i="10" s="1"/>
  <c r="M323" i="10" s="1"/>
  <c r="M336" i="10" s="1"/>
  <c r="M368" i="10" s="1"/>
  <c r="M381" i="10" s="1"/>
  <c r="M413" i="10" s="1"/>
  <c r="M426" i="10" s="1"/>
  <c r="M458" i="10" s="1"/>
  <c r="M471" i="10" s="1"/>
  <c r="M503" i="10" s="1"/>
  <c r="M516" i="10" s="1"/>
  <c r="M548" i="10" s="1"/>
  <c r="M561" i="10" s="1"/>
  <c r="M593" i="10" s="1"/>
  <c r="M606" i="10" s="1"/>
  <c r="M638" i="10" s="1"/>
  <c r="M651" i="10" s="1"/>
  <c r="M683" i="10" s="1"/>
  <c r="M7" i="10" s="1"/>
  <c r="L53" i="10"/>
  <c r="L66" i="10" s="1"/>
  <c r="L98" i="10" s="1"/>
  <c r="L111" i="10" s="1"/>
  <c r="L143" i="10" s="1"/>
  <c r="L156" i="10" s="1"/>
  <c r="L188" i="10" s="1"/>
  <c r="L201" i="10" s="1"/>
  <c r="L233" i="10" s="1"/>
  <c r="L246" i="10" s="1"/>
  <c r="L278" i="10" s="1"/>
  <c r="L291" i="10" s="1"/>
  <c r="L323" i="10" s="1"/>
  <c r="L336" i="10" s="1"/>
  <c r="L368" i="10" s="1"/>
  <c r="L381" i="10" s="1"/>
  <c r="L413" i="10" s="1"/>
  <c r="L426" i="10" s="1"/>
  <c r="L458" i="10" s="1"/>
  <c r="L471" i="10" s="1"/>
  <c r="L503" i="10" s="1"/>
  <c r="L516" i="10" s="1"/>
  <c r="L548" i="10" s="1"/>
  <c r="L561" i="10" s="1"/>
  <c r="L593" i="10" s="1"/>
  <c r="L606" i="10" s="1"/>
  <c r="L638" i="10" s="1"/>
  <c r="L651" i="10" s="1"/>
  <c r="L683" i="10" s="1"/>
  <c r="L7" i="10" s="1"/>
  <c r="I233" i="10"/>
  <c r="I458" i="10"/>
  <c r="I413" i="10"/>
  <c r="I368" i="10"/>
  <c r="I323" i="10"/>
  <c r="I278" i="10"/>
  <c r="H10" i="10"/>
  <c r="Y705" i="10"/>
  <c r="Y715" i="10" s="1"/>
  <c r="Y725" i="10" s="1"/>
  <c r="T705" i="10"/>
  <c r="T715" i="10" s="1"/>
  <c r="T725" i="10" s="1"/>
  <c r="I188" i="10"/>
  <c r="I143" i="10"/>
  <c r="I98" i="10"/>
  <c r="I53" i="10"/>
  <c r="V33" i="13"/>
  <c r="F11" i="13"/>
  <c r="D8" i="13"/>
  <c r="G46" i="13" s="1"/>
  <c r="U53" i="9"/>
  <c r="U66" i="9" s="1"/>
  <c r="U98" i="9" s="1"/>
  <c r="U111" i="9" s="1"/>
  <c r="U143" i="9" s="1"/>
  <c r="U156" i="9" s="1"/>
  <c r="U188" i="9" s="1"/>
  <c r="U201" i="9" s="1"/>
  <c r="U233" i="9" s="1"/>
  <c r="U246" i="9" s="1"/>
  <c r="U278" i="9" s="1"/>
  <c r="U291" i="9" s="1"/>
  <c r="U323" i="9" s="1"/>
  <c r="U336" i="9" s="1"/>
  <c r="U368" i="9" s="1"/>
  <c r="U381" i="9" s="1"/>
  <c r="U413" i="9" s="1"/>
  <c r="U426" i="9" s="1"/>
  <c r="U458" i="9" s="1"/>
  <c r="U471" i="9" s="1"/>
  <c r="U503" i="9" s="1"/>
  <c r="U516" i="9" s="1"/>
  <c r="U548" i="9" s="1"/>
  <c r="U561" i="9" s="1"/>
  <c r="U593" i="9" s="1"/>
  <c r="U606" i="9" s="1"/>
  <c r="U638" i="9" s="1"/>
  <c r="U651" i="9" s="1"/>
  <c r="U683" i="9" s="1"/>
  <c r="U7" i="9" s="1"/>
  <c r="V53" i="9"/>
  <c r="V66" i="9" s="1"/>
  <c r="V98" i="9" s="1"/>
  <c r="V111" i="9" s="1"/>
  <c r="V143" i="9" s="1"/>
  <c r="V156" i="9" s="1"/>
  <c r="V188" i="9" s="1"/>
  <c r="V201" i="9" s="1"/>
  <c r="V233" i="9" s="1"/>
  <c r="V246" i="9" s="1"/>
  <c r="V278" i="9" s="1"/>
  <c r="V291" i="9" s="1"/>
  <c r="V323" i="9" s="1"/>
  <c r="V336" i="9" s="1"/>
  <c r="V368" i="9" s="1"/>
  <c r="V381" i="9" s="1"/>
  <c r="V413" i="9" s="1"/>
  <c r="V426" i="9" s="1"/>
  <c r="V458" i="9" s="1"/>
  <c r="V471" i="9" s="1"/>
  <c r="V503" i="9" s="1"/>
  <c r="V516" i="9" s="1"/>
  <c r="V548" i="9" s="1"/>
  <c r="V561" i="9" s="1"/>
  <c r="V593" i="9" s="1"/>
  <c r="V606" i="9" s="1"/>
  <c r="V638" i="9" s="1"/>
  <c r="V651" i="9" s="1"/>
  <c r="V683" i="9" s="1"/>
  <c r="V7" i="9" s="1"/>
  <c r="W53" i="9"/>
  <c r="W66" i="9" s="1"/>
  <c r="W98" i="9" s="1"/>
  <c r="W111" i="9" s="1"/>
  <c r="W143" i="9" s="1"/>
  <c r="W156" i="9" s="1"/>
  <c r="W188" i="9" s="1"/>
  <c r="W201" i="9" s="1"/>
  <c r="W233" i="9" s="1"/>
  <c r="W246" i="9" s="1"/>
  <c r="W278" i="9" s="1"/>
  <c r="W291" i="9" s="1"/>
  <c r="W323" i="9" s="1"/>
  <c r="W336" i="9" s="1"/>
  <c r="W368" i="9" s="1"/>
  <c r="W381" i="9" s="1"/>
  <c r="W413" i="9" s="1"/>
  <c r="W426" i="9" s="1"/>
  <c r="W458" i="9" s="1"/>
  <c r="W471" i="9" s="1"/>
  <c r="W503" i="9" s="1"/>
  <c r="W516" i="9" s="1"/>
  <c r="W548" i="9" s="1"/>
  <c r="W561" i="9" s="1"/>
  <c r="W593" i="9" s="1"/>
  <c r="W606" i="9" s="1"/>
  <c r="W638" i="9" s="1"/>
  <c r="W651" i="9" s="1"/>
  <c r="W683" i="9" s="1"/>
  <c r="W7" i="9" s="1"/>
  <c r="X53" i="9"/>
  <c r="X66" i="9" s="1"/>
  <c r="X98" i="9" s="1"/>
  <c r="X111" i="9" s="1"/>
  <c r="X143" i="9" s="1"/>
  <c r="X156" i="9" s="1"/>
  <c r="X188" i="9" s="1"/>
  <c r="X201" i="9" s="1"/>
  <c r="X233" i="9" s="1"/>
  <c r="X246" i="9" s="1"/>
  <c r="X278" i="9" s="1"/>
  <c r="X291" i="9" s="1"/>
  <c r="X323" i="9" s="1"/>
  <c r="X336" i="9" s="1"/>
  <c r="X368" i="9" s="1"/>
  <c r="X381" i="9" s="1"/>
  <c r="X413" i="9" s="1"/>
  <c r="X426" i="9" s="1"/>
  <c r="X458" i="9" s="1"/>
  <c r="X471" i="9" s="1"/>
  <c r="X503" i="9" s="1"/>
  <c r="X516" i="9" s="1"/>
  <c r="X548" i="9" s="1"/>
  <c r="X561" i="9" s="1"/>
  <c r="X593" i="9" s="1"/>
  <c r="X606" i="9" s="1"/>
  <c r="X638" i="9" s="1"/>
  <c r="X651" i="9" s="1"/>
  <c r="X683" i="9" s="1"/>
  <c r="X7" i="9" s="1"/>
  <c r="Y53" i="9"/>
  <c r="Y66" i="9" s="1"/>
  <c r="Y98" i="9" s="1"/>
  <c r="Y111" i="9" s="1"/>
  <c r="Y143" i="9" s="1"/>
  <c r="Y156" i="9" s="1"/>
  <c r="Y188" i="9" s="1"/>
  <c r="Y201" i="9" s="1"/>
  <c r="Y233" i="9" s="1"/>
  <c r="Y246" i="9" s="1"/>
  <c r="Y278" i="9" s="1"/>
  <c r="Y291" i="9" s="1"/>
  <c r="Y323" i="9" s="1"/>
  <c r="Y336" i="9" s="1"/>
  <c r="Y368" i="9" s="1"/>
  <c r="Y381" i="9" s="1"/>
  <c r="Y413" i="9" s="1"/>
  <c r="Y426" i="9" s="1"/>
  <c r="Y458" i="9" s="1"/>
  <c r="Y471" i="9" s="1"/>
  <c r="Y503" i="9" s="1"/>
  <c r="Y516" i="9" s="1"/>
  <c r="Y548" i="9" s="1"/>
  <c r="Y561" i="9" s="1"/>
  <c r="Y593" i="9" s="1"/>
  <c r="Y606" i="9" s="1"/>
  <c r="Y638" i="9" s="1"/>
  <c r="Y651" i="9" s="1"/>
  <c r="Y683" i="9" s="1"/>
  <c r="Y7" i="9" s="1"/>
  <c r="Z53" i="9"/>
  <c r="Z66" i="9" s="1"/>
  <c r="Z98" i="9" s="1"/>
  <c r="Z111" i="9" s="1"/>
  <c r="Z143" i="9" s="1"/>
  <c r="Z156" i="9" s="1"/>
  <c r="Z188" i="9" s="1"/>
  <c r="Z201" i="9" s="1"/>
  <c r="Z233" i="9" s="1"/>
  <c r="Z246" i="9" s="1"/>
  <c r="Z278" i="9" s="1"/>
  <c r="Z291" i="9" s="1"/>
  <c r="Z323" i="9" s="1"/>
  <c r="Z336" i="9" s="1"/>
  <c r="Z368" i="9" s="1"/>
  <c r="Z381" i="9" s="1"/>
  <c r="Z413" i="9" s="1"/>
  <c r="Z426" i="9" s="1"/>
  <c r="Z458" i="9" s="1"/>
  <c r="Z471" i="9" s="1"/>
  <c r="Z503" i="9" s="1"/>
  <c r="Z516" i="9" s="1"/>
  <c r="Z548" i="9" s="1"/>
  <c r="Z561" i="9" s="1"/>
  <c r="Z593" i="9" s="1"/>
  <c r="Z606" i="9" s="1"/>
  <c r="Z638" i="9" s="1"/>
  <c r="Z651" i="9" s="1"/>
  <c r="Z683" i="9" s="1"/>
  <c r="Z7" i="9" s="1"/>
  <c r="AA53" i="9"/>
  <c r="AA66" i="9" s="1"/>
  <c r="AA98" i="9" s="1"/>
  <c r="AA111" i="9" s="1"/>
  <c r="AA143" i="9" s="1"/>
  <c r="AA156" i="9" s="1"/>
  <c r="AA188" i="9" s="1"/>
  <c r="AA201" i="9" s="1"/>
  <c r="AA233" i="9" s="1"/>
  <c r="AA246" i="9" s="1"/>
  <c r="AA278" i="9" s="1"/>
  <c r="AA291" i="9" s="1"/>
  <c r="AA323" i="9" s="1"/>
  <c r="AA336" i="9" s="1"/>
  <c r="AA368" i="9" s="1"/>
  <c r="AA381" i="9" s="1"/>
  <c r="AA413" i="9" s="1"/>
  <c r="AA426" i="9" s="1"/>
  <c r="AA458" i="9" s="1"/>
  <c r="AA471" i="9" s="1"/>
  <c r="AA503" i="9" s="1"/>
  <c r="AA516" i="9" s="1"/>
  <c r="AA548" i="9" s="1"/>
  <c r="AA561" i="9" s="1"/>
  <c r="AA593" i="9" s="1"/>
  <c r="AA606" i="9" s="1"/>
  <c r="AA638" i="9" s="1"/>
  <c r="AA651" i="9" s="1"/>
  <c r="AA683" i="9" s="1"/>
  <c r="AA7" i="9" s="1"/>
  <c r="AB53" i="9"/>
  <c r="AB66" i="9" s="1"/>
  <c r="AB98" i="9" s="1"/>
  <c r="AB111" i="9" s="1"/>
  <c r="AB143" i="9" s="1"/>
  <c r="AB156" i="9" s="1"/>
  <c r="AB188" i="9" s="1"/>
  <c r="AB201" i="9" s="1"/>
  <c r="AB233" i="9" s="1"/>
  <c r="AB246" i="9" s="1"/>
  <c r="AB278" i="9" s="1"/>
  <c r="AB291" i="9" s="1"/>
  <c r="AB323" i="9" s="1"/>
  <c r="AB336" i="9" s="1"/>
  <c r="AB368" i="9" s="1"/>
  <c r="AB381" i="9" s="1"/>
  <c r="AB413" i="9" s="1"/>
  <c r="AB426" i="9" s="1"/>
  <c r="AB458" i="9" s="1"/>
  <c r="AB471" i="9" s="1"/>
  <c r="AB503" i="9" s="1"/>
  <c r="AB516" i="9" s="1"/>
  <c r="AB548" i="9" s="1"/>
  <c r="AB561" i="9" s="1"/>
  <c r="AB593" i="9" s="1"/>
  <c r="AB606" i="9" s="1"/>
  <c r="AB638" i="9" s="1"/>
  <c r="AB651" i="9" s="1"/>
  <c r="AB683" i="9" s="1"/>
  <c r="AB7" i="9" s="1"/>
  <c r="AC53" i="9"/>
  <c r="AC66" i="9" s="1"/>
  <c r="AC98" i="9" s="1"/>
  <c r="AC111" i="9" s="1"/>
  <c r="AC143" i="9" s="1"/>
  <c r="AC156" i="9" s="1"/>
  <c r="AC188" i="9" s="1"/>
  <c r="AC201" i="9" s="1"/>
  <c r="AC233" i="9" s="1"/>
  <c r="AC246" i="9" s="1"/>
  <c r="AC278" i="9" s="1"/>
  <c r="AC291" i="9" s="1"/>
  <c r="AC323" i="9" s="1"/>
  <c r="AC336" i="9" s="1"/>
  <c r="AC368" i="9" s="1"/>
  <c r="AC381" i="9" s="1"/>
  <c r="AC413" i="9" s="1"/>
  <c r="AC426" i="9" s="1"/>
  <c r="AC458" i="9" s="1"/>
  <c r="AC471" i="9" s="1"/>
  <c r="AC503" i="9" s="1"/>
  <c r="AC516" i="9" s="1"/>
  <c r="AC548" i="9" s="1"/>
  <c r="AC561" i="9" s="1"/>
  <c r="AC593" i="9" s="1"/>
  <c r="AC606" i="9" s="1"/>
  <c r="AC638" i="9" s="1"/>
  <c r="AC651" i="9" s="1"/>
  <c r="AC683" i="9" s="1"/>
  <c r="AC7" i="9" s="1"/>
  <c r="AD53" i="9"/>
  <c r="AD66" i="9" s="1"/>
  <c r="AD98" i="9" s="1"/>
  <c r="AD111" i="9" s="1"/>
  <c r="AD143" i="9" s="1"/>
  <c r="AD156" i="9" s="1"/>
  <c r="AD188" i="9" s="1"/>
  <c r="AD201" i="9" s="1"/>
  <c r="AD233" i="9" s="1"/>
  <c r="AD246" i="9" s="1"/>
  <c r="AD278" i="9" s="1"/>
  <c r="AD291" i="9" s="1"/>
  <c r="AD323" i="9" s="1"/>
  <c r="AD336" i="9" s="1"/>
  <c r="AD368" i="9" s="1"/>
  <c r="AD381" i="9" s="1"/>
  <c r="AD413" i="9" s="1"/>
  <c r="AD426" i="9" s="1"/>
  <c r="AD458" i="9" s="1"/>
  <c r="AD471" i="9" s="1"/>
  <c r="AD503" i="9" s="1"/>
  <c r="AD516" i="9" s="1"/>
  <c r="AD548" i="9" s="1"/>
  <c r="AD561" i="9" s="1"/>
  <c r="AD593" i="9" s="1"/>
  <c r="AD606" i="9" s="1"/>
  <c r="AD638" i="9" s="1"/>
  <c r="AD651" i="9" s="1"/>
  <c r="AD683" i="9" s="1"/>
  <c r="AD7" i="9" s="1"/>
  <c r="AE53" i="9"/>
  <c r="AE66" i="9" s="1"/>
  <c r="AE98" i="9" s="1"/>
  <c r="AE111" i="9" s="1"/>
  <c r="AE143" i="9" s="1"/>
  <c r="AE156" i="9" s="1"/>
  <c r="AE188" i="9" s="1"/>
  <c r="AE201" i="9" s="1"/>
  <c r="AE233" i="9" s="1"/>
  <c r="AE246" i="9" s="1"/>
  <c r="AE278" i="9" s="1"/>
  <c r="AE291" i="9" s="1"/>
  <c r="AE323" i="9" s="1"/>
  <c r="AE336" i="9" s="1"/>
  <c r="AE368" i="9" s="1"/>
  <c r="AE381" i="9" s="1"/>
  <c r="AE413" i="9" s="1"/>
  <c r="AE426" i="9" s="1"/>
  <c r="AE458" i="9" s="1"/>
  <c r="AE471" i="9" s="1"/>
  <c r="AE503" i="9" s="1"/>
  <c r="AE516" i="9" s="1"/>
  <c r="AE548" i="9" s="1"/>
  <c r="AE561" i="9" s="1"/>
  <c r="AE593" i="9" s="1"/>
  <c r="AE606" i="9" s="1"/>
  <c r="AE638" i="9" s="1"/>
  <c r="AE651" i="9" s="1"/>
  <c r="AE683" i="9" s="1"/>
  <c r="AE7" i="9" s="1"/>
  <c r="AF53" i="9"/>
  <c r="AF66" i="9" s="1"/>
  <c r="AF98" i="9" s="1"/>
  <c r="AF111" i="9" s="1"/>
  <c r="AF143" i="9" s="1"/>
  <c r="AF156" i="9" s="1"/>
  <c r="AF188" i="9" s="1"/>
  <c r="AF201" i="9" s="1"/>
  <c r="AF233" i="9" s="1"/>
  <c r="AF246" i="9" s="1"/>
  <c r="AF278" i="9" s="1"/>
  <c r="AF291" i="9" s="1"/>
  <c r="AF323" i="9" s="1"/>
  <c r="AF336" i="9" s="1"/>
  <c r="AF368" i="9" s="1"/>
  <c r="AF381" i="9" s="1"/>
  <c r="AF413" i="9" s="1"/>
  <c r="AF426" i="9" s="1"/>
  <c r="AF458" i="9" s="1"/>
  <c r="AF471" i="9" s="1"/>
  <c r="AF503" i="9" s="1"/>
  <c r="AF516" i="9" s="1"/>
  <c r="AF548" i="9" s="1"/>
  <c r="AF561" i="9" s="1"/>
  <c r="AF593" i="9" s="1"/>
  <c r="AF606" i="9" s="1"/>
  <c r="AF638" i="9" s="1"/>
  <c r="AF651" i="9" s="1"/>
  <c r="AF683" i="9" s="1"/>
  <c r="AF7" i="9" s="1"/>
  <c r="AG53" i="9"/>
  <c r="AG66" i="9" s="1"/>
  <c r="AG98" i="9" s="1"/>
  <c r="AG111" i="9" s="1"/>
  <c r="AG143" i="9" s="1"/>
  <c r="AG156" i="9" s="1"/>
  <c r="AG188" i="9" s="1"/>
  <c r="AG201" i="9" s="1"/>
  <c r="AG233" i="9" s="1"/>
  <c r="AG246" i="9" s="1"/>
  <c r="AG278" i="9" s="1"/>
  <c r="AG291" i="9" s="1"/>
  <c r="AG323" i="9" s="1"/>
  <c r="AG336" i="9" s="1"/>
  <c r="AG368" i="9" s="1"/>
  <c r="AG381" i="9" s="1"/>
  <c r="AG413" i="9" s="1"/>
  <c r="AG426" i="9" s="1"/>
  <c r="AG458" i="9" s="1"/>
  <c r="AG471" i="9" s="1"/>
  <c r="AG503" i="9" s="1"/>
  <c r="AG516" i="9" s="1"/>
  <c r="AG548" i="9" s="1"/>
  <c r="AG561" i="9" s="1"/>
  <c r="AG593" i="9" s="1"/>
  <c r="AG606" i="9" s="1"/>
  <c r="AG638" i="9" s="1"/>
  <c r="AG651" i="9" s="1"/>
  <c r="AG683" i="9" s="1"/>
  <c r="AG7" i="9" s="1"/>
  <c r="AH53" i="9"/>
  <c r="AH66" i="9" s="1"/>
  <c r="AH98" i="9" s="1"/>
  <c r="AH111" i="9" s="1"/>
  <c r="AH143" i="9" s="1"/>
  <c r="AH156" i="9" s="1"/>
  <c r="AH188" i="9" s="1"/>
  <c r="AH201" i="9" s="1"/>
  <c r="AH233" i="9" s="1"/>
  <c r="AH246" i="9" s="1"/>
  <c r="AH278" i="9" s="1"/>
  <c r="AH291" i="9" s="1"/>
  <c r="AH323" i="9" s="1"/>
  <c r="AH336" i="9" s="1"/>
  <c r="AH368" i="9" s="1"/>
  <c r="AH381" i="9" s="1"/>
  <c r="AH413" i="9" s="1"/>
  <c r="AH426" i="9" s="1"/>
  <c r="AH458" i="9" s="1"/>
  <c r="AH471" i="9" s="1"/>
  <c r="AH503" i="9" s="1"/>
  <c r="AH516" i="9" s="1"/>
  <c r="AH548" i="9" s="1"/>
  <c r="AH561" i="9" s="1"/>
  <c r="AH593" i="9" s="1"/>
  <c r="AH606" i="9" s="1"/>
  <c r="AH638" i="9" s="1"/>
  <c r="AH651" i="9" s="1"/>
  <c r="AH683" i="9" s="1"/>
  <c r="AH7" i="9" s="1"/>
  <c r="AJ53" i="9"/>
  <c r="AJ66" i="9" s="1"/>
  <c r="AJ98" i="9" s="1"/>
  <c r="AJ111" i="9" s="1"/>
  <c r="AJ143" i="9" s="1"/>
  <c r="AJ156" i="9" s="1"/>
  <c r="AJ188" i="9" s="1"/>
  <c r="AJ201" i="9" s="1"/>
  <c r="AJ233" i="9" s="1"/>
  <c r="AJ246" i="9" s="1"/>
  <c r="AJ278" i="9" s="1"/>
  <c r="AJ291" i="9" s="1"/>
  <c r="AJ323" i="9" s="1"/>
  <c r="AJ336" i="9" s="1"/>
  <c r="AJ368" i="9" s="1"/>
  <c r="AJ381" i="9" s="1"/>
  <c r="AJ413" i="9" s="1"/>
  <c r="AJ426" i="9" s="1"/>
  <c r="AJ458" i="9" s="1"/>
  <c r="AJ471" i="9" s="1"/>
  <c r="AJ503" i="9" s="1"/>
  <c r="AJ516" i="9" s="1"/>
  <c r="AJ548" i="9" s="1"/>
  <c r="AJ561" i="9" s="1"/>
  <c r="AJ593" i="9" s="1"/>
  <c r="AJ606" i="9" s="1"/>
  <c r="AJ638" i="9" s="1"/>
  <c r="AJ651" i="9" s="1"/>
  <c r="AJ683" i="9" s="1"/>
  <c r="AJ7" i="9" s="1"/>
  <c r="AK53" i="9"/>
  <c r="AK66" i="9" s="1"/>
  <c r="AK98" i="9" s="1"/>
  <c r="AK111" i="9" s="1"/>
  <c r="AK143" i="9" s="1"/>
  <c r="AK156" i="9" s="1"/>
  <c r="AK188" i="9" s="1"/>
  <c r="AK201" i="9" s="1"/>
  <c r="AK233" i="9" s="1"/>
  <c r="AK246" i="9" s="1"/>
  <c r="AK278" i="9" s="1"/>
  <c r="AK291" i="9" s="1"/>
  <c r="AK323" i="9" s="1"/>
  <c r="AK336" i="9" s="1"/>
  <c r="AK368" i="9" s="1"/>
  <c r="AK381" i="9" s="1"/>
  <c r="AK413" i="9" s="1"/>
  <c r="AK426" i="9" s="1"/>
  <c r="AK458" i="9" s="1"/>
  <c r="AK471" i="9" s="1"/>
  <c r="AK503" i="9" s="1"/>
  <c r="AK516" i="9" s="1"/>
  <c r="AK548" i="9" s="1"/>
  <c r="AK561" i="9" s="1"/>
  <c r="AK593" i="9" s="1"/>
  <c r="AK606" i="9" s="1"/>
  <c r="AK638" i="9" s="1"/>
  <c r="AK651" i="9" s="1"/>
  <c r="AK683" i="9" s="1"/>
  <c r="AK7" i="9" s="1"/>
  <c r="L53" i="9"/>
  <c r="L66" i="9" s="1"/>
  <c r="L98" i="9" s="1"/>
  <c r="L111" i="9" s="1"/>
  <c r="L143" i="9" s="1"/>
  <c r="L156" i="9" s="1"/>
  <c r="L188" i="9" s="1"/>
  <c r="L201" i="9" s="1"/>
  <c r="L233" i="9" s="1"/>
  <c r="L246" i="9" s="1"/>
  <c r="L278" i="9" s="1"/>
  <c r="L291" i="9" s="1"/>
  <c r="L323" i="9" s="1"/>
  <c r="L336" i="9" s="1"/>
  <c r="L368" i="9" s="1"/>
  <c r="L381" i="9" s="1"/>
  <c r="L413" i="9" s="1"/>
  <c r="L426" i="9" s="1"/>
  <c r="L458" i="9" s="1"/>
  <c r="L471" i="9" s="1"/>
  <c r="L503" i="9" s="1"/>
  <c r="L516" i="9" s="1"/>
  <c r="L548" i="9" s="1"/>
  <c r="L561" i="9" s="1"/>
  <c r="L593" i="9" s="1"/>
  <c r="L606" i="9" s="1"/>
  <c r="L638" i="9" s="1"/>
  <c r="L651" i="9" s="1"/>
  <c r="L683" i="9" s="1"/>
  <c r="L7" i="9" s="1"/>
  <c r="M53" i="9"/>
  <c r="M66" i="9" s="1"/>
  <c r="M98" i="9" s="1"/>
  <c r="M111" i="9" s="1"/>
  <c r="M143" i="9" s="1"/>
  <c r="M156" i="9" s="1"/>
  <c r="M188" i="9" s="1"/>
  <c r="M201" i="9" s="1"/>
  <c r="M233" i="9" s="1"/>
  <c r="M246" i="9" s="1"/>
  <c r="M278" i="9" s="1"/>
  <c r="M291" i="9" s="1"/>
  <c r="M323" i="9" s="1"/>
  <c r="M336" i="9" s="1"/>
  <c r="M368" i="9" s="1"/>
  <c r="M381" i="9" s="1"/>
  <c r="M413" i="9" s="1"/>
  <c r="M426" i="9" s="1"/>
  <c r="M458" i="9" s="1"/>
  <c r="M471" i="9" s="1"/>
  <c r="M503" i="9" s="1"/>
  <c r="M516" i="9" s="1"/>
  <c r="M548" i="9" s="1"/>
  <c r="M561" i="9" s="1"/>
  <c r="M593" i="9" s="1"/>
  <c r="M606" i="9" s="1"/>
  <c r="M638" i="9" s="1"/>
  <c r="M651" i="9" s="1"/>
  <c r="M683" i="9" s="1"/>
  <c r="M7" i="9" s="1"/>
  <c r="N53" i="9"/>
  <c r="N66" i="9" s="1"/>
  <c r="N98" i="9" s="1"/>
  <c r="N111" i="9" s="1"/>
  <c r="N143" i="9" s="1"/>
  <c r="N156" i="9" s="1"/>
  <c r="N188" i="9" s="1"/>
  <c r="N201" i="9" s="1"/>
  <c r="N233" i="9" s="1"/>
  <c r="N246" i="9" s="1"/>
  <c r="N278" i="9" s="1"/>
  <c r="N291" i="9" s="1"/>
  <c r="N323" i="9" s="1"/>
  <c r="N336" i="9" s="1"/>
  <c r="N368" i="9" s="1"/>
  <c r="N381" i="9" s="1"/>
  <c r="N413" i="9" s="1"/>
  <c r="N426" i="9" s="1"/>
  <c r="N458" i="9" s="1"/>
  <c r="N471" i="9" s="1"/>
  <c r="N503" i="9" s="1"/>
  <c r="N516" i="9" s="1"/>
  <c r="N548" i="9" s="1"/>
  <c r="N561" i="9" s="1"/>
  <c r="N593" i="9" s="1"/>
  <c r="N606" i="9" s="1"/>
  <c r="N638" i="9" s="1"/>
  <c r="N651" i="9" s="1"/>
  <c r="N683" i="9" s="1"/>
  <c r="N7" i="9" s="1"/>
  <c r="O53" i="9"/>
  <c r="O66" i="9" s="1"/>
  <c r="O98" i="9" s="1"/>
  <c r="O111" i="9" s="1"/>
  <c r="O143" i="9" s="1"/>
  <c r="O156" i="9" s="1"/>
  <c r="O188" i="9" s="1"/>
  <c r="O201" i="9" s="1"/>
  <c r="O233" i="9" s="1"/>
  <c r="O246" i="9" s="1"/>
  <c r="O278" i="9" s="1"/>
  <c r="O291" i="9" s="1"/>
  <c r="O323" i="9" s="1"/>
  <c r="O336" i="9" s="1"/>
  <c r="O368" i="9" s="1"/>
  <c r="O381" i="9" s="1"/>
  <c r="O413" i="9" s="1"/>
  <c r="O426" i="9" s="1"/>
  <c r="O458" i="9" s="1"/>
  <c r="O471" i="9" s="1"/>
  <c r="O503" i="9" s="1"/>
  <c r="O516" i="9" s="1"/>
  <c r="O548" i="9" s="1"/>
  <c r="O561" i="9" s="1"/>
  <c r="O593" i="9" s="1"/>
  <c r="O606" i="9" s="1"/>
  <c r="O638" i="9" s="1"/>
  <c r="O651" i="9" s="1"/>
  <c r="O683" i="9" s="1"/>
  <c r="O7" i="9" s="1"/>
  <c r="P53" i="9"/>
  <c r="P66" i="9" s="1"/>
  <c r="P98" i="9" s="1"/>
  <c r="P111" i="9" s="1"/>
  <c r="P143" i="9" s="1"/>
  <c r="P156" i="9" s="1"/>
  <c r="P188" i="9" s="1"/>
  <c r="P201" i="9" s="1"/>
  <c r="P233" i="9" s="1"/>
  <c r="P246" i="9" s="1"/>
  <c r="P278" i="9" s="1"/>
  <c r="P291" i="9" s="1"/>
  <c r="P323" i="9" s="1"/>
  <c r="P336" i="9" s="1"/>
  <c r="P368" i="9" s="1"/>
  <c r="P381" i="9" s="1"/>
  <c r="P413" i="9" s="1"/>
  <c r="P426" i="9" s="1"/>
  <c r="P458" i="9" s="1"/>
  <c r="P471" i="9" s="1"/>
  <c r="P503" i="9" s="1"/>
  <c r="P516" i="9" s="1"/>
  <c r="P548" i="9" s="1"/>
  <c r="P561" i="9" s="1"/>
  <c r="P593" i="9" s="1"/>
  <c r="P606" i="9" s="1"/>
  <c r="P638" i="9" s="1"/>
  <c r="P651" i="9" s="1"/>
  <c r="P683" i="9" s="1"/>
  <c r="P7" i="9" s="1"/>
  <c r="Q53" i="9"/>
  <c r="Q66" i="9" s="1"/>
  <c r="Q98" i="9" s="1"/>
  <c r="Q111" i="9" s="1"/>
  <c r="Q143" i="9" s="1"/>
  <c r="Q156" i="9" s="1"/>
  <c r="Q188" i="9" s="1"/>
  <c r="Q201" i="9" s="1"/>
  <c r="Q233" i="9" s="1"/>
  <c r="Q246" i="9" s="1"/>
  <c r="Q278" i="9" s="1"/>
  <c r="Q291" i="9" s="1"/>
  <c r="Q323" i="9" s="1"/>
  <c r="Q336" i="9" s="1"/>
  <c r="Q368" i="9" s="1"/>
  <c r="Q381" i="9" s="1"/>
  <c r="Q413" i="9" s="1"/>
  <c r="Q426" i="9" s="1"/>
  <c r="Q458" i="9" s="1"/>
  <c r="Q471" i="9" s="1"/>
  <c r="Q503" i="9" s="1"/>
  <c r="Q516" i="9" s="1"/>
  <c r="Q548" i="9" s="1"/>
  <c r="Q561" i="9" s="1"/>
  <c r="Q593" i="9" s="1"/>
  <c r="Q606" i="9" s="1"/>
  <c r="Q638" i="9" s="1"/>
  <c r="Q651" i="9" s="1"/>
  <c r="Q683" i="9" s="1"/>
  <c r="Q7" i="9" s="1"/>
  <c r="R53" i="9"/>
  <c r="R66" i="9" s="1"/>
  <c r="R98" i="9" s="1"/>
  <c r="R111" i="9" s="1"/>
  <c r="R143" i="9" s="1"/>
  <c r="R156" i="9" s="1"/>
  <c r="R188" i="9" s="1"/>
  <c r="R201" i="9" s="1"/>
  <c r="R233" i="9" s="1"/>
  <c r="R246" i="9" s="1"/>
  <c r="R278" i="9" s="1"/>
  <c r="R291" i="9" s="1"/>
  <c r="R323" i="9" s="1"/>
  <c r="R336" i="9" s="1"/>
  <c r="R368" i="9" s="1"/>
  <c r="R381" i="9" s="1"/>
  <c r="R413" i="9" s="1"/>
  <c r="R426" i="9" s="1"/>
  <c r="R458" i="9" s="1"/>
  <c r="R471" i="9" s="1"/>
  <c r="R503" i="9" s="1"/>
  <c r="R516" i="9" s="1"/>
  <c r="R548" i="9" s="1"/>
  <c r="R561" i="9" s="1"/>
  <c r="R593" i="9" s="1"/>
  <c r="R606" i="9" s="1"/>
  <c r="R638" i="9" s="1"/>
  <c r="R651" i="9" s="1"/>
  <c r="R683" i="9" s="1"/>
  <c r="R7" i="9" s="1"/>
  <c r="C53" i="9"/>
  <c r="C66" i="9" s="1"/>
  <c r="C98" i="9" s="1"/>
  <c r="C111" i="9" s="1"/>
  <c r="C143" i="9" s="1"/>
  <c r="C156" i="9" s="1"/>
  <c r="C188" i="9" s="1"/>
  <c r="C201" i="9" s="1"/>
  <c r="C233" i="9" s="1"/>
  <c r="C246" i="9" s="1"/>
  <c r="C278" i="9" s="1"/>
  <c r="C291" i="9" s="1"/>
  <c r="C323" i="9" s="1"/>
  <c r="C336" i="9" s="1"/>
  <c r="C368" i="9" s="1"/>
  <c r="C381" i="9" s="1"/>
  <c r="C413" i="9" s="1"/>
  <c r="C426" i="9" s="1"/>
  <c r="C458" i="9" s="1"/>
  <c r="C471" i="9" s="1"/>
  <c r="C503" i="9" s="1"/>
  <c r="C516" i="9" s="1"/>
  <c r="C548" i="9" s="1"/>
  <c r="C561" i="9" s="1"/>
  <c r="C593" i="9" s="1"/>
  <c r="C606" i="9" s="1"/>
  <c r="C638" i="9" s="1"/>
  <c r="C651" i="9" s="1"/>
  <c r="C683" i="9" s="1"/>
  <c r="C7" i="9" s="1"/>
  <c r="D53" i="9"/>
  <c r="D66" i="9" s="1"/>
  <c r="D98" i="9" s="1"/>
  <c r="D111" i="9" s="1"/>
  <c r="D143" i="9" s="1"/>
  <c r="D156" i="9" s="1"/>
  <c r="D188" i="9" s="1"/>
  <c r="D201" i="9" s="1"/>
  <c r="D233" i="9" s="1"/>
  <c r="D246" i="9" s="1"/>
  <c r="D278" i="9" s="1"/>
  <c r="D291" i="9" s="1"/>
  <c r="D323" i="9" s="1"/>
  <c r="D336" i="9" s="1"/>
  <c r="D368" i="9" s="1"/>
  <c r="D381" i="9" s="1"/>
  <c r="D413" i="9" s="1"/>
  <c r="D426" i="9" s="1"/>
  <c r="D458" i="9" s="1"/>
  <c r="D471" i="9" s="1"/>
  <c r="D503" i="9" s="1"/>
  <c r="D516" i="9" s="1"/>
  <c r="D548" i="9" s="1"/>
  <c r="D561" i="9" s="1"/>
  <c r="D593" i="9" s="1"/>
  <c r="D606" i="9" s="1"/>
  <c r="D638" i="9" s="1"/>
  <c r="D651" i="9" s="1"/>
  <c r="D683" i="9" s="1"/>
  <c r="D7" i="9" s="1"/>
  <c r="E53" i="9"/>
  <c r="E66" i="9" s="1"/>
  <c r="E98" i="9" s="1"/>
  <c r="E111" i="9" s="1"/>
  <c r="E143" i="9" s="1"/>
  <c r="E156" i="9" s="1"/>
  <c r="E188" i="9" s="1"/>
  <c r="E201" i="9" s="1"/>
  <c r="E233" i="9" s="1"/>
  <c r="E246" i="9" s="1"/>
  <c r="E278" i="9" s="1"/>
  <c r="E291" i="9" s="1"/>
  <c r="E323" i="9" s="1"/>
  <c r="E336" i="9" s="1"/>
  <c r="E368" i="9" s="1"/>
  <c r="E381" i="9" s="1"/>
  <c r="E413" i="9" s="1"/>
  <c r="E426" i="9" s="1"/>
  <c r="E458" i="9" s="1"/>
  <c r="E471" i="9" s="1"/>
  <c r="E503" i="9" s="1"/>
  <c r="E516" i="9" s="1"/>
  <c r="E548" i="9" s="1"/>
  <c r="E561" i="9" s="1"/>
  <c r="E593" i="9" s="1"/>
  <c r="E606" i="9" s="1"/>
  <c r="E638" i="9" s="1"/>
  <c r="E651" i="9" s="1"/>
  <c r="E683" i="9" s="1"/>
  <c r="E7" i="9" s="1"/>
  <c r="F53" i="9"/>
  <c r="F66" i="9" s="1"/>
  <c r="F98" i="9" s="1"/>
  <c r="F111" i="9" s="1"/>
  <c r="F143" i="9" s="1"/>
  <c r="F156" i="9" s="1"/>
  <c r="F188" i="9" s="1"/>
  <c r="F201" i="9" s="1"/>
  <c r="F233" i="9" s="1"/>
  <c r="F246" i="9" s="1"/>
  <c r="F278" i="9" s="1"/>
  <c r="F291" i="9" s="1"/>
  <c r="F323" i="9" s="1"/>
  <c r="F336" i="9" s="1"/>
  <c r="F368" i="9" s="1"/>
  <c r="F381" i="9" s="1"/>
  <c r="F413" i="9" s="1"/>
  <c r="F426" i="9" s="1"/>
  <c r="F458" i="9" s="1"/>
  <c r="F471" i="9" s="1"/>
  <c r="F503" i="9" s="1"/>
  <c r="F516" i="9" s="1"/>
  <c r="F548" i="9" s="1"/>
  <c r="F561" i="9" s="1"/>
  <c r="F593" i="9" s="1"/>
  <c r="F606" i="9" s="1"/>
  <c r="F638" i="9" s="1"/>
  <c r="F651" i="9" s="1"/>
  <c r="F683" i="9" s="1"/>
  <c r="F7" i="9" s="1"/>
  <c r="B53" i="9"/>
  <c r="B66" i="9" s="1"/>
  <c r="B98" i="9" s="1"/>
  <c r="B111" i="9" s="1"/>
  <c r="B143" i="9" s="1"/>
  <c r="B156" i="9" s="1"/>
  <c r="B188" i="9" s="1"/>
  <c r="B201" i="9" s="1"/>
  <c r="B233" i="9" s="1"/>
  <c r="B246" i="9" s="1"/>
  <c r="B278" i="9" s="1"/>
  <c r="B291" i="9" s="1"/>
  <c r="B323" i="9" s="1"/>
  <c r="B336" i="9" s="1"/>
  <c r="B368" i="9" s="1"/>
  <c r="B381" i="9" s="1"/>
  <c r="B413" i="9" s="1"/>
  <c r="B426" i="9" s="1"/>
  <c r="B458" i="9" s="1"/>
  <c r="B471" i="9" s="1"/>
  <c r="B503" i="9" s="1"/>
  <c r="B516" i="9" s="1"/>
  <c r="B548" i="9" s="1"/>
  <c r="B561" i="9" s="1"/>
  <c r="B593" i="9" s="1"/>
  <c r="B606" i="9" s="1"/>
  <c r="B638" i="9" s="1"/>
  <c r="B651" i="9" s="1"/>
  <c r="B683" i="9" s="1"/>
  <c r="B7" i="9" s="1"/>
  <c r="C727" i="9"/>
  <c r="E727" i="9"/>
  <c r="G727" i="9"/>
  <c r="AJ12" i="9"/>
  <c r="AJ57" i="9" s="1"/>
  <c r="AJ102" i="9" s="1"/>
  <c r="AJ147" i="9" s="1"/>
  <c r="AJ192" i="9" s="1"/>
  <c r="AJ237" i="9" s="1"/>
  <c r="AJ282" i="9" s="1"/>
  <c r="AJ327" i="9" s="1"/>
  <c r="AJ372" i="9" s="1"/>
  <c r="AJ417" i="9" s="1"/>
  <c r="AJ462" i="9" s="1"/>
  <c r="AJ507" i="9" s="1"/>
  <c r="AJ552" i="9" s="1"/>
  <c r="AJ597" i="9" s="1"/>
  <c r="AJ642" i="9" s="1"/>
  <c r="AI12" i="9"/>
  <c r="AJ11" i="9"/>
  <c r="G7" i="9"/>
  <c r="I233" i="9"/>
  <c r="I458" i="9"/>
  <c r="I413" i="9"/>
  <c r="I368" i="9"/>
  <c r="I323" i="9"/>
  <c r="I278" i="9"/>
  <c r="H10" i="9"/>
  <c r="Y705" i="9"/>
  <c r="Y715" i="9" s="1"/>
  <c r="Y725" i="9" s="1"/>
  <c r="T705" i="9"/>
  <c r="T715" i="9" s="1"/>
  <c r="T725" i="9" s="1"/>
  <c r="I188" i="9"/>
  <c r="I143" i="9"/>
  <c r="I98" i="9"/>
  <c r="I53" i="9"/>
  <c r="K53" i="7" l="1"/>
  <c r="K66" i="7" s="1"/>
  <c r="K98" i="7" s="1"/>
  <c r="K111" i="7" s="1"/>
  <c r="P764" i="6"/>
  <c r="P768" i="6" s="1"/>
  <c r="K764" i="6"/>
  <c r="K768" i="6" s="1"/>
  <c r="K754" i="6"/>
  <c r="K758" i="6" s="1"/>
  <c r="K744" i="6"/>
  <c r="K748" i="6" s="1"/>
  <c r="K734" i="6"/>
  <c r="K738" i="6" s="1"/>
  <c r="H727" i="10"/>
  <c r="O699" i="10" s="1"/>
  <c r="G201" i="9"/>
  <c r="G66" i="9"/>
  <c r="G246" i="9"/>
  <c r="G111" i="9"/>
  <c r="G291" i="9"/>
  <c r="G426" i="9"/>
  <c r="G336" i="9"/>
  <c r="G606" i="9"/>
  <c r="G21" i="9"/>
  <c r="G561" i="9"/>
  <c r="G516" i="9"/>
  <c r="G381" i="9"/>
  <c r="G651" i="9"/>
  <c r="G156" i="9"/>
  <c r="G471" i="9"/>
  <c r="G111" i="11"/>
  <c r="G291" i="11"/>
  <c r="G21" i="11"/>
  <c r="G156" i="11"/>
  <c r="G336" i="11"/>
  <c r="G471" i="11"/>
  <c r="G516" i="11"/>
  <c r="G561" i="11"/>
  <c r="G606" i="11"/>
  <c r="G651" i="11"/>
  <c r="G201" i="11"/>
  <c r="G426" i="11"/>
  <c r="G381" i="11"/>
  <c r="G66" i="11"/>
  <c r="G246" i="11"/>
  <c r="G21" i="6"/>
  <c r="G66" i="6"/>
  <c r="G246" i="6"/>
  <c r="G426" i="6"/>
  <c r="G471" i="6"/>
  <c r="G516" i="6"/>
  <c r="G561" i="6"/>
  <c r="G606" i="6"/>
  <c r="G651" i="6"/>
  <c r="G111" i="6"/>
  <c r="G291" i="6"/>
  <c r="G381" i="6"/>
  <c r="G156" i="6"/>
  <c r="G336" i="6"/>
  <c r="G201" i="6"/>
  <c r="G111" i="7"/>
  <c r="G291" i="7"/>
  <c r="G21" i="7"/>
  <c r="G156" i="7"/>
  <c r="G336" i="7"/>
  <c r="G471" i="7"/>
  <c r="G516" i="7"/>
  <c r="G561" i="7"/>
  <c r="G606" i="7"/>
  <c r="G651" i="7"/>
  <c r="G201" i="7"/>
  <c r="G426" i="7"/>
  <c r="G246" i="7"/>
  <c r="G381" i="7"/>
  <c r="G66" i="7"/>
  <c r="G235" i="4"/>
  <c r="G235" i="8"/>
  <c r="G235" i="12"/>
  <c r="G235" i="15"/>
  <c r="G235" i="7"/>
  <c r="G235" i="11"/>
  <c r="G235" i="6"/>
  <c r="G235" i="10"/>
  <c r="G235" i="2"/>
  <c r="G235" i="5"/>
  <c r="G235" i="9"/>
  <c r="G415" i="4"/>
  <c r="G415" i="8"/>
  <c r="G415" i="12"/>
  <c r="G415" i="15"/>
  <c r="G415" i="7"/>
  <c r="G415" i="11"/>
  <c r="G415" i="6"/>
  <c r="G415" i="9"/>
  <c r="G415" i="10"/>
  <c r="G415" i="5"/>
  <c r="G415" i="2"/>
  <c r="G21" i="2"/>
  <c r="G66" i="2"/>
  <c r="G246" i="2"/>
  <c r="G426" i="2"/>
  <c r="G471" i="2"/>
  <c r="G516" i="2"/>
  <c r="G561" i="2"/>
  <c r="G606" i="2"/>
  <c r="G651" i="2"/>
  <c r="G111" i="2"/>
  <c r="G291" i="2"/>
  <c r="G381" i="2"/>
  <c r="G156" i="2"/>
  <c r="G336" i="2"/>
  <c r="G201" i="2"/>
  <c r="G156" i="12"/>
  <c r="G336" i="12"/>
  <c r="G426" i="12"/>
  <c r="G201" i="12"/>
  <c r="G381" i="12"/>
  <c r="G21" i="12"/>
  <c r="G66" i="12"/>
  <c r="G246" i="12"/>
  <c r="G471" i="12"/>
  <c r="G516" i="12"/>
  <c r="G561" i="12"/>
  <c r="G606" i="12"/>
  <c r="G651" i="12"/>
  <c r="G111" i="12"/>
  <c r="G291" i="12"/>
  <c r="G100" i="4"/>
  <c r="G100" i="8"/>
  <c r="G100" i="12"/>
  <c r="G100" i="15"/>
  <c r="G100" i="7"/>
  <c r="G100" i="11"/>
  <c r="G100" i="5"/>
  <c r="G100" i="9"/>
  <c r="G100" i="2"/>
  <c r="G100" i="6"/>
  <c r="G100" i="10"/>
  <c r="G460" i="15"/>
  <c r="G460" i="7"/>
  <c r="G460" i="11"/>
  <c r="G460" i="6"/>
  <c r="G460" i="10"/>
  <c r="G460" i="9"/>
  <c r="G460" i="4"/>
  <c r="G460" i="12"/>
  <c r="G460" i="5"/>
  <c r="G460" i="2"/>
  <c r="G460" i="8"/>
  <c r="G280" i="15"/>
  <c r="G280" i="7"/>
  <c r="G280" i="11"/>
  <c r="G280" i="6"/>
  <c r="G280" i="10"/>
  <c r="G280" i="5"/>
  <c r="G280" i="9"/>
  <c r="G280" i="2"/>
  <c r="G280" i="8"/>
  <c r="G280" i="12"/>
  <c r="G280" i="4"/>
  <c r="G145" i="7"/>
  <c r="G145" i="11"/>
  <c r="G145" i="6"/>
  <c r="G145" i="10"/>
  <c r="G145" i="4"/>
  <c r="G145" i="12"/>
  <c r="G145" i="15"/>
  <c r="G145" i="5"/>
  <c r="G145" i="9"/>
  <c r="G145" i="2"/>
  <c r="G145" i="8"/>
  <c r="G325" i="6"/>
  <c r="G325" i="5"/>
  <c r="G325" i="10"/>
  <c r="G325" i="15"/>
  <c r="G325" i="9"/>
  <c r="G325" i="2"/>
  <c r="G325" i="4"/>
  <c r="G325" i="8"/>
  <c r="G325" i="12"/>
  <c r="G325" i="7"/>
  <c r="G325" i="11"/>
  <c r="E641" i="2"/>
  <c r="E596" i="2"/>
  <c r="AK641" i="2"/>
  <c r="E551" i="2"/>
  <c r="AK461" i="2"/>
  <c r="E371" i="2"/>
  <c r="E506" i="2"/>
  <c r="AK416" i="2"/>
  <c r="AK506" i="2"/>
  <c r="AK371" i="2"/>
  <c r="AK281" i="2"/>
  <c r="E326" i="2"/>
  <c r="AK236" i="2"/>
  <c r="AK551" i="2"/>
  <c r="E461" i="2"/>
  <c r="E281" i="2"/>
  <c r="AK191" i="2"/>
  <c r="AK596" i="2"/>
  <c r="AK326" i="2"/>
  <c r="E236" i="2"/>
  <c r="AK146" i="2"/>
  <c r="E56" i="2"/>
  <c r="E101" i="2"/>
  <c r="E191" i="2"/>
  <c r="AK101" i="2"/>
  <c r="E416" i="2"/>
  <c r="E146" i="2"/>
  <c r="AK56" i="2"/>
  <c r="G156" i="4"/>
  <c r="G336" i="4"/>
  <c r="G426" i="4"/>
  <c r="G201" i="4"/>
  <c r="G381" i="4"/>
  <c r="G21" i="4"/>
  <c r="G66" i="4"/>
  <c r="G246" i="4"/>
  <c r="G471" i="4"/>
  <c r="G516" i="4"/>
  <c r="G561" i="4"/>
  <c r="G606" i="4"/>
  <c r="G651" i="4"/>
  <c r="G111" i="4"/>
  <c r="G291" i="4"/>
  <c r="G21" i="10"/>
  <c r="G66" i="10"/>
  <c r="G246" i="10"/>
  <c r="G426" i="10"/>
  <c r="G471" i="10"/>
  <c r="G516" i="10"/>
  <c r="G561" i="10"/>
  <c r="G606" i="10"/>
  <c r="G651" i="10"/>
  <c r="G111" i="10"/>
  <c r="G291" i="10"/>
  <c r="G381" i="10"/>
  <c r="G156" i="10"/>
  <c r="G336" i="10"/>
  <c r="G201" i="10"/>
  <c r="G201" i="5"/>
  <c r="G66" i="5"/>
  <c r="G246" i="5"/>
  <c r="G111" i="5"/>
  <c r="G291" i="5"/>
  <c r="G426" i="5"/>
  <c r="G21" i="5"/>
  <c r="G156" i="5"/>
  <c r="G561" i="5"/>
  <c r="G336" i="5"/>
  <c r="G381" i="5"/>
  <c r="G516" i="5"/>
  <c r="G471" i="5"/>
  <c r="G651" i="5"/>
  <c r="G606" i="5"/>
  <c r="G111" i="15"/>
  <c r="G291" i="15"/>
  <c r="G21" i="15"/>
  <c r="G156" i="15"/>
  <c r="G336" i="15"/>
  <c r="G471" i="15"/>
  <c r="G516" i="15"/>
  <c r="G561" i="15"/>
  <c r="G606" i="15"/>
  <c r="G651" i="15"/>
  <c r="G201" i="15"/>
  <c r="G426" i="15"/>
  <c r="G66" i="15"/>
  <c r="G381" i="15"/>
  <c r="G246" i="15"/>
  <c r="G190" i="5"/>
  <c r="G190" i="9"/>
  <c r="G190" i="4"/>
  <c r="G190" i="8"/>
  <c r="G190" i="12"/>
  <c r="G190" i="15"/>
  <c r="G190" i="7"/>
  <c r="G190" i="11"/>
  <c r="G190" i="6"/>
  <c r="G190" i="2"/>
  <c r="G190" i="10"/>
  <c r="G370" i="5"/>
  <c r="G370" i="9"/>
  <c r="G370" i="2"/>
  <c r="G370" i="4"/>
  <c r="G370" i="8"/>
  <c r="G370" i="12"/>
  <c r="G370" i="15"/>
  <c r="G370" i="11"/>
  <c r="G370" i="6"/>
  <c r="G370" i="7"/>
  <c r="G370" i="10"/>
  <c r="G201" i="1"/>
  <c r="G66" i="1"/>
  <c r="G246" i="1"/>
  <c r="G111" i="1"/>
  <c r="G291" i="1"/>
  <c r="G426" i="1"/>
  <c r="G471" i="1"/>
  <c r="G651" i="1"/>
  <c r="G381" i="1"/>
  <c r="G606" i="1"/>
  <c r="G21" i="1"/>
  <c r="G156" i="1"/>
  <c r="G561" i="1"/>
  <c r="G516" i="1"/>
  <c r="G336" i="1"/>
  <c r="G156" i="8"/>
  <c r="G336" i="8"/>
  <c r="G426" i="8"/>
  <c r="G201" i="8"/>
  <c r="G381" i="8"/>
  <c r="G21" i="8"/>
  <c r="G66" i="8"/>
  <c r="G246" i="8"/>
  <c r="G471" i="8"/>
  <c r="G516" i="8"/>
  <c r="G561" i="8"/>
  <c r="G606" i="8"/>
  <c r="G651" i="8"/>
  <c r="G111" i="8"/>
  <c r="G291" i="8"/>
  <c r="K53" i="8"/>
  <c r="K66" i="8" s="1"/>
  <c r="K98" i="8" s="1"/>
  <c r="K111" i="8" s="1"/>
  <c r="K143" i="8" s="1"/>
  <c r="K156" i="8" s="1"/>
  <c r="K188" i="8" s="1"/>
  <c r="K201" i="8" s="1"/>
  <c r="K233" i="8" s="1"/>
  <c r="K246" i="8" s="1"/>
  <c r="K278" i="8" s="1"/>
  <c r="K291" i="8" s="1"/>
  <c r="K323" i="8" s="1"/>
  <c r="K336" i="8" s="1"/>
  <c r="K368" i="8" s="1"/>
  <c r="K381" i="8" s="1"/>
  <c r="K413" i="8" s="1"/>
  <c r="K426" i="8" s="1"/>
  <c r="K458" i="8" s="1"/>
  <c r="K143" i="7"/>
  <c r="K156" i="7" s="1"/>
  <c r="K188" i="7" s="1"/>
  <c r="K201" i="7" s="1"/>
  <c r="K233" i="7" s="1"/>
  <c r="K246" i="7" s="1"/>
  <c r="K278" i="7" s="1"/>
  <c r="K291" i="7" s="1"/>
  <c r="K323" i="7" s="1"/>
  <c r="K336" i="7" s="1"/>
  <c r="K368" i="7" s="1"/>
  <c r="K381" i="7" s="1"/>
  <c r="K413" i="7" s="1"/>
  <c r="K426" i="7" s="1"/>
  <c r="K458" i="7" s="1"/>
  <c r="B471" i="12"/>
  <c r="B503" i="12" s="1"/>
  <c r="B516" i="12" s="1"/>
  <c r="B548" i="12" s="1"/>
  <c r="B561" i="12" s="1"/>
  <c r="B593" i="12" s="1"/>
  <c r="B606" i="12" s="1"/>
  <c r="B638" i="12" s="1"/>
  <c r="B651" i="12" s="1"/>
  <c r="B683" i="12" s="1"/>
  <c r="B7" i="12" s="1"/>
  <c r="I9" i="18" s="1"/>
  <c r="M10" i="17" s="1"/>
  <c r="B39" i="13"/>
  <c r="AJ471" i="8"/>
  <c r="AJ503" i="8" s="1"/>
  <c r="AJ516" i="8" s="1"/>
  <c r="AJ548" i="8" s="1"/>
  <c r="AJ561" i="8" s="1"/>
  <c r="AJ593" i="8" s="1"/>
  <c r="AJ606" i="8" s="1"/>
  <c r="AJ638" i="8" s="1"/>
  <c r="AJ651" i="8" s="1"/>
  <c r="AJ683" i="8" s="1"/>
  <c r="AJ7" i="8" s="1"/>
  <c r="I36" i="23" s="1"/>
  <c r="L38" i="21" s="1"/>
  <c r="AH33" i="13"/>
  <c r="F471" i="12"/>
  <c r="F503" i="12" s="1"/>
  <c r="F516" i="12" s="1"/>
  <c r="F548" i="12" s="1"/>
  <c r="F561" i="12" s="1"/>
  <c r="F593" i="12" s="1"/>
  <c r="F606" i="12" s="1"/>
  <c r="F638" i="12" s="1"/>
  <c r="F651" i="12" s="1"/>
  <c r="F683" i="12" s="1"/>
  <c r="F7" i="12" s="1"/>
  <c r="I13" i="18" s="1"/>
  <c r="M14" i="17" s="1"/>
  <c r="F39" i="13"/>
  <c r="V471" i="11"/>
  <c r="V503" i="11" s="1"/>
  <c r="V516" i="11" s="1"/>
  <c r="V548" i="11" s="1"/>
  <c r="V561" i="11" s="1"/>
  <c r="V593" i="11" s="1"/>
  <c r="V606" i="11" s="1"/>
  <c r="V638" i="11" s="1"/>
  <c r="V651" i="11" s="1"/>
  <c r="V683" i="11" s="1"/>
  <c r="V7" i="11" s="1"/>
  <c r="H23" i="19" s="1"/>
  <c r="L24" i="17" s="1"/>
  <c r="W32" i="13"/>
  <c r="X471" i="7"/>
  <c r="X503" i="7" s="1"/>
  <c r="X516" i="7" s="1"/>
  <c r="X548" i="7" s="1"/>
  <c r="X561" i="7" s="1"/>
  <c r="X593" i="7" s="1"/>
  <c r="X606" i="7" s="1"/>
  <c r="X638" i="7" s="1"/>
  <c r="X651" i="7" s="1"/>
  <c r="X683" i="7" s="1"/>
  <c r="X7" i="7" s="1"/>
  <c r="AK471" i="7"/>
  <c r="AK503" i="7" s="1"/>
  <c r="AK516" i="7" s="1"/>
  <c r="AK548" i="7" s="1"/>
  <c r="AK561" i="7" s="1"/>
  <c r="AK593" i="7" s="1"/>
  <c r="AK606" i="7" s="1"/>
  <c r="AK638" i="7" s="1"/>
  <c r="AK651" i="7" s="1"/>
  <c r="AK683" i="7" s="1"/>
  <c r="AK7" i="7" s="1"/>
  <c r="I37" i="24" s="1"/>
  <c r="K39" i="21" s="1"/>
  <c r="AI32" i="13"/>
  <c r="O471" i="12"/>
  <c r="O503" i="12" s="1"/>
  <c r="O516" i="12" s="1"/>
  <c r="O548" i="12" s="1"/>
  <c r="O561" i="12" s="1"/>
  <c r="O593" i="12" s="1"/>
  <c r="O606" i="12" s="1"/>
  <c r="O638" i="12" s="1"/>
  <c r="O651" i="12" s="1"/>
  <c r="O683" i="12" s="1"/>
  <c r="O7" i="12" s="1"/>
  <c r="AE701" i="6"/>
  <c r="AE705" i="6" s="1"/>
  <c r="AE701" i="7" s="1"/>
  <c r="AE705" i="7" s="1"/>
  <c r="AE701" i="8" s="1"/>
  <c r="AE705" i="8" s="1"/>
  <c r="AE701" i="9" s="1"/>
  <c r="AE705" i="9" s="1"/>
  <c r="AE701" i="10" s="1"/>
  <c r="AE705" i="10" s="1"/>
  <c r="AE701" i="11" s="1"/>
  <c r="AE705" i="11" s="1"/>
  <c r="AE701" i="12" s="1"/>
  <c r="AE705" i="12" s="1"/>
  <c r="G72" i="13" s="1"/>
  <c r="V471" i="12"/>
  <c r="V503" i="12" s="1"/>
  <c r="V516" i="12" s="1"/>
  <c r="V548" i="12" s="1"/>
  <c r="V561" i="12" s="1"/>
  <c r="V593" i="12" s="1"/>
  <c r="V606" i="12" s="1"/>
  <c r="V638" i="12" s="1"/>
  <c r="V651" i="12" s="1"/>
  <c r="V683" i="12" s="1"/>
  <c r="V7" i="12" s="1"/>
  <c r="H23" i="18" s="1"/>
  <c r="M24" i="17" s="1"/>
  <c r="AE711" i="5"/>
  <c r="AE715" i="5" s="1"/>
  <c r="Q38" i="13"/>
  <c r="R471" i="11"/>
  <c r="R503" i="11" s="1"/>
  <c r="R516" i="11" s="1"/>
  <c r="R548" i="11" s="1"/>
  <c r="R561" i="11" s="1"/>
  <c r="R593" i="11" s="1"/>
  <c r="R606" i="11" s="1"/>
  <c r="R638" i="11" s="1"/>
  <c r="R651" i="11" s="1"/>
  <c r="R683" i="11" s="1"/>
  <c r="R7" i="11" s="1"/>
  <c r="H727" i="11"/>
  <c r="O699" i="11" s="1"/>
  <c r="R471" i="7"/>
  <c r="R503" i="7" s="1"/>
  <c r="R516" i="7" s="1"/>
  <c r="R548" i="7" s="1"/>
  <c r="R561" i="7" s="1"/>
  <c r="R593" i="7" s="1"/>
  <c r="R606" i="7" s="1"/>
  <c r="R638" i="7" s="1"/>
  <c r="R651" i="7" s="1"/>
  <c r="R683" i="7" s="1"/>
  <c r="R7" i="7" s="1"/>
  <c r="AH471" i="7"/>
  <c r="AH503" i="7" s="1"/>
  <c r="AH516" i="7" s="1"/>
  <c r="AH548" i="7" s="1"/>
  <c r="AH561" i="7" s="1"/>
  <c r="AH593" i="7" s="1"/>
  <c r="AH606" i="7" s="1"/>
  <c r="AH638" i="7" s="1"/>
  <c r="AH651" i="7" s="1"/>
  <c r="AH683" i="7" s="1"/>
  <c r="AH7" i="7" s="1"/>
  <c r="I34" i="24" s="1"/>
  <c r="K36" i="21" s="1"/>
  <c r="Q471" i="12"/>
  <c r="Q503" i="12" s="1"/>
  <c r="Q516" i="12" s="1"/>
  <c r="Q548" i="12" s="1"/>
  <c r="Q561" i="12" s="1"/>
  <c r="Q593" i="12" s="1"/>
  <c r="Q606" i="12" s="1"/>
  <c r="Q638" i="12" s="1"/>
  <c r="Q651" i="12" s="1"/>
  <c r="Q683" i="12" s="1"/>
  <c r="Q7" i="12" s="1"/>
  <c r="Y471" i="12"/>
  <c r="Y503" i="12" s="1"/>
  <c r="Y516" i="12" s="1"/>
  <c r="Y548" i="12" s="1"/>
  <c r="Y561" i="12" s="1"/>
  <c r="Y593" i="12" s="1"/>
  <c r="Y606" i="12" s="1"/>
  <c r="Y638" i="12" s="1"/>
  <c r="Y651" i="12" s="1"/>
  <c r="Y683" i="12" s="1"/>
  <c r="Y7" i="12" s="1"/>
  <c r="H25" i="18" s="1"/>
  <c r="M26" i="17" s="1"/>
  <c r="AC471" i="12"/>
  <c r="AC503" i="12" s="1"/>
  <c r="AC516" i="12" s="1"/>
  <c r="AC548" i="12" s="1"/>
  <c r="AC561" i="12" s="1"/>
  <c r="AC593" i="12" s="1"/>
  <c r="AC606" i="12" s="1"/>
  <c r="AC638" i="12" s="1"/>
  <c r="AC651" i="12" s="1"/>
  <c r="AC683" i="12" s="1"/>
  <c r="AC7" i="12" s="1"/>
  <c r="I29" i="18" s="1"/>
  <c r="M31" i="17" s="1"/>
  <c r="AF471" i="12"/>
  <c r="AF503" i="12" s="1"/>
  <c r="AF516" i="12" s="1"/>
  <c r="AF548" i="12" s="1"/>
  <c r="AF561" i="12" s="1"/>
  <c r="AF593" i="12" s="1"/>
  <c r="AF606" i="12" s="1"/>
  <c r="AF638" i="12" s="1"/>
  <c r="AF651" i="12" s="1"/>
  <c r="AF683" i="12" s="1"/>
  <c r="AF7" i="12" s="1"/>
  <c r="I32" i="18" s="1"/>
  <c r="M34" i="17" s="1"/>
  <c r="AK471" i="12"/>
  <c r="AK503" i="12" s="1"/>
  <c r="AK516" i="12" s="1"/>
  <c r="AK548" i="12" s="1"/>
  <c r="AK561" i="12" s="1"/>
  <c r="AK593" i="12" s="1"/>
  <c r="AK606" i="12" s="1"/>
  <c r="AK638" i="12" s="1"/>
  <c r="AK651" i="12" s="1"/>
  <c r="AK683" i="12" s="1"/>
  <c r="AK7" i="12" s="1"/>
  <c r="I37" i="18" s="1"/>
  <c r="M39" i="17" s="1"/>
  <c r="D471" i="12"/>
  <c r="D503" i="12" s="1"/>
  <c r="D516" i="12" s="1"/>
  <c r="D548" i="12" s="1"/>
  <c r="D561" i="12" s="1"/>
  <c r="D593" i="12" s="1"/>
  <c r="D606" i="12" s="1"/>
  <c r="D638" i="12" s="1"/>
  <c r="D651" i="12" s="1"/>
  <c r="D683" i="12" s="1"/>
  <c r="D7" i="12" s="1"/>
  <c r="I11" i="18" s="1"/>
  <c r="M12" i="17" s="1"/>
  <c r="R471" i="8"/>
  <c r="R503" i="8" s="1"/>
  <c r="R516" i="8" s="1"/>
  <c r="R548" i="8" s="1"/>
  <c r="R561" i="8" s="1"/>
  <c r="R593" i="8" s="1"/>
  <c r="R606" i="8" s="1"/>
  <c r="R638" i="8" s="1"/>
  <c r="R651" i="8" s="1"/>
  <c r="R683" i="8" s="1"/>
  <c r="R7" i="8" s="1"/>
  <c r="X471" i="8"/>
  <c r="X503" i="8" s="1"/>
  <c r="X516" i="8" s="1"/>
  <c r="X548" i="8" s="1"/>
  <c r="X561" i="8" s="1"/>
  <c r="X593" i="8" s="1"/>
  <c r="X606" i="8" s="1"/>
  <c r="X638" i="8" s="1"/>
  <c r="X651" i="8" s="1"/>
  <c r="X683" i="8" s="1"/>
  <c r="X7" i="8" s="1"/>
  <c r="AA471" i="8"/>
  <c r="AA503" i="8" s="1"/>
  <c r="AA516" i="8" s="1"/>
  <c r="AA548" i="8" s="1"/>
  <c r="AA561" i="8" s="1"/>
  <c r="AA593" i="8" s="1"/>
  <c r="AA606" i="8" s="1"/>
  <c r="AA638" i="8" s="1"/>
  <c r="AA651" i="8" s="1"/>
  <c r="AA683" i="8" s="1"/>
  <c r="AA7" i="8" s="1"/>
  <c r="I27" i="23" s="1"/>
  <c r="L29" i="21" s="1"/>
  <c r="AE471" i="8"/>
  <c r="AE503" i="8" s="1"/>
  <c r="AE516" i="8" s="1"/>
  <c r="AE548" i="8" s="1"/>
  <c r="AE561" i="8" s="1"/>
  <c r="AE593" i="8" s="1"/>
  <c r="AE606" i="8" s="1"/>
  <c r="AE638" i="8" s="1"/>
  <c r="AE651" i="8" s="1"/>
  <c r="AE683" i="8" s="1"/>
  <c r="AE7" i="8" s="1"/>
  <c r="I31" i="23" s="1"/>
  <c r="L33" i="21" s="1"/>
  <c r="B471" i="8"/>
  <c r="B503" i="8" s="1"/>
  <c r="B516" i="8" s="1"/>
  <c r="B548" i="8" s="1"/>
  <c r="B561" i="8" s="1"/>
  <c r="B593" i="8" s="1"/>
  <c r="B606" i="8" s="1"/>
  <c r="B638" i="8" s="1"/>
  <c r="B651" i="8" s="1"/>
  <c r="B683" i="8" s="1"/>
  <c r="B7" i="8" s="1"/>
  <c r="I9" i="23" s="1"/>
  <c r="L10" i="21" s="1"/>
  <c r="F471" i="8"/>
  <c r="F503" i="8" s="1"/>
  <c r="F516" i="8" s="1"/>
  <c r="F548" i="8" s="1"/>
  <c r="F561" i="8" s="1"/>
  <c r="F593" i="8" s="1"/>
  <c r="F606" i="8" s="1"/>
  <c r="F638" i="8" s="1"/>
  <c r="F651" i="8" s="1"/>
  <c r="F683" i="8" s="1"/>
  <c r="F7" i="8" s="1"/>
  <c r="I13" i="23" s="1"/>
  <c r="L14" i="21" s="1"/>
  <c r="Z720" i="5"/>
  <c r="Z720" i="6" s="1"/>
  <c r="Z720" i="7" s="1"/>
  <c r="Z720" i="8" s="1"/>
  <c r="Z720" i="9" s="1"/>
  <c r="Z720" i="10" s="1"/>
  <c r="Z720" i="11" s="1"/>
  <c r="Z720" i="12" s="1"/>
  <c r="D70" i="13" s="1"/>
  <c r="U721" i="2"/>
  <c r="U725" i="2" s="1"/>
  <c r="U721" i="15" s="1"/>
  <c r="U725" i="15" s="1"/>
  <c r="U721" i="4" s="1"/>
  <c r="U725" i="4" s="1"/>
  <c r="U721" i="5" s="1"/>
  <c r="U725" i="5" s="1"/>
  <c r="U721" i="6" s="1"/>
  <c r="U725" i="6" s="1"/>
  <c r="U721" i="7" s="1"/>
  <c r="U725" i="7" s="1"/>
  <c r="U721" i="8" s="1"/>
  <c r="U725" i="8" s="1"/>
  <c r="U721" i="9" s="1"/>
  <c r="U725" i="9" s="1"/>
  <c r="U721" i="10" s="1"/>
  <c r="U725" i="10" s="1"/>
  <c r="U721" i="11" s="1"/>
  <c r="U725" i="11" s="1"/>
  <c r="U721" i="12" s="1"/>
  <c r="U725" i="12" s="1"/>
  <c r="G66" i="13" s="1"/>
  <c r="G50" i="13"/>
  <c r="H727" i="6"/>
  <c r="O699" i="6" s="1"/>
  <c r="F49" i="25" s="1"/>
  <c r="W471" i="7"/>
  <c r="W503" i="7" s="1"/>
  <c r="W516" i="7" s="1"/>
  <c r="W548" i="7" s="1"/>
  <c r="W561" i="7" s="1"/>
  <c r="W593" i="7" s="1"/>
  <c r="W606" i="7" s="1"/>
  <c r="W638" i="7" s="1"/>
  <c r="W651" i="7" s="1"/>
  <c r="W683" i="7" s="1"/>
  <c r="W7" i="7" s="1"/>
  <c r="C471" i="7"/>
  <c r="C503" i="7" s="1"/>
  <c r="C516" i="7" s="1"/>
  <c r="C548" i="7" s="1"/>
  <c r="C561" i="7" s="1"/>
  <c r="C593" i="7" s="1"/>
  <c r="C606" i="7" s="1"/>
  <c r="C638" i="7" s="1"/>
  <c r="C651" i="7" s="1"/>
  <c r="C683" i="7" s="1"/>
  <c r="C7" i="7" s="1"/>
  <c r="I10" i="24" s="1"/>
  <c r="K11" i="21" s="1"/>
  <c r="Y471" i="11"/>
  <c r="Y503" i="11" s="1"/>
  <c r="Y516" i="11" s="1"/>
  <c r="Y548" i="11" s="1"/>
  <c r="Y561" i="11" s="1"/>
  <c r="Y593" i="11" s="1"/>
  <c r="Y606" i="11" s="1"/>
  <c r="Y638" i="11" s="1"/>
  <c r="Y651" i="11" s="1"/>
  <c r="Y683" i="11" s="1"/>
  <c r="Y7" i="11" s="1"/>
  <c r="H25" i="19" s="1"/>
  <c r="L26" i="17" s="1"/>
  <c r="AF38" i="13"/>
  <c r="AG471" i="11"/>
  <c r="AG503" i="11" s="1"/>
  <c r="AG516" i="11" s="1"/>
  <c r="AG548" i="11" s="1"/>
  <c r="AG561" i="11" s="1"/>
  <c r="AG593" i="11" s="1"/>
  <c r="AG606" i="11" s="1"/>
  <c r="AG638" i="11" s="1"/>
  <c r="AG651" i="11" s="1"/>
  <c r="AG683" i="11" s="1"/>
  <c r="AG7" i="11" s="1"/>
  <c r="I33" i="19" s="1"/>
  <c r="L35" i="17" s="1"/>
  <c r="AC471" i="7"/>
  <c r="AC503" i="7" s="1"/>
  <c r="AC516" i="7" s="1"/>
  <c r="AC548" i="7" s="1"/>
  <c r="AC561" i="7" s="1"/>
  <c r="AC593" i="7" s="1"/>
  <c r="AC606" i="7" s="1"/>
  <c r="AC638" i="7" s="1"/>
  <c r="AC651" i="7" s="1"/>
  <c r="AC683" i="7" s="1"/>
  <c r="AC7" i="7" s="1"/>
  <c r="I29" i="24" s="1"/>
  <c r="K31" i="21" s="1"/>
  <c r="H727" i="7"/>
  <c r="O699" i="7" s="1"/>
  <c r="R471" i="12"/>
  <c r="R503" i="12" s="1"/>
  <c r="R516" i="12" s="1"/>
  <c r="R548" i="12" s="1"/>
  <c r="R561" i="12" s="1"/>
  <c r="R593" i="12" s="1"/>
  <c r="R606" i="12" s="1"/>
  <c r="R638" i="12" s="1"/>
  <c r="R651" i="12" s="1"/>
  <c r="R683" i="12" s="1"/>
  <c r="R7" i="12" s="1"/>
  <c r="H727" i="12"/>
  <c r="O699" i="12" s="1"/>
  <c r="G78" i="13" s="1"/>
  <c r="P471" i="8"/>
  <c r="P503" i="8" s="1"/>
  <c r="P516" i="8" s="1"/>
  <c r="P548" i="8" s="1"/>
  <c r="P561" i="8" s="1"/>
  <c r="P593" i="8" s="1"/>
  <c r="P606" i="8" s="1"/>
  <c r="P638" i="8" s="1"/>
  <c r="P651" i="8" s="1"/>
  <c r="P683" i="8" s="1"/>
  <c r="P7" i="8" s="1"/>
  <c r="I16" i="23" s="1"/>
  <c r="L17" i="21" s="1"/>
  <c r="C471" i="8"/>
  <c r="C503" i="8" s="1"/>
  <c r="C516" i="8" s="1"/>
  <c r="C548" i="8" s="1"/>
  <c r="C561" i="8" s="1"/>
  <c r="C593" i="8" s="1"/>
  <c r="C606" i="8" s="1"/>
  <c r="C638" i="8" s="1"/>
  <c r="C651" i="8" s="1"/>
  <c r="C683" i="8" s="1"/>
  <c r="C7" i="8" s="1"/>
  <c r="I10" i="23" s="1"/>
  <c r="L11" i="21" s="1"/>
  <c r="H727" i="8"/>
  <c r="O699" i="8" s="1"/>
  <c r="Z708" i="5"/>
  <c r="Z708" i="6" s="1"/>
  <c r="Z708" i="7" s="1"/>
  <c r="Z708" i="8" s="1"/>
  <c r="Z708" i="9" s="1"/>
  <c r="Z708" i="10" s="1"/>
  <c r="Z708" i="11" s="1"/>
  <c r="Z708" i="12" s="1"/>
  <c r="Z721" i="2"/>
  <c r="Z725" i="2" s="1"/>
  <c r="Z721" i="15" s="1"/>
  <c r="Z725" i="15" s="1"/>
  <c r="Z721" i="4" s="1"/>
  <c r="Z725" i="4" s="1"/>
  <c r="Z721" i="5" s="1"/>
  <c r="Z725" i="5" s="1"/>
  <c r="Z721" i="6" s="1"/>
  <c r="Z725" i="6" s="1"/>
  <c r="Z721" i="7" s="1"/>
  <c r="Z725" i="7" s="1"/>
  <c r="Z721" i="8" s="1"/>
  <c r="Z725" i="8" s="1"/>
  <c r="Z721" i="9" s="1"/>
  <c r="Z725" i="9" s="1"/>
  <c r="Z721" i="10" s="1"/>
  <c r="Z725" i="10" s="1"/>
  <c r="Z721" i="11" s="1"/>
  <c r="Z725" i="11" s="1"/>
  <c r="Z721" i="12" s="1"/>
  <c r="Z725" i="12" s="1"/>
  <c r="G70" i="13" s="1"/>
  <c r="G54" i="13"/>
  <c r="N471" i="8"/>
  <c r="N503" i="8" s="1"/>
  <c r="N516" i="8" s="1"/>
  <c r="N548" i="8" s="1"/>
  <c r="N561" i="8" s="1"/>
  <c r="N593" i="8" s="1"/>
  <c r="N606" i="8" s="1"/>
  <c r="N638" i="8" s="1"/>
  <c r="N651" i="8" s="1"/>
  <c r="N683" i="8" s="1"/>
  <c r="N7" i="8" s="1"/>
  <c r="Q471" i="8"/>
  <c r="Q503" i="8" s="1"/>
  <c r="Q516" i="8" s="1"/>
  <c r="Q548" i="8" s="1"/>
  <c r="Q561" i="8" s="1"/>
  <c r="Q593" i="8" s="1"/>
  <c r="Q606" i="8" s="1"/>
  <c r="Q638" i="8" s="1"/>
  <c r="Q651" i="8" s="1"/>
  <c r="Q683" i="8" s="1"/>
  <c r="Q7" i="8" s="1"/>
  <c r="Y471" i="8"/>
  <c r="Y503" i="8" s="1"/>
  <c r="Y516" i="8" s="1"/>
  <c r="Y548" i="8" s="1"/>
  <c r="Y561" i="8" s="1"/>
  <c r="Y593" i="8" s="1"/>
  <c r="Y606" i="8" s="1"/>
  <c r="Y638" i="8" s="1"/>
  <c r="Y651" i="8" s="1"/>
  <c r="Y683" i="8" s="1"/>
  <c r="Y7" i="8" s="1"/>
  <c r="H25" i="23" s="1"/>
  <c r="L26" i="21" s="1"/>
  <c r="AG471" i="8"/>
  <c r="AG503" i="8" s="1"/>
  <c r="AG516" i="8" s="1"/>
  <c r="AG548" i="8" s="1"/>
  <c r="AG561" i="8" s="1"/>
  <c r="AG593" i="8" s="1"/>
  <c r="AG606" i="8" s="1"/>
  <c r="AG638" i="8" s="1"/>
  <c r="AG651" i="8" s="1"/>
  <c r="AG683" i="8" s="1"/>
  <c r="AG7" i="8" s="1"/>
  <c r="I33" i="23" s="1"/>
  <c r="L35" i="21" s="1"/>
  <c r="D471" i="8"/>
  <c r="D503" i="8" s="1"/>
  <c r="D516" i="8" s="1"/>
  <c r="D548" i="8" s="1"/>
  <c r="D561" i="8" s="1"/>
  <c r="D593" i="8" s="1"/>
  <c r="D606" i="8" s="1"/>
  <c r="D638" i="8" s="1"/>
  <c r="D651" i="8" s="1"/>
  <c r="D683" i="8" s="1"/>
  <c r="D7" i="8" s="1"/>
  <c r="I11" i="23" s="1"/>
  <c r="L12" i="21" s="1"/>
  <c r="Z719" i="5"/>
  <c r="Z719" i="6" s="1"/>
  <c r="Z719" i="7" s="1"/>
  <c r="Z719" i="8" s="1"/>
  <c r="Z719" i="9" s="1"/>
  <c r="Z719" i="10" s="1"/>
  <c r="Z719" i="11" s="1"/>
  <c r="Z719" i="12" s="1"/>
  <c r="AA471" i="12"/>
  <c r="AA503" i="12" s="1"/>
  <c r="AA516" i="12" s="1"/>
  <c r="AA548" i="12" s="1"/>
  <c r="AA561" i="12" s="1"/>
  <c r="AA593" i="12" s="1"/>
  <c r="AA606" i="12" s="1"/>
  <c r="AA638" i="12" s="1"/>
  <c r="AA651" i="12" s="1"/>
  <c r="AA683" i="12" s="1"/>
  <c r="AA7" i="12" s="1"/>
  <c r="I27" i="18" s="1"/>
  <c r="M29" i="17" s="1"/>
  <c r="AE471" i="12"/>
  <c r="AE503" i="12" s="1"/>
  <c r="AE516" i="12" s="1"/>
  <c r="AE548" i="12" s="1"/>
  <c r="AE561" i="12" s="1"/>
  <c r="AE593" i="12" s="1"/>
  <c r="AE606" i="12" s="1"/>
  <c r="AE638" i="12" s="1"/>
  <c r="AE651" i="12" s="1"/>
  <c r="AE683" i="12" s="1"/>
  <c r="AE7" i="12" s="1"/>
  <c r="I31" i="18" s="1"/>
  <c r="M33" i="17" s="1"/>
  <c r="E471" i="12"/>
  <c r="E503" i="12" s="1"/>
  <c r="E516" i="12" s="1"/>
  <c r="E548" i="12" s="1"/>
  <c r="E561" i="12" s="1"/>
  <c r="E593" i="12" s="1"/>
  <c r="E606" i="12" s="1"/>
  <c r="E638" i="12" s="1"/>
  <c r="E651" i="12" s="1"/>
  <c r="E683" i="12" s="1"/>
  <c r="E7" i="12" s="1"/>
  <c r="I12" i="18" s="1"/>
  <c r="M13" i="17" s="1"/>
  <c r="H727" i="9"/>
  <c r="O699" i="9" s="1"/>
  <c r="Z39" i="13"/>
  <c r="T38" i="13"/>
  <c r="U471" i="11"/>
  <c r="U503" i="11" s="1"/>
  <c r="U516" i="11" s="1"/>
  <c r="U548" i="11" s="1"/>
  <c r="U561" i="11" s="1"/>
  <c r="U593" i="11" s="1"/>
  <c r="U606" i="11" s="1"/>
  <c r="U638" i="11" s="1"/>
  <c r="U651" i="11" s="1"/>
  <c r="U683" i="11" s="1"/>
  <c r="U7" i="11" s="1"/>
  <c r="O471" i="7"/>
  <c r="O503" i="7" s="1"/>
  <c r="O516" i="7" s="1"/>
  <c r="O548" i="7" s="1"/>
  <c r="O561" i="7" s="1"/>
  <c r="O593" i="7" s="1"/>
  <c r="O606" i="7" s="1"/>
  <c r="O638" i="7" s="1"/>
  <c r="O651" i="7" s="1"/>
  <c r="O683" i="7" s="1"/>
  <c r="O7" i="7" s="1"/>
  <c r="M471" i="12"/>
  <c r="M503" i="12" s="1"/>
  <c r="M516" i="12" s="1"/>
  <c r="M548" i="12" s="1"/>
  <c r="M561" i="12" s="1"/>
  <c r="M593" i="12" s="1"/>
  <c r="M606" i="12" s="1"/>
  <c r="M638" i="12" s="1"/>
  <c r="M651" i="12" s="1"/>
  <c r="M683" i="12" s="1"/>
  <c r="M7" i="12" s="1"/>
  <c r="P471" i="12"/>
  <c r="P503" i="12" s="1"/>
  <c r="P516" i="12" s="1"/>
  <c r="P548" i="12" s="1"/>
  <c r="P561" i="12" s="1"/>
  <c r="P593" i="12" s="1"/>
  <c r="P606" i="12" s="1"/>
  <c r="P638" i="12" s="1"/>
  <c r="P651" i="12" s="1"/>
  <c r="P683" i="12" s="1"/>
  <c r="P7" i="12" s="1"/>
  <c r="I16" i="18" s="1"/>
  <c r="M17" i="17" s="1"/>
  <c r="AB471" i="12"/>
  <c r="AB503" i="12" s="1"/>
  <c r="AB516" i="12" s="1"/>
  <c r="AB548" i="12" s="1"/>
  <c r="AB561" i="12" s="1"/>
  <c r="AB593" i="12" s="1"/>
  <c r="AB606" i="12" s="1"/>
  <c r="AB638" i="12" s="1"/>
  <c r="AB651" i="12" s="1"/>
  <c r="AB683" i="12" s="1"/>
  <c r="AB7" i="12" s="1"/>
  <c r="I28" i="18" s="1"/>
  <c r="M30" i="17" s="1"/>
  <c r="K53" i="12"/>
  <c r="K66" i="12" s="1"/>
  <c r="K98" i="12" s="1"/>
  <c r="K111" i="12" s="1"/>
  <c r="K143" i="12" s="1"/>
  <c r="K156" i="12" s="1"/>
  <c r="K188" i="12" s="1"/>
  <c r="K201" i="12" s="1"/>
  <c r="K233" i="12" s="1"/>
  <c r="K246" i="12" s="1"/>
  <c r="K278" i="12" s="1"/>
  <c r="K291" i="12" s="1"/>
  <c r="K323" i="12" s="1"/>
  <c r="K336" i="12" s="1"/>
  <c r="K368" i="12" s="1"/>
  <c r="K381" i="12" s="1"/>
  <c r="K413" i="12" s="1"/>
  <c r="K426" i="12" s="1"/>
  <c r="K458" i="12" s="1"/>
  <c r="K471" i="12" s="1"/>
  <c r="K503" i="12" s="1"/>
  <c r="K516" i="12" s="1"/>
  <c r="K548" i="12" s="1"/>
  <c r="K561" i="12" s="1"/>
  <c r="K593" i="12" s="1"/>
  <c r="K606" i="12" s="1"/>
  <c r="K638" i="12" s="1"/>
  <c r="K651" i="12" s="1"/>
  <c r="K683" i="12" s="1"/>
  <c r="K7" i="12" s="1"/>
  <c r="K53" i="10"/>
  <c r="K66" i="10" s="1"/>
  <c r="K98" i="10" s="1"/>
  <c r="K111" i="10" s="1"/>
  <c r="K143" i="10" s="1"/>
  <c r="K156" i="10" s="1"/>
  <c r="K188" i="10" s="1"/>
  <c r="K201" i="10" s="1"/>
  <c r="K233" i="10" s="1"/>
  <c r="K246" i="10" s="1"/>
  <c r="K278" i="10" s="1"/>
  <c r="K291" i="10" s="1"/>
  <c r="K323" i="10" s="1"/>
  <c r="K336" i="10" s="1"/>
  <c r="K368" i="10" s="1"/>
  <c r="K381" i="10" s="1"/>
  <c r="K413" i="10" s="1"/>
  <c r="K426" i="10" s="1"/>
  <c r="K458" i="10" s="1"/>
  <c r="K471" i="10" s="1"/>
  <c r="K503" i="10" s="1"/>
  <c r="K516" i="10" s="1"/>
  <c r="K548" i="10" s="1"/>
  <c r="K561" i="10" s="1"/>
  <c r="K593" i="10" s="1"/>
  <c r="K606" i="10" s="1"/>
  <c r="K638" i="10" s="1"/>
  <c r="K651" i="10" s="1"/>
  <c r="K683" i="10" s="1"/>
  <c r="K7" i="10" s="1"/>
  <c r="K53" i="9"/>
  <c r="K66" i="9" s="1"/>
  <c r="K98" i="9" s="1"/>
  <c r="K111" i="9" s="1"/>
  <c r="K143" i="9" s="1"/>
  <c r="K156" i="9" s="1"/>
  <c r="K188" i="9" s="1"/>
  <c r="K201" i="9" s="1"/>
  <c r="K233" i="9" s="1"/>
  <c r="K246" i="9" s="1"/>
  <c r="K278" i="9" s="1"/>
  <c r="K291" i="9" s="1"/>
  <c r="K323" i="9" s="1"/>
  <c r="K336" i="9" s="1"/>
  <c r="K368" i="9" s="1"/>
  <c r="K381" i="9" s="1"/>
  <c r="K413" i="9" s="1"/>
  <c r="K426" i="9" s="1"/>
  <c r="K458" i="9" s="1"/>
  <c r="K471" i="9" s="1"/>
  <c r="K503" i="9" s="1"/>
  <c r="K516" i="9" s="1"/>
  <c r="K548" i="9" s="1"/>
  <c r="K561" i="9" s="1"/>
  <c r="K593" i="9" s="1"/>
  <c r="K606" i="9" s="1"/>
  <c r="K638" i="9" s="1"/>
  <c r="K651" i="9" s="1"/>
  <c r="K683" i="9" s="1"/>
  <c r="K7" i="9" s="1"/>
  <c r="W471" i="8"/>
  <c r="W503" i="8" s="1"/>
  <c r="W516" i="8" s="1"/>
  <c r="W548" i="8" s="1"/>
  <c r="W561" i="8" s="1"/>
  <c r="W593" i="8" s="1"/>
  <c r="W606" i="8" s="1"/>
  <c r="W638" i="8" s="1"/>
  <c r="W651" i="8" s="1"/>
  <c r="W683" i="8" s="1"/>
  <c r="W7" i="8" s="1"/>
  <c r="Z471" i="8"/>
  <c r="Z503" i="8" s="1"/>
  <c r="Z516" i="8" s="1"/>
  <c r="Z548" i="8" s="1"/>
  <c r="Z561" i="8" s="1"/>
  <c r="Z593" i="8" s="1"/>
  <c r="Z606" i="8" s="1"/>
  <c r="Z638" i="8" s="1"/>
  <c r="Z651" i="8" s="1"/>
  <c r="Z683" i="8" s="1"/>
  <c r="Z7" i="8" s="1"/>
  <c r="I26" i="23" s="1"/>
  <c r="L28" i="21" s="1"/>
  <c r="AD471" i="8"/>
  <c r="AD503" i="8" s="1"/>
  <c r="AD516" i="8" s="1"/>
  <c r="AD548" i="8" s="1"/>
  <c r="AD561" i="8" s="1"/>
  <c r="AD593" i="8" s="1"/>
  <c r="AD606" i="8" s="1"/>
  <c r="AD638" i="8" s="1"/>
  <c r="AD651" i="8" s="1"/>
  <c r="AD683" i="8" s="1"/>
  <c r="AD7" i="8" s="1"/>
  <c r="I30" i="23" s="1"/>
  <c r="L32" i="21" s="1"/>
  <c r="AK471" i="8"/>
  <c r="AK503" i="8" s="1"/>
  <c r="AK516" i="8" s="1"/>
  <c r="AK548" i="8" s="1"/>
  <c r="AK561" i="8" s="1"/>
  <c r="AK593" i="8" s="1"/>
  <c r="AK606" i="8" s="1"/>
  <c r="AK638" i="8" s="1"/>
  <c r="AK651" i="8" s="1"/>
  <c r="AK683" i="8" s="1"/>
  <c r="AK7" i="8" s="1"/>
  <c r="I37" i="23" s="1"/>
  <c r="L39" i="21" s="1"/>
  <c r="K53" i="2"/>
  <c r="K66" i="2" s="1"/>
  <c r="K98" i="2" s="1"/>
  <c r="K111" i="2" s="1"/>
  <c r="K143" i="2" s="1"/>
  <c r="K156" i="2" s="1"/>
  <c r="K188" i="2" s="1"/>
  <c r="K201" i="2" s="1"/>
  <c r="K233" i="2" s="1"/>
  <c r="K246" i="2" s="1"/>
  <c r="K278" i="2" s="1"/>
  <c r="K291" i="2" s="1"/>
  <c r="K323" i="2" s="1"/>
  <c r="K336" i="2" s="1"/>
  <c r="K368" i="2" s="1"/>
  <c r="K381" i="2" s="1"/>
  <c r="K413" i="2" s="1"/>
  <c r="K426" i="2" s="1"/>
  <c r="K458" i="2" s="1"/>
  <c r="K471" i="2" s="1"/>
  <c r="K503" i="2" s="1"/>
  <c r="K516" i="2" s="1"/>
  <c r="K548" i="2" s="1"/>
  <c r="K561" i="2" s="1"/>
  <c r="K593" i="2" s="1"/>
  <c r="K606" i="2" s="1"/>
  <c r="K638" i="2" s="1"/>
  <c r="K651" i="2" s="1"/>
  <c r="K683" i="2" s="1"/>
  <c r="K7" i="2" s="1"/>
  <c r="H727" i="4"/>
  <c r="O699" i="4" s="1"/>
  <c r="H727" i="15"/>
  <c r="O699" i="15" s="1"/>
  <c r="H727" i="2"/>
  <c r="O699" i="2" s="1"/>
  <c r="U701" i="2"/>
  <c r="U705" i="2" s="1"/>
  <c r="U701" i="15" s="1"/>
  <c r="U705" i="15" s="1"/>
  <c r="Z701" i="2"/>
  <c r="Z705" i="2" s="1"/>
  <c r="Z701" i="15" s="1"/>
  <c r="Z705" i="15" s="1"/>
  <c r="Z701" i="4" s="1"/>
  <c r="Z705" i="4" s="1"/>
  <c r="Z701" i="5" s="1"/>
  <c r="Z705" i="5" s="1"/>
  <c r="Z701" i="6" s="1"/>
  <c r="Z705" i="6" s="1"/>
  <c r="Z701" i="7" s="1"/>
  <c r="Z705" i="7" s="1"/>
  <c r="Z701" i="8" s="1"/>
  <c r="Z705" i="8" s="1"/>
  <c r="Z701" i="9" s="1"/>
  <c r="Z705" i="9" s="1"/>
  <c r="Z701" i="10" s="1"/>
  <c r="Z705" i="10" s="1"/>
  <c r="Z701" i="11" s="1"/>
  <c r="Z705" i="11" s="1"/>
  <c r="Z701" i="12" s="1"/>
  <c r="Z705" i="12" s="1"/>
  <c r="G68" i="13" s="1"/>
  <c r="Z711" i="2"/>
  <c r="Z715" i="2" s="1"/>
  <c r="Z711" i="15" s="1"/>
  <c r="Z715" i="15" s="1"/>
  <c r="Z711" i="4" s="1"/>
  <c r="Z715" i="4" s="1"/>
  <c r="Z711" i="5" s="1"/>
  <c r="Z715" i="5" s="1"/>
  <c r="Z711" i="6" s="1"/>
  <c r="Z715" i="6" s="1"/>
  <c r="Z711" i="7" s="1"/>
  <c r="Z715" i="7" s="1"/>
  <c r="Z711" i="8" s="1"/>
  <c r="Z715" i="8" s="1"/>
  <c r="Z711" i="9" s="1"/>
  <c r="Z715" i="9" s="1"/>
  <c r="Z711" i="10" s="1"/>
  <c r="Z715" i="10" s="1"/>
  <c r="Z711" i="11" s="1"/>
  <c r="Z715" i="11" s="1"/>
  <c r="Z711" i="12" s="1"/>
  <c r="Z715" i="12" s="1"/>
  <c r="G69" i="13" s="1"/>
  <c r="U711" i="2"/>
  <c r="U715" i="2" s="1"/>
  <c r="U711" i="15" s="1"/>
  <c r="U715" i="15" s="1"/>
  <c r="U711" i="4" s="1"/>
  <c r="U715" i="4" s="1"/>
  <c r="Z691" i="2"/>
  <c r="Z695" i="2" s="1"/>
  <c r="Z691" i="15" s="1"/>
  <c r="Z695" i="15" s="1"/>
  <c r="Z691" i="4" s="1"/>
  <c r="Z695" i="4" s="1"/>
  <c r="Z691" i="5" s="1"/>
  <c r="Z695" i="5" s="1"/>
  <c r="Z691" i="6" s="1"/>
  <c r="Z695" i="6" s="1"/>
  <c r="Z691" i="7" s="1"/>
  <c r="Z695" i="7" s="1"/>
  <c r="Z691" i="8" s="1"/>
  <c r="Z695" i="8" s="1"/>
  <c r="Z691" i="9" s="1"/>
  <c r="Z695" i="9" s="1"/>
  <c r="Z691" i="10" s="1"/>
  <c r="Z695" i="10" s="1"/>
  <c r="Z691" i="11" s="1"/>
  <c r="Z695" i="11" s="1"/>
  <c r="Z691" i="12" s="1"/>
  <c r="Z695" i="12" s="1"/>
  <c r="G67" i="13" s="1"/>
  <c r="U691" i="2"/>
  <c r="U695" i="2" s="1"/>
  <c r="U691" i="15" s="1"/>
  <c r="U695" i="15" s="1"/>
  <c r="H51" i="29" s="1"/>
  <c r="AJ471" i="6"/>
  <c r="AJ503" i="6" s="1"/>
  <c r="AJ516" i="6" s="1"/>
  <c r="AJ548" i="6" s="1"/>
  <c r="AJ561" i="6" s="1"/>
  <c r="AJ593" i="6" s="1"/>
  <c r="AJ606" i="6" s="1"/>
  <c r="AJ638" i="6" s="1"/>
  <c r="AJ651" i="6" s="1"/>
  <c r="AJ683" i="6" s="1"/>
  <c r="AJ7" i="6" s="1"/>
  <c r="I36" i="26" s="1"/>
  <c r="M38" i="25" s="1"/>
  <c r="V471" i="6"/>
  <c r="V503" i="6" s="1"/>
  <c r="V516" i="6" s="1"/>
  <c r="V548" i="6" s="1"/>
  <c r="V561" i="6" s="1"/>
  <c r="V593" i="6" s="1"/>
  <c r="V606" i="6" s="1"/>
  <c r="V638" i="6" s="1"/>
  <c r="V651" i="6" s="1"/>
  <c r="V683" i="6" s="1"/>
  <c r="V7" i="6" s="1"/>
  <c r="H23" i="26" s="1"/>
  <c r="M24" i="25" s="1"/>
  <c r="W471" i="6"/>
  <c r="W503" i="6" s="1"/>
  <c r="W516" i="6" s="1"/>
  <c r="W548" i="6" s="1"/>
  <c r="W561" i="6" s="1"/>
  <c r="W593" i="6" s="1"/>
  <c r="W606" i="6" s="1"/>
  <c r="W638" i="6" s="1"/>
  <c r="W651" i="6" s="1"/>
  <c r="W683" i="6" s="1"/>
  <c r="W7" i="6" s="1"/>
  <c r="AC471" i="6"/>
  <c r="AC503" i="6" s="1"/>
  <c r="AC516" i="6" s="1"/>
  <c r="AC548" i="6" s="1"/>
  <c r="AC561" i="6" s="1"/>
  <c r="AC593" i="6" s="1"/>
  <c r="AC606" i="6" s="1"/>
  <c r="AC638" i="6" s="1"/>
  <c r="AC651" i="6" s="1"/>
  <c r="AC683" i="6" s="1"/>
  <c r="AC7" i="6" s="1"/>
  <c r="I29" i="26" s="1"/>
  <c r="M31" i="25" s="1"/>
  <c r="L471" i="6"/>
  <c r="L503" i="6" s="1"/>
  <c r="L516" i="6" s="1"/>
  <c r="L548" i="6" s="1"/>
  <c r="L561" i="6" s="1"/>
  <c r="L593" i="6" s="1"/>
  <c r="L606" i="6" s="1"/>
  <c r="L638" i="6" s="1"/>
  <c r="L651" i="6" s="1"/>
  <c r="L683" i="6" s="1"/>
  <c r="L7" i="6" s="1"/>
  <c r="O471" i="6"/>
  <c r="O503" i="6" s="1"/>
  <c r="O516" i="6" s="1"/>
  <c r="O548" i="6" s="1"/>
  <c r="O561" i="6" s="1"/>
  <c r="O593" i="6" s="1"/>
  <c r="O606" i="6" s="1"/>
  <c r="O638" i="6" s="1"/>
  <c r="O651" i="6" s="1"/>
  <c r="O683" i="6" s="1"/>
  <c r="O7" i="6" s="1"/>
  <c r="M29" i="13"/>
  <c r="N471" i="6"/>
  <c r="N503" i="6" s="1"/>
  <c r="N516" i="6" s="1"/>
  <c r="N548" i="6" s="1"/>
  <c r="N561" i="6" s="1"/>
  <c r="N593" i="6" s="1"/>
  <c r="N606" i="6" s="1"/>
  <c r="N638" i="6" s="1"/>
  <c r="N651" i="6" s="1"/>
  <c r="N683" i="6" s="1"/>
  <c r="N7" i="6" s="1"/>
  <c r="C471" i="6"/>
  <c r="C503" i="6" s="1"/>
  <c r="C516" i="6" s="1"/>
  <c r="C548" i="6" s="1"/>
  <c r="C561" i="6" s="1"/>
  <c r="C593" i="6" s="1"/>
  <c r="C606" i="6" s="1"/>
  <c r="C638" i="6" s="1"/>
  <c r="C651" i="6" s="1"/>
  <c r="C683" i="6" s="1"/>
  <c r="C7" i="6" s="1"/>
  <c r="I10" i="26" s="1"/>
  <c r="M11" i="25" s="1"/>
  <c r="C28" i="13"/>
  <c r="C471" i="5"/>
  <c r="C503" i="5" s="1"/>
  <c r="C516" i="5" s="1"/>
  <c r="C548" i="5" s="1"/>
  <c r="C561" i="5" s="1"/>
  <c r="C593" i="5" s="1"/>
  <c r="C606" i="5" s="1"/>
  <c r="C638" i="5" s="1"/>
  <c r="C651" i="5" s="1"/>
  <c r="C683" i="5" s="1"/>
  <c r="C7" i="5" s="1"/>
  <c r="I10" i="27" s="1"/>
  <c r="L11" i="25" s="1"/>
  <c r="D28" i="13"/>
  <c r="D471" i="5"/>
  <c r="D503" i="5" s="1"/>
  <c r="D516" i="5" s="1"/>
  <c r="D548" i="5" s="1"/>
  <c r="D561" i="5" s="1"/>
  <c r="D593" i="5" s="1"/>
  <c r="D606" i="5" s="1"/>
  <c r="D638" i="5" s="1"/>
  <c r="D651" i="5" s="1"/>
  <c r="D683" i="5" s="1"/>
  <c r="D7" i="5" s="1"/>
  <c r="I11" i="27" s="1"/>
  <c r="K53" i="5"/>
  <c r="K66" i="5" s="1"/>
  <c r="K98" i="5" s="1"/>
  <c r="K111" i="5" s="1"/>
  <c r="K143" i="5" s="1"/>
  <c r="K156" i="5" s="1"/>
  <c r="K188" i="5" s="1"/>
  <c r="K201" i="5" s="1"/>
  <c r="K233" i="5" s="1"/>
  <c r="K246" i="5" s="1"/>
  <c r="K278" i="5" s="1"/>
  <c r="K291" i="5" s="1"/>
  <c r="K323" i="5" s="1"/>
  <c r="K336" i="5" s="1"/>
  <c r="K368" i="5" s="1"/>
  <c r="K381" i="5" s="1"/>
  <c r="K413" i="5" s="1"/>
  <c r="K426" i="5" s="1"/>
  <c r="K458" i="5" s="1"/>
  <c r="K471" i="5" s="1"/>
  <c r="K503" i="5" s="1"/>
  <c r="K516" i="5" s="1"/>
  <c r="K548" i="5" s="1"/>
  <c r="K561" i="5" s="1"/>
  <c r="K593" i="5" s="1"/>
  <c r="K606" i="5" s="1"/>
  <c r="K638" i="5" s="1"/>
  <c r="K651" i="5" s="1"/>
  <c r="K683" i="5" s="1"/>
  <c r="K7" i="5" s="1"/>
  <c r="H727" i="5"/>
  <c r="O699" i="5" s="1"/>
  <c r="F471" i="4"/>
  <c r="F503" i="4" s="1"/>
  <c r="F516" i="4" s="1"/>
  <c r="F548" i="4" s="1"/>
  <c r="F561" i="4" s="1"/>
  <c r="F593" i="4" s="1"/>
  <c r="F606" i="4" s="1"/>
  <c r="F638" i="4" s="1"/>
  <c r="F651" i="4" s="1"/>
  <c r="F683" i="4" s="1"/>
  <c r="F7" i="4" s="1"/>
  <c r="I13" i="28" s="1"/>
  <c r="K14" i="25" s="1"/>
  <c r="D471" i="4"/>
  <c r="D503" i="4" s="1"/>
  <c r="D516" i="4" s="1"/>
  <c r="D548" i="4" s="1"/>
  <c r="D561" i="4" s="1"/>
  <c r="D593" i="4" s="1"/>
  <c r="D606" i="4" s="1"/>
  <c r="D638" i="4" s="1"/>
  <c r="D651" i="4" s="1"/>
  <c r="D683" i="4" s="1"/>
  <c r="D7" i="4" s="1"/>
  <c r="I11" i="28" s="1"/>
  <c r="K12" i="25" s="1"/>
  <c r="B471" i="4"/>
  <c r="B503" i="4" s="1"/>
  <c r="B516" i="4" s="1"/>
  <c r="B548" i="4" s="1"/>
  <c r="B561" i="4" s="1"/>
  <c r="B593" i="4" s="1"/>
  <c r="B606" i="4" s="1"/>
  <c r="B638" i="4" s="1"/>
  <c r="B651" i="4" s="1"/>
  <c r="B683" i="4" s="1"/>
  <c r="B7" i="4" s="1"/>
  <c r="I9" i="28" s="1"/>
  <c r="K10" i="25" s="1"/>
  <c r="AA471" i="4"/>
  <c r="AA503" i="4" s="1"/>
  <c r="AA516" i="4" s="1"/>
  <c r="AA548" i="4" s="1"/>
  <c r="AA561" i="4" s="1"/>
  <c r="AA593" i="4" s="1"/>
  <c r="AA606" i="4" s="1"/>
  <c r="AA638" i="4" s="1"/>
  <c r="AA651" i="4" s="1"/>
  <c r="AA683" i="4" s="1"/>
  <c r="AA7" i="4" s="1"/>
  <c r="I27" i="28" s="1"/>
  <c r="K29" i="25" s="1"/>
  <c r="Z27" i="13"/>
  <c r="Y471" i="4"/>
  <c r="Y503" i="4" s="1"/>
  <c r="Y516" i="4" s="1"/>
  <c r="Y548" i="4" s="1"/>
  <c r="Y561" i="4" s="1"/>
  <c r="Y593" i="4" s="1"/>
  <c r="Y606" i="4" s="1"/>
  <c r="Y638" i="4" s="1"/>
  <c r="Y651" i="4" s="1"/>
  <c r="Y683" i="4" s="1"/>
  <c r="Y7" i="4" s="1"/>
  <c r="H25" i="28" s="1"/>
  <c r="K26" i="25" s="1"/>
  <c r="X27" i="13"/>
  <c r="AF471" i="4"/>
  <c r="AF503" i="4" s="1"/>
  <c r="AF516" i="4" s="1"/>
  <c r="AF548" i="4" s="1"/>
  <c r="AF561" i="4" s="1"/>
  <c r="AF593" i="4" s="1"/>
  <c r="AF606" i="4" s="1"/>
  <c r="AF638" i="4" s="1"/>
  <c r="AF651" i="4" s="1"/>
  <c r="AF683" i="4" s="1"/>
  <c r="AF7" i="4" s="1"/>
  <c r="I32" i="28" s="1"/>
  <c r="K34" i="25" s="1"/>
  <c r="AK471" i="4"/>
  <c r="AK503" i="4" s="1"/>
  <c r="AK516" i="4" s="1"/>
  <c r="AK548" i="4" s="1"/>
  <c r="AK561" i="4" s="1"/>
  <c r="AK593" i="4" s="1"/>
  <c r="AK606" i="4" s="1"/>
  <c r="AK638" i="4" s="1"/>
  <c r="AK651" i="4" s="1"/>
  <c r="AK683" i="4" s="1"/>
  <c r="AK7" i="4" s="1"/>
  <c r="I37" i="28" s="1"/>
  <c r="K39" i="25" s="1"/>
  <c r="AI27" i="13"/>
  <c r="AC471" i="4"/>
  <c r="AC503" i="4" s="1"/>
  <c r="AC516" i="4" s="1"/>
  <c r="AC548" i="4" s="1"/>
  <c r="AC561" i="4" s="1"/>
  <c r="AC593" i="4" s="1"/>
  <c r="AC606" i="4" s="1"/>
  <c r="AC638" i="4" s="1"/>
  <c r="AC651" i="4" s="1"/>
  <c r="AC683" i="4" s="1"/>
  <c r="AC7" i="4" s="1"/>
  <c r="I29" i="28" s="1"/>
  <c r="K31" i="25" s="1"/>
  <c r="AB27" i="13"/>
  <c r="W471" i="4"/>
  <c r="W503" i="4" s="1"/>
  <c r="W516" i="4" s="1"/>
  <c r="W548" i="4" s="1"/>
  <c r="W561" i="4" s="1"/>
  <c r="W593" i="4" s="1"/>
  <c r="W606" i="4" s="1"/>
  <c r="W638" i="4" s="1"/>
  <c r="W651" i="4" s="1"/>
  <c r="W683" i="4" s="1"/>
  <c r="W7" i="4" s="1"/>
  <c r="AD471" i="4"/>
  <c r="AD503" i="4" s="1"/>
  <c r="AD516" i="4" s="1"/>
  <c r="AD548" i="4" s="1"/>
  <c r="AD561" i="4" s="1"/>
  <c r="AD593" i="4" s="1"/>
  <c r="AD606" i="4" s="1"/>
  <c r="AD638" i="4" s="1"/>
  <c r="AD651" i="4" s="1"/>
  <c r="AD683" i="4" s="1"/>
  <c r="AD7" i="4" s="1"/>
  <c r="I30" i="28" s="1"/>
  <c r="K32" i="25" s="1"/>
  <c r="AJ471" i="4"/>
  <c r="AJ503" i="4" s="1"/>
  <c r="AJ516" i="4" s="1"/>
  <c r="AJ548" i="4" s="1"/>
  <c r="AJ561" i="4" s="1"/>
  <c r="AJ593" i="4" s="1"/>
  <c r="AJ606" i="4" s="1"/>
  <c r="AJ638" i="4" s="1"/>
  <c r="AJ651" i="4" s="1"/>
  <c r="AJ683" i="4" s="1"/>
  <c r="AJ7" i="4" s="1"/>
  <c r="I36" i="28" s="1"/>
  <c r="K38" i="25" s="1"/>
  <c r="X471" i="4"/>
  <c r="X503" i="4" s="1"/>
  <c r="X516" i="4" s="1"/>
  <c r="X548" i="4" s="1"/>
  <c r="X561" i="4" s="1"/>
  <c r="X593" i="4" s="1"/>
  <c r="X606" i="4" s="1"/>
  <c r="X638" i="4" s="1"/>
  <c r="X651" i="4" s="1"/>
  <c r="X683" i="4" s="1"/>
  <c r="X7" i="4" s="1"/>
  <c r="Z471" i="4"/>
  <c r="Z503" i="4" s="1"/>
  <c r="Z516" i="4" s="1"/>
  <c r="Z548" i="4" s="1"/>
  <c r="Z561" i="4" s="1"/>
  <c r="Z593" i="4" s="1"/>
  <c r="Z606" i="4" s="1"/>
  <c r="Z638" i="4" s="1"/>
  <c r="Z651" i="4" s="1"/>
  <c r="Z683" i="4" s="1"/>
  <c r="Z7" i="4" s="1"/>
  <c r="I26" i="28" s="1"/>
  <c r="K28" i="25" s="1"/>
  <c r="AE471" i="4"/>
  <c r="AE503" i="4" s="1"/>
  <c r="AE516" i="4" s="1"/>
  <c r="AE548" i="4" s="1"/>
  <c r="AE561" i="4" s="1"/>
  <c r="AE593" i="4" s="1"/>
  <c r="AE606" i="4" s="1"/>
  <c r="AE638" i="4" s="1"/>
  <c r="AE651" i="4" s="1"/>
  <c r="AE683" i="4" s="1"/>
  <c r="AE7" i="4" s="1"/>
  <c r="I31" i="28" s="1"/>
  <c r="K33" i="25" s="1"/>
  <c r="V27" i="13"/>
  <c r="AH27" i="13"/>
  <c r="V471" i="4"/>
  <c r="V503" i="4" s="1"/>
  <c r="V516" i="4" s="1"/>
  <c r="V548" i="4" s="1"/>
  <c r="V561" i="4" s="1"/>
  <c r="V593" i="4" s="1"/>
  <c r="V606" i="4" s="1"/>
  <c r="V638" i="4" s="1"/>
  <c r="V651" i="4" s="1"/>
  <c r="V683" i="4" s="1"/>
  <c r="V7" i="4" s="1"/>
  <c r="H23" i="28" s="1"/>
  <c r="K24" i="25" s="1"/>
  <c r="R471" i="4"/>
  <c r="R503" i="4" s="1"/>
  <c r="R516" i="4" s="1"/>
  <c r="R548" i="4" s="1"/>
  <c r="R561" i="4" s="1"/>
  <c r="R593" i="4" s="1"/>
  <c r="R606" i="4" s="1"/>
  <c r="R638" i="4" s="1"/>
  <c r="R651" i="4" s="1"/>
  <c r="R683" i="4" s="1"/>
  <c r="R7" i="4" s="1"/>
  <c r="P471" i="4"/>
  <c r="P503" i="4" s="1"/>
  <c r="P516" i="4" s="1"/>
  <c r="P548" i="4" s="1"/>
  <c r="P561" i="4" s="1"/>
  <c r="P593" i="4" s="1"/>
  <c r="P606" i="4" s="1"/>
  <c r="P638" i="4" s="1"/>
  <c r="P651" i="4" s="1"/>
  <c r="P683" i="4" s="1"/>
  <c r="P7" i="4" s="1"/>
  <c r="I16" i="28" s="1"/>
  <c r="K17" i="25" s="1"/>
  <c r="O27" i="13"/>
  <c r="N471" i="4"/>
  <c r="N503" i="4" s="1"/>
  <c r="N516" i="4" s="1"/>
  <c r="N548" i="4" s="1"/>
  <c r="N561" i="4" s="1"/>
  <c r="N593" i="4" s="1"/>
  <c r="N606" i="4" s="1"/>
  <c r="N638" i="4" s="1"/>
  <c r="N651" i="4" s="1"/>
  <c r="N683" i="4" s="1"/>
  <c r="N7" i="4" s="1"/>
  <c r="M27" i="13"/>
  <c r="O471" i="4"/>
  <c r="O503" i="4" s="1"/>
  <c r="O516" i="4" s="1"/>
  <c r="O548" i="4" s="1"/>
  <c r="O561" i="4" s="1"/>
  <c r="O593" i="4" s="1"/>
  <c r="O606" i="4" s="1"/>
  <c r="O638" i="4" s="1"/>
  <c r="O651" i="4" s="1"/>
  <c r="O683" i="4" s="1"/>
  <c r="O7" i="4" s="1"/>
  <c r="L471" i="4"/>
  <c r="L503" i="4" s="1"/>
  <c r="L516" i="4" s="1"/>
  <c r="L548" i="4" s="1"/>
  <c r="L561" i="4" s="1"/>
  <c r="L593" i="4" s="1"/>
  <c r="L606" i="4" s="1"/>
  <c r="L638" i="4" s="1"/>
  <c r="L651" i="4" s="1"/>
  <c r="L683" i="4" s="1"/>
  <c r="L7" i="4" s="1"/>
  <c r="M471" i="4"/>
  <c r="M503" i="4" s="1"/>
  <c r="M516" i="4" s="1"/>
  <c r="M548" i="4" s="1"/>
  <c r="M561" i="4" s="1"/>
  <c r="M593" i="4" s="1"/>
  <c r="M606" i="4" s="1"/>
  <c r="M638" i="4" s="1"/>
  <c r="M651" i="4" s="1"/>
  <c r="M683" i="4" s="1"/>
  <c r="M7" i="4" s="1"/>
  <c r="K53" i="15"/>
  <c r="K66" i="15" s="1"/>
  <c r="K98" i="15" s="1"/>
  <c r="K111" i="15" s="1"/>
  <c r="K143" i="15" s="1"/>
  <c r="K156" i="15" s="1"/>
  <c r="K188" i="15" s="1"/>
  <c r="K201" i="15" s="1"/>
  <c r="K233" i="15" s="1"/>
  <c r="K246" i="15" s="1"/>
  <c r="K278" i="15" s="1"/>
  <c r="K291" i="15" s="1"/>
  <c r="K323" i="15" s="1"/>
  <c r="K336" i="15" s="1"/>
  <c r="K368" i="15" s="1"/>
  <c r="K381" i="15" s="1"/>
  <c r="K413" i="15" s="1"/>
  <c r="K426" i="15" s="1"/>
  <c r="K458" i="15" s="1"/>
  <c r="K471" i="15" s="1"/>
  <c r="K503" i="15" s="1"/>
  <c r="K516" i="15" s="1"/>
  <c r="K548" i="15" s="1"/>
  <c r="K561" i="15" s="1"/>
  <c r="K593" i="15" s="1"/>
  <c r="K606" i="15" s="1"/>
  <c r="K638" i="15" s="1"/>
  <c r="K651" i="15" s="1"/>
  <c r="K683" i="15" s="1"/>
  <c r="K7" i="15" s="1"/>
  <c r="Q24" i="13"/>
  <c r="R471" i="15"/>
  <c r="R503" i="15" s="1"/>
  <c r="R516" i="15" s="1"/>
  <c r="R548" i="15" s="1"/>
  <c r="R561" i="15" s="1"/>
  <c r="R593" i="15" s="1"/>
  <c r="R606" i="15" s="1"/>
  <c r="R638" i="15" s="1"/>
  <c r="R651" i="15" s="1"/>
  <c r="R683" i="15" s="1"/>
  <c r="R7" i="15" s="1"/>
  <c r="P24" i="13"/>
  <c r="Q471" i="15"/>
  <c r="Q503" i="15" s="1"/>
  <c r="Q516" i="15" s="1"/>
  <c r="Q548" i="15" s="1"/>
  <c r="Q561" i="15" s="1"/>
  <c r="Q593" i="15" s="1"/>
  <c r="Q606" i="15" s="1"/>
  <c r="Q638" i="15" s="1"/>
  <c r="Q651" i="15" s="1"/>
  <c r="Q683" i="15" s="1"/>
  <c r="Q7" i="15" s="1"/>
  <c r="U24" i="13"/>
  <c r="V471" i="15"/>
  <c r="V503" i="15" s="1"/>
  <c r="V516" i="15" s="1"/>
  <c r="V548" i="15" s="1"/>
  <c r="V561" i="15" s="1"/>
  <c r="V593" i="15" s="1"/>
  <c r="V606" i="15" s="1"/>
  <c r="V638" i="15" s="1"/>
  <c r="V651" i="15" s="1"/>
  <c r="V683" i="15" s="1"/>
  <c r="V7" i="15" s="1"/>
  <c r="H23" i="30" s="1"/>
  <c r="M24" i="29" s="1"/>
  <c r="U471" i="15"/>
  <c r="U503" i="15" s="1"/>
  <c r="U516" i="15" s="1"/>
  <c r="U548" i="15" s="1"/>
  <c r="U561" i="15" s="1"/>
  <c r="U593" i="15" s="1"/>
  <c r="U606" i="15" s="1"/>
  <c r="U638" i="15" s="1"/>
  <c r="U651" i="15" s="1"/>
  <c r="U683" i="15" s="1"/>
  <c r="U7" i="15" s="1"/>
  <c r="H22" i="30" s="1"/>
  <c r="M23" i="29" s="1"/>
  <c r="AC471" i="15"/>
  <c r="AC503" i="15" s="1"/>
  <c r="AC516" i="15" s="1"/>
  <c r="AC548" i="15" s="1"/>
  <c r="AC561" i="15" s="1"/>
  <c r="AC593" i="15" s="1"/>
  <c r="AC606" i="15" s="1"/>
  <c r="AC638" i="15" s="1"/>
  <c r="AC651" i="15" s="1"/>
  <c r="AC683" i="15" s="1"/>
  <c r="AC7" i="15" s="1"/>
  <c r="I29" i="30" s="1"/>
  <c r="M31" i="29" s="1"/>
  <c r="E24" i="13"/>
  <c r="E471" i="15"/>
  <c r="E503" i="15" s="1"/>
  <c r="E516" i="15" s="1"/>
  <c r="E548" i="15" s="1"/>
  <c r="E561" i="15" s="1"/>
  <c r="E593" i="15" s="1"/>
  <c r="E606" i="15" s="1"/>
  <c r="E638" i="15" s="1"/>
  <c r="E651" i="15" s="1"/>
  <c r="E683" i="15" s="1"/>
  <c r="E7" i="15" s="1"/>
  <c r="I12" i="30" s="1"/>
  <c r="M13" i="29" s="1"/>
  <c r="C471" i="15"/>
  <c r="C503" i="15" s="1"/>
  <c r="C516" i="15" s="1"/>
  <c r="C548" i="15" s="1"/>
  <c r="C561" i="15" s="1"/>
  <c r="C593" i="15" s="1"/>
  <c r="C606" i="15" s="1"/>
  <c r="C638" i="15" s="1"/>
  <c r="C651" i="15" s="1"/>
  <c r="C683" i="15" s="1"/>
  <c r="C7" i="15" s="1"/>
  <c r="I10" i="30" s="1"/>
  <c r="M11" i="29" s="1"/>
  <c r="AE471" i="2"/>
  <c r="AE503" i="2" s="1"/>
  <c r="AE516" i="2" s="1"/>
  <c r="AE548" i="2" s="1"/>
  <c r="AE561" i="2" s="1"/>
  <c r="AE593" i="2" s="1"/>
  <c r="AE606" i="2" s="1"/>
  <c r="AE638" i="2" s="1"/>
  <c r="AE651" i="2" s="1"/>
  <c r="AE683" i="2" s="1"/>
  <c r="AE7" i="2" s="1"/>
  <c r="I31" i="31" s="1"/>
  <c r="L33" i="29" s="1"/>
  <c r="AD23" i="13"/>
  <c r="AC471" i="2"/>
  <c r="AC503" i="2" s="1"/>
  <c r="AC516" i="2" s="1"/>
  <c r="AC548" i="2" s="1"/>
  <c r="AC561" i="2" s="1"/>
  <c r="AC593" i="2" s="1"/>
  <c r="AC606" i="2" s="1"/>
  <c r="AC638" i="2" s="1"/>
  <c r="AC651" i="2" s="1"/>
  <c r="AC683" i="2" s="1"/>
  <c r="AC7" i="2" s="1"/>
  <c r="I29" i="31" s="1"/>
  <c r="L31" i="29" s="1"/>
  <c r="AB23" i="13"/>
  <c r="AF471" i="2"/>
  <c r="AF503" i="2" s="1"/>
  <c r="AF516" i="2" s="1"/>
  <c r="AF548" i="2" s="1"/>
  <c r="AF561" i="2" s="1"/>
  <c r="AF593" i="2" s="1"/>
  <c r="AF606" i="2" s="1"/>
  <c r="AF638" i="2" s="1"/>
  <c r="AF651" i="2" s="1"/>
  <c r="AF683" i="2" s="1"/>
  <c r="AF7" i="2" s="1"/>
  <c r="I32" i="31" s="1"/>
  <c r="L34" i="29" s="1"/>
  <c r="AK471" i="2"/>
  <c r="AK503" i="2" s="1"/>
  <c r="AK516" i="2" s="1"/>
  <c r="AK548" i="2" s="1"/>
  <c r="AK561" i="2" s="1"/>
  <c r="AK593" i="2" s="1"/>
  <c r="AK606" i="2" s="1"/>
  <c r="AK638" i="2" s="1"/>
  <c r="AK651" i="2" s="1"/>
  <c r="AK683" i="2" s="1"/>
  <c r="AK7" i="2" s="1"/>
  <c r="I37" i="31" s="1"/>
  <c r="L39" i="29" s="1"/>
  <c r="X471" i="2"/>
  <c r="X503" i="2" s="1"/>
  <c r="X516" i="2" s="1"/>
  <c r="X548" i="2" s="1"/>
  <c r="X561" i="2" s="1"/>
  <c r="X593" i="2" s="1"/>
  <c r="X606" i="2" s="1"/>
  <c r="X638" i="2" s="1"/>
  <c r="X651" i="2" s="1"/>
  <c r="X683" i="2" s="1"/>
  <c r="X7" i="2" s="1"/>
  <c r="Y471" i="2"/>
  <c r="Y503" i="2" s="1"/>
  <c r="Y516" i="2" s="1"/>
  <c r="Y548" i="2" s="1"/>
  <c r="Y561" i="2" s="1"/>
  <c r="Y593" i="2" s="1"/>
  <c r="Y606" i="2" s="1"/>
  <c r="Y638" i="2" s="1"/>
  <c r="Y651" i="2" s="1"/>
  <c r="Y683" i="2" s="1"/>
  <c r="Y7" i="2" s="1"/>
  <c r="H25" i="31" s="1"/>
  <c r="L26" i="29" s="1"/>
  <c r="AJ471" i="2"/>
  <c r="AJ503" i="2" s="1"/>
  <c r="AJ516" i="2" s="1"/>
  <c r="AJ548" i="2" s="1"/>
  <c r="AJ561" i="2" s="1"/>
  <c r="AJ593" i="2" s="1"/>
  <c r="AJ606" i="2" s="1"/>
  <c r="AJ638" i="2" s="1"/>
  <c r="AJ651" i="2" s="1"/>
  <c r="AJ683" i="2" s="1"/>
  <c r="AJ7" i="2" s="1"/>
  <c r="I36" i="31" s="1"/>
  <c r="L38" i="29" s="1"/>
  <c r="AE23" i="13"/>
  <c r="P471" i="2"/>
  <c r="P503" i="2" s="1"/>
  <c r="P516" i="2" s="1"/>
  <c r="P548" i="2" s="1"/>
  <c r="P561" i="2" s="1"/>
  <c r="P593" i="2" s="1"/>
  <c r="P606" i="2" s="1"/>
  <c r="P638" i="2" s="1"/>
  <c r="P651" i="2" s="1"/>
  <c r="P683" i="2" s="1"/>
  <c r="P7" i="2" s="1"/>
  <c r="I16" i="31" s="1"/>
  <c r="L17" i="29" s="1"/>
  <c r="O23" i="13"/>
  <c r="N471" i="2"/>
  <c r="N503" i="2" s="1"/>
  <c r="N516" i="2" s="1"/>
  <c r="N548" i="2" s="1"/>
  <c r="N561" i="2" s="1"/>
  <c r="N593" i="2" s="1"/>
  <c r="N606" i="2" s="1"/>
  <c r="N638" i="2" s="1"/>
  <c r="N651" i="2" s="1"/>
  <c r="N683" i="2" s="1"/>
  <c r="N7" i="2" s="1"/>
  <c r="B471" i="2"/>
  <c r="B503" i="2" s="1"/>
  <c r="B516" i="2" s="1"/>
  <c r="B548" i="2" s="1"/>
  <c r="B561" i="2" s="1"/>
  <c r="B593" i="2" s="1"/>
  <c r="B606" i="2" s="1"/>
  <c r="B638" i="2" s="1"/>
  <c r="B651" i="2" s="1"/>
  <c r="B683" i="2" s="1"/>
  <c r="B7" i="2" s="1"/>
  <c r="I9" i="31" s="1"/>
  <c r="L10" i="29" s="1"/>
  <c r="F471" i="2"/>
  <c r="F503" i="2" s="1"/>
  <c r="F516" i="2" s="1"/>
  <c r="F548" i="2" s="1"/>
  <c r="F561" i="2" s="1"/>
  <c r="F593" i="2" s="1"/>
  <c r="F606" i="2" s="1"/>
  <c r="F638" i="2" s="1"/>
  <c r="F651" i="2" s="1"/>
  <c r="F683" i="2" s="1"/>
  <c r="F7" i="2" s="1"/>
  <c r="I13" i="31" s="1"/>
  <c r="L14" i="29" s="1"/>
  <c r="H727" i="1"/>
  <c r="O699" i="1" s="1"/>
  <c r="AK471" i="1"/>
  <c r="AK503" i="1" s="1"/>
  <c r="AK516" i="1" s="1"/>
  <c r="AK548" i="1" s="1"/>
  <c r="AK561" i="1" s="1"/>
  <c r="AK593" i="1" s="1"/>
  <c r="AK606" i="1" s="1"/>
  <c r="AK638" i="1" s="1"/>
  <c r="AK651" i="1" s="1"/>
  <c r="AK683" i="1" s="1"/>
  <c r="AK7" i="1" s="1"/>
  <c r="I37" i="32" s="1"/>
  <c r="K39" i="29" s="1"/>
  <c r="AC471" i="1"/>
  <c r="AC503" i="1" s="1"/>
  <c r="AC516" i="1" s="1"/>
  <c r="AC548" i="1" s="1"/>
  <c r="AC561" i="1" s="1"/>
  <c r="AC593" i="1" s="1"/>
  <c r="AC606" i="1" s="1"/>
  <c r="AC638" i="1" s="1"/>
  <c r="AC651" i="1" s="1"/>
  <c r="AC683" i="1" s="1"/>
  <c r="AC7" i="1" s="1"/>
  <c r="I29" i="32" s="1"/>
  <c r="K31" i="29" s="1"/>
  <c r="AG471" i="1"/>
  <c r="AG503" i="1" s="1"/>
  <c r="AG516" i="1" s="1"/>
  <c r="AG548" i="1" s="1"/>
  <c r="AG561" i="1" s="1"/>
  <c r="AG593" i="1" s="1"/>
  <c r="AG606" i="1" s="1"/>
  <c r="AG638" i="1" s="1"/>
  <c r="AG651" i="1" s="1"/>
  <c r="AG683" i="1" s="1"/>
  <c r="AG7" i="1" s="1"/>
  <c r="I33" i="32" s="1"/>
  <c r="K35" i="29" s="1"/>
  <c r="V471" i="1"/>
  <c r="V503" i="1" s="1"/>
  <c r="V516" i="1" s="1"/>
  <c r="V548" i="1" s="1"/>
  <c r="V561" i="1" s="1"/>
  <c r="V593" i="1" s="1"/>
  <c r="V606" i="1" s="1"/>
  <c r="V638" i="1" s="1"/>
  <c r="V651" i="1" s="1"/>
  <c r="V683" i="1" s="1"/>
  <c r="V7" i="1" s="1"/>
  <c r="H23" i="32" s="1"/>
  <c r="K24" i="29" s="1"/>
  <c r="AH471" i="1"/>
  <c r="AH503" i="1" s="1"/>
  <c r="AH516" i="1" s="1"/>
  <c r="AH548" i="1" s="1"/>
  <c r="AH561" i="1" s="1"/>
  <c r="AH593" i="1" s="1"/>
  <c r="AH606" i="1" s="1"/>
  <c r="AH638" i="1" s="1"/>
  <c r="AH651" i="1" s="1"/>
  <c r="AH683" i="1" s="1"/>
  <c r="AH7" i="1" s="1"/>
  <c r="I34" i="32" s="1"/>
  <c r="K36" i="29" s="1"/>
  <c r="K53" i="1"/>
  <c r="K66" i="1" s="1"/>
  <c r="K98" i="1" s="1"/>
  <c r="K111" i="1" s="1"/>
  <c r="K143" i="1" s="1"/>
  <c r="K156" i="1" s="1"/>
  <c r="K188" i="1" s="1"/>
  <c r="K201" i="1" s="1"/>
  <c r="K233" i="1" s="1"/>
  <c r="K246" i="1" s="1"/>
  <c r="K278" i="1" s="1"/>
  <c r="K291" i="1" s="1"/>
  <c r="K323" i="1" s="1"/>
  <c r="K336" i="1" s="1"/>
  <c r="K368" i="1" s="1"/>
  <c r="K381" i="1" s="1"/>
  <c r="K413" i="1" s="1"/>
  <c r="K426" i="1" s="1"/>
  <c r="K458" i="1" s="1"/>
  <c r="K471" i="1" s="1"/>
  <c r="K503" i="1" s="1"/>
  <c r="K516" i="1" s="1"/>
  <c r="K548" i="1" s="1"/>
  <c r="K561" i="1" s="1"/>
  <c r="K593" i="1" s="1"/>
  <c r="K606" i="1" s="1"/>
  <c r="K638" i="1" s="1"/>
  <c r="K651" i="1" s="1"/>
  <c r="K683" i="1" s="1"/>
  <c r="K7" i="1" s="1"/>
  <c r="AF471" i="1"/>
  <c r="AF503" i="1" s="1"/>
  <c r="AF516" i="1" s="1"/>
  <c r="AF548" i="1" s="1"/>
  <c r="AF561" i="1" s="1"/>
  <c r="AF593" i="1" s="1"/>
  <c r="AF606" i="1" s="1"/>
  <c r="AF638" i="1" s="1"/>
  <c r="AF651" i="1" s="1"/>
  <c r="AF683" i="1" s="1"/>
  <c r="AF7" i="1" s="1"/>
  <c r="I32" i="32" s="1"/>
  <c r="K34" i="29" s="1"/>
  <c r="P471" i="1"/>
  <c r="P503" i="1" s="1"/>
  <c r="P516" i="1" s="1"/>
  <c r="P548" i="1" s="1"/>
  <c r="P561" i="1" s="1"/>
  <c r="P593" i="1" s="1"/>
  <c r="P606" i="1" s="1"/>
  <c r="P638" i="1" s="1"/>
  <c r="P651" i="1" s="1"/>
  <c r="P683" i="1" s="1"/>
  <c r="P7" i="1" s="1"/>
  <c r="I16" i="32" s="1"/>
  <c r="K17" i="29" s="1"/>
  <c r="M471" i="1"/>
  <c r="M503" i="1" s="1"/>
  <c r="M516" i="1" s="1"/>
  <c r="M548" i="1" s="1"/>
  <c r="M561" i="1" s="1"/>
  <c r="M593" i="1" s="1"/>
  <c r="M606" i="1" s="1"/>
  <c r="M638" i="1" s="1"/>
  <c r="M651" i="1" s="1"/>
  <c r="M683" i="1" s="1"/>
  <c r="M7" i="1" s="1"/>
  <c r="C22" i="13"/>
  <c r="C471" i="1"/>
  <c r="C503" i="1" s="1"/>
  <c r="C516" i="1" s="1"/>
  <c r="C548" i="1" s="1"/>
  <c r="C561" i="1" s="1"/>
  <c r="C593" i="1" s="1"/>
  <c r="C606" i="1" s="1"/>
  <c r="C638" i="1" s="1"/>
  <c r="C651" i="1" s="1"/>
  <c r="C683" i="1" s="1"/>
  <c r="C7" i="1" s="1"/>
  <c r="I10" i="32" s="1"/>
  <c r="K11" i="29" s="1"/>
  <c r="B471" i="1"/>
  <c r="B503" i="1" s="1"/>
  <c r="B516" i="1" s="1"/>
  <c r="B548" i="1" s="1"/>
  <c r="B561" i="1" s="1"/>
  <c r="B593" i="1" s="1"/>
  <c r="B606" i="1" s="1"/>
  <c r="B638" i="1" s="1"/>
  <c r="B651" i="1" s="1"/>
  <c r="B683" i="1" s="1"/>
  <c r="B7" i="1" s="1"/>
  <c r="I9" i="32" s="1"/>
  <c r="K10" i="29" s="1"/>
  <c r="B22" i="13"/>
  <c r="G640" i="1"/>
  <c r="G595" i="1"/>
  <c r="G550" i="1"/>
  <c r="G505" i="1"/>
  <c r="G460" i="1"/>
  <c r="N23" i="13"/>
  <c r="V39" i="13"/>
  <c r="P27" i="13"/>
  <c r="I26" i="32"/>
  <c r="K28" i="29" s="1"/>
  <c r="Y22" i="13"/>
  <c r="H22" i="18"/>
  <c r="M23" i="17" s="1"/>
  <c r="T39" i="13"/>
  <c r="N33" i="13"/>
  <c r="I34" i="23"/>
  <c r="L36" i="21" s="1"/>
  <c r="AG33" i="13"/>
  <c r="I28" i="28"/>
  <c r="K30" i="25" s="1"/>
  <c r="AA27" i="13"/>
  <c r="I33" i="28"/>
  <c r="K35" i="25" s="1"/>
  <c r="AF27" i="13"/>
  <c r="I10" i="31"/>
  <c r="L11" i="29" s="1"/>
  <c r="C23" i="13"/>
  <c r="I10" i="28"/>
  <c r="K11" i="25" s="1"/>
  <c r="C27" i="13"/>
  <c r="I9" i="24"/>
  <c r="K10" i="21" s="1"/>
  <c r="B32" i="13"/>
  <c r="I28" i="31"/>
  <c r="L30" i="29" s="1"/>
  <c r="AA23" i="13"/>
  <c r="I36" i="18"/>
  <c r="M38" i="17" s="1"/>
  <c r="AH39" i="13"/>
  <c r="I10" i="18"/>
  <c r="M11" i="17" s="1"/>
  <c r="C39" i="13"/>
  <c r="L33" i="13"/>
  <c r="I28" i="23"/>
  <c r="L30" i="21" s="1"/>
  <c r="AA33" i="13"/>
  <c r="H22" i="28"/>
  <c r="K23" i="25" s="1"/>
  <c r="T27" i="13"/>
  <c r="K23" i="13"/>
  <c r="I12" i="23"/>
  <c r="L13" i="21" s="1"/>
  <c r="E33" i="13"/>
  <c r="D22" i="13"/>
  <c r="I11" i="32"/>
  <c r="K12" i="29" s="1"/>
  <c r="M39" i="13"/>
  <c r="H23" i="23"/>
  <c r="L24" i="21" s="1"/>
  <c r="U33" i="13"/>
  <c r="I12" i="28"/>
  <c r="K13" i="25" s="1"/>
  <c r="E27" i="13"/>
  <c r="X23" i="13"/>
  <c r="P39" i="13"/>
  <c r="F23" i="13"/>
  <c r="AI23" i="13"/>
  <c r="M33" i="13"/>
  <c r="Y33" i="13"/>
  <c r="AI39" i="13"/>
  <c r="K53" i="11"/>
  <c r="K66" i="11" s="1"/>
  <c r="K98" i="11" s="1"/>
  <c r="K111" i="11" s="1"/>
  <c r="K143" i="11" s="1"/>
  <c r="K156" i="11" s="1"/>
  <c r="K188" i="11" s="1"/>
  <c r="K201" i="11" s="1"/>
  <c r="K233" i="11" s="1"/>
  <c r="K246" i="11" s="1"/>
  <c r="K278" i="11" s="1"/>
  <c r="K291" i="11" s="1"/>
  <c r="K323" i="11" s="1"/>
  <c r="K336" i="11" s="1"/>
  <c r="K368" i="11" s="1"/>
  <c r="K381" i="11" s="1"/>
  <c r="K413" i="11" s="1"/>
  <c r="K426" i="11" s="1"/>
  <c r="K458" i="11" s="1"/>
  <c r="K471" i="11" s="1"/>
  <c r="K503" i="11" s="1"/>
  <c r="K516" i="11" s="1"/>
  <c r="K548" i="11" s="1"/>
  <c r="K561" i="11" s="1"/>
  <c r="K593" i="11" s="1"/>
  <c r="K606" i="11" s="1"/>
  <c r="K638" i="11" s="1"/>
  <c r="K651" i="11" s="1"/>
  <c r="K683" i="11" s="1"/>
  <c r="K7" i="11" s="1"/>
  <c r="K38" i="13"/>
  <c r="N38" i="13"/>
  <c r="AG38" i="13"/>
  <c r="I34" i="19"/>
  <c r="L36" i="17" s="1"/>
  <c r="W38" i="13"/>
  <c r="W24" i="13"/>
  <c r="W28" i="13"/>
  <c r="I34" i="28"/>
  <c r="K36" i="25" s="1"/>
  <c r="AG27" i="13"/>
  <c r="F27" i="13"/>
  <c r="AE27" i="13"/>
  <c r="H22" i="31"/>
  <c r="L23" i="29" s="1"/>
  <c r="T23" i="13"/>
  <c r="V23" i="13"/>
  <c r="K22" i="13"/>
  <c r="E38" i="13"/>
  <c r="I12" i="19"/>
  <c r="L13" i="17" s="1"/>
  <c r="F49" i="29"/>
  <c r="I37" i="26"/>
  <c r="M39" i="25" s="1"/>
  <c r="AI29" i="13"/>
  <c r="Z32" i="13"/>
  <c r="I27" i="24"/>
  <c r="F22" i="13"/>
  <c r="I13" i="32"/>
  <c r="K14" i="29" s="1"/>
  <c r="AG28" i="13"/>
  <c r="I34" i="27"/>
  <c r="L36" i="25" s="1"/>
  <c r="D27" i="13"/>
  <c r="P22" i="13"/>
  <c r="W39" i="13"/>
  <c r="I33" i="18"/>
  <c r="M35" i="17" s="1"/>
  <c r="AF39" i="13"/>
  <c r="J53" i="1"/>
  <c r="J66" i="1" s="1"/>
  <c r="J98" i="1" s="1"/>
  <c r="J111" i="1" s="1"/>
  <c r="J143" i="1" s="1"/>
  <c r="J156" i="1" s="1"/>
  <c r="J188" i="1" s="1"/>
  <c r="J201" i="1" s="1"/>
  <c r="J233" i="1" s="1"/>
  <c r="J246" i="1" s="1"/>
  <c r="J278" i="1" s="1"/>
  <c r="J291" i="1" s="1"/>
  <c r="J323" i="1" s="1"/>
  <c r="J336" i="1" s="1"/>
  <c r="J368" i="1" s="1"/>
  <c r="J381" i="1" s="1"/>
  <c r="J413" i="1" s="1"/>
  <c r="J426" i="1" s="1"/>
  <c r="J458" i="1" s="1"/>
  <c r="J471" i="1" s="1"/>
  <c r="J503" i="1" s="1"/>
  <c r="J516" i="1" s="1"/>
  <c r="J548" i="1" s="1"/>
  <c r="J561" i="1" s="1"/>
  <c r="J593" i="1" s="1"/>
  <c r="J606" i="1" s="1"/>
  <c r="J638" i="1" s="1"/>
  <c r="J651" i="1" s="1"/>
  <c r="J683" i="1" s="1"/>
  <c r="J7" i="1" s="1"/>
  <c r="H25" i="32"/>
  <c r="K26" i="29" s="1"/>
  <c r="X22" i="13"/>
  <c r="V22" i="13"/>
  <c r="Q34" i="13"/>
  <c r="I36" i="22"/>
  <c r="AH34" i="13"/>
  <c r="I27" i="22"/>
  <c r="M29" i="21" s="1"/>
  <c r="Z34" i="13"/>
  <c r="L37" i="13"/>
  <c r="N37" i="13"/>
  <c r="I16" i="20"/>
  <c r="O37" i="13"/>
  <c r="Q37" i="13"/>
  <c r="I32" i="20"/>
  <c r="AE37" i="13"/>
  <c r="AF37" i="13"/>
  <c r="I33" i="20"/>
  <c r="K35" i="17" s="1"/>
  <c r="AH37" i="13"/>
  <c r="I36" i="20"/>
  <c r="K38" i="17" s="1"/>
  <c r="I9" i="20"/>
  <c r="K10" i="17" s="1"/>
  <c r="B37" i="13"/>
  <c r="D37" i="13"/>
  <c r="I11" i="20"/>
  <c r="K12" i="17" s="1"/>
  <c r="M38" i="13"/>
  <c r="V38" i="13"/>
  <c r="AE38" i="13"/>
  <c r="I32" i="19"/>
  <c r="L34" i="17" s="1"/>
  <c r="B38" i="13"/>
  <c r="I9" i="19"/>
  <c r="L10" i="17" s="1"/>
  <c r="I10" i="19"/>
  <c r="L11" i="17" s="1"/>
  <c r="C38" i="13"/>
  <c r="I13" i="19"/>
  <c r="L14" i="17" s="1"/>
  <c r="F38" i="13"/>
  <c r="M28" i="13"/>
  <c r="I16" i="27"/>
  <c r="O28" i="13"/>
  <c r="T28" i="13"/>
  <c r="I26" i="27"/>
  <c r="Y28" i="13"/>
  <c r="I32" i="27"/>
  <c r="L34" i="25" s="1"/>
  <c r="AE28" i="13"/>
  <c r="I13" i="30"/>
  <c r="F24" i="13"/>
  <c r="I16" i="26"/>
  <c r="M17" i="25" s="1"/>
  <c r="O29" i="13"/>
  <c r="Q29" i="13"/>
  <c r="W29" i="13"/>
  <c r="I31" i="26"/>
  <c r="AD29" i="13"/>
  <c r="K32" i="13"/>
  <c r="L32" i="13"/>
  <c r="P32" i="13"/>
  <c r="I9" i="22"/>
  <c r="M10" i="21" s="1"/>
  <c r="B34" i="13"/>
  <c r="O34" i="13"/>
  <c r="I16" i="22"/>
  <c r="M17" i="21" s="1"/>
  <c r="L34" i="13"/>
  <c r="AE34" i="13"/>
  <c r="I32" i="22"/>
  <c r="M34" i="21" s="1"/>
  <c r="H25" i="22"/>
  <c r="X34" i="13"/>
  <c r="H23" i="22"/>
  <c r="M24" i="21" s="1"/>
  <c r="U34" i="13"/>
  <c r="M37" i="13"/>
  <c r="H23" i="20"/>
  <c r="K24" i="17" s="1"/>
  <c r="U37" i="13"/>
  <c r="AD37" i="13"/>
  <c r="I31" i="20"/>
  <c r="K33" i="17" s="1"/>
  <c r="AI37" i="13"/>
  <c r="I37" i="20"/>
  <c r="K39" i="17" s="1"/>
  <c r="I37" i="19"/>
  <c r="L39" i="17" s="1"/>
  <c r="AI38" i="13"/>
  <c r="L28" i="13"/>
  <c r="Q28" i="13"/>
  <c r="U28" i="13"/>
  <c r="H23" i="27"/>
  <c r="L24" i="25" s="1"/>
  <c r="V28" i="13"/>
  <c r="I31" i="27"/>
  <c r="L33" i="25" s="1"/>
  <c r="AD28" i="13"/>
  <c r="I36" i="27"/>
  <c r="AH28" i="13"/>
  <c r="E28" i="13"/>
  <c r="I12" i="27"/>
  <c r="L13" i="25" s="1"/>
  <c r="M24" i="13"/>
  <c r="V24" i="13"/>
  <c r="I31" i="30"/>
  <c r="AD24" i="13"/>
  <c r="I33" i="30"/>
  <c r="M35" i="29" s="1"/>
  <c r="AF24" i="13"/>
  <c r="AH24" i="13"/>
  <c r="I36" i="30"/>
  <c r="M38" i="29" s="1"/>
  <c r="I9" i="26"/>
  <c r="M10" i="25" s="1"/>
  <c r="B29" i="13"/>
  <c r="I27" i="26"/>
  <c r="M29" i="25" s="1"/>
  <c r="Z29" i="13"/>
  <c r="I30" i="26"/>
  <c r="M32" i="25" s="1"/>
  <c r="AC29" i="13"/>
  <c r="I33" i="26"/>
  <c r="M35" i="25" s="1"/>
  <c r="AF29" i="13"/>
  <c r="I12" i="26"/>
  <c r="M13" i="25" s="1"/>
  <c r="E29" i="13"/>
  <c r="I16" i="24"/>
  <c r="O32" i="13"/>
  <c r="T32" i="13"/>
  <c r="I28" i="24"/>
  <c r="K30" i="21" s="1"/>
  <c r="AA32" i="13"/>
  <c r="I33" i="24"/>
  <c r="K35" i="21" s="1"/>
  <c r="AF32" i="13"/>
  <c r="D32" i="13"/>
  <c r="I11" i="24"/>
  <c r="K12" i="21" s="1"/>
  <c r="N22" i="13"/>
  <c r="F34" i="13"/>
  <c r="I13" i="22"/>
  <c r="M14" i="21" s="1"/>
  <c r="M34" i="13"/>
  <c r="I31" i="22"/>
  <c r="M33" i="21" s="1"/>
  <c r="AD34" i="13"/>
  <c r="V34" i="13"/>
  <c r="I13" i="20"/>
  <c r="K14" i="17" s="1"/>
  <c r="F37" i="13"/>
  <c r="T37" i="13"/>
  <c r="X37" i="13"/>
  <c r="H25" i="20"/>
  <c r="Y37" i="13"/>
  <c r="I26" i="20"/>
  <c r="K28" i="17" s="1"/>
  <c r="I28" i="20"/>
  <c r="K30" i="17" s="1"/>
  <c r="AA37" i="13"/>
  <c r="AB37" i="13"/>
  <c r="I29" i="20"/>
  <c r="C37" i="13"/>
  <c r="I10" i="20"/>
  <c r="I29" i="19"/>
  <c r="L31" i="17" s="1"/>
  <c r="AB38" i="13"/>
  <c r="I16" i="19"/>
  <c r="L17" i="17" s="1"/>
  <c r="O38" i="13"/>
  <c r="I26" i="19"/>
  <c r="L28" i="17" s="1"/>
  <c r="Y38" i="13"/>
  <c r="I30" i="19"/>
  <c r="L32" i="17" s="1"/>
  <c r="AC38" i="13"/>
  <c r="I36" i="19"/>
  <c r="L38" i="17" s="1"/>
  <c r="AH38" i="13"/>
  <c r="K28" i="13"/>
  <c r="P28" i="13"/>
  <c r="H25" i="27"/>
  <c r="L26" i="25" s="1"/>
  <c r="X28" i="13"/>
  <c r="AA28" i="13"/>
  <c r="I28" i="27"/>
  <c r="I30" i="27"/>
  <c r="L32" i="25" s="1"/>
  <c r="AC28" i="13"/>
  <c r="L24" i="13"/>
  <c r="I16" i="30"/>
  <c r="M17" i="29" s="1"/>
  <c r="O24" i="13"/>
  <c r="I28" i="30"/>
  <c r="M30" i="29" s="1"/>
  <c r="AA24" i="13"/>
  <c r="T29" i="13"/>
  <c r="I11" i="26"/>
  <c r="M12" i="25" s="1"/>
  <c r="D29" i="13"/>
  <c r="H25" i="24"/>
  <c r="K26" i="21" s="1"/>
  <c r="X32" i="13"/>
  <c r="I26" i="24"/>
  <c r="K28" i="21" s="1"/>
  <c r="Y32" i="13"/>
  <c r="I32" i="24"/>
  <c r="K34" i="21" s="1"/>
  <c r="AE32" i="13"/>
  <c r="I13" i="24"/>
  <c r="K14" i="21" s="1"/>
  <c r="F32" i="13"/>
  <c r="E34" i="13"/>
  <c r="I12" i="22"/>
  <c r="M13" i="21" s="1"/>
  <c r="N34" i="13"/>
  <c r="AF34" i="13"/>
  <c r="I33" i="22"/>
  <c r="M35" i="21" s="1"/>
  <c r="I30" i="22"/>
  <c r="M32" i="21" s="1"/>
  <c r="AC34" i="13"/>
  <c r="W34" i="13"/>
  <c r="K37" i="13"/>
  <c r="V37" i="13"/>
  <c r="I34" i="20"/>
  <c r="K36" i="17" s="1"/>
  <c r="AG37" i="13"/>
  <c r="P38" i="13"/>
  <c r="I31" i="19"/>
  <c r="AD38" i="13"/>
  <c r="N28" i="13"/>
  <c r="I29" i="27"/>
  <c r="AB28" i="13"/>
  <c r="I11" i="22"/>
  <c r="D34" i="13"/>
  <c r="I10" i="22"/>
  <c r="M11" i="21" s="1"/>
  <c r="C34" i="13"/>
  <c r="P34" i="13"/>
  <c r="K34" i="13"/>
  <c r="AI34" i="13"/>
  <c r="I37" i="22"/>
  <c r="I34" i="22"/>
  <c r="M36" i="21" s="1"/>
  <c r="AG34" i="13"/>
  <c r="I29" i="22"/>
  <c r="AB34" i="13"/>
  <c r="I28" i="22"/>
  <c r="M30" i="21" s="1"/>
  <c r="AA34" i="13"/>
  <c r="I26" i="22"/>
  <c r="M28" i="21" s="1"/>
  <c r="Y34" i="13"/>
  <c r="T34" i="13"/>
  <c r="P37" i="13"/>
  <c r="W37" i="13"/>
  <c r="I27" i="20"/>
  <c r="K29" i="17" s="1"/>
  <c r="Z37" i="13"/>
  <c r="I30" i="20"/>
  <c r="K32" i="17" s="1"/>
  <c r="AC37" i="13"/>
  <c r="E37" i="13"/>
  <c r="I12" i="20"/>
  <c r="K13" i="17" s="1"/>
  <c r="L38" i="13"/>
  <c r="I27" i="19"/>
  <c r="L29" i="17" s="1"/>
  <c r="Z38" i="13"/>
  <c r="I11" i="19"/>
  <c r="L12" i="17" s="1"/>
  <c r="D38" i="13"/>
  <c r="I27" i="27"/>
  <c r="Z28" i="13"/>
  <c r="AF28" i="13"/>
  <c r="I33" i="27"/>
  <c r="L35" i="25" s="1"/>
  <c r="I37" i="27"/>
  <c r="AI28" i="13"/>
  <c r="I13" i="27"/>
  <c r="L14" i="25" s="1"/>
  <c r="F28" i="13"/>
  <c r="K24" i="13"/>
  <c r="N24" i="13"/>
  <c r="I27" i="30"/>
  <c r="M29" i="29" s="1"/>
  <c r="Z24" i="13"/>
  <c r="AE24" i="13"/>
  <c r="I32" i="30"/>
  <c r="I34" i="30"/>
  <c r="M36" i="29" s="1"/>
  <c r="AG24" i="13"/>
  <c r="AI24" i="13"/>
  <c r="I37" i="30"/>
  <c r="P29" i="13"/>
  <c r="H25" i="26"/>
  <c r="M26" i="25" s="1"/>
  <c r="X29" i="13"/>
  <c r="I32" i="26"/>
  <c r="AE29" i="13"/>
  <c r="I34" i="26"/>
  <c r="M36" i="25" s="1"/>
  <c r="AG29" i="13"/>
  <c r="I13" i="26"/>
  <c r="F29" i="13"/>
  <c r="M32" i="13"/>
  <c r="I31" i="24"/>
  <c r="AD32" i="13"/>
  <c r="I36" i="24"/>
  <c r="K38" i="21" s="1"/>
  <c r="AH32" i="13"/>
  <c r="X24" i="13"/>
  <c r="H25" i="30"/>
  <c r="M26" i="29" s="1"/>
  <c r="I30" i="30"/>
  <c r="M32" i="29" s="1"/>
  <c r="AC24" i="13"/>
  <c r="E32" i="13"/>
  <c r="I12" i="24"/>
  <c r="I27" i="31"/>
  <c r="L29" i="29" s="1"/>
  <c r="Z23" i="13"/>
  <c r="I30" i="31"/>
  <c r="L32" i="29" s="1"/>
  <c r="AC23" i="13"/>
  <c r="I26" i="18"/>
  <c r="M28" i="17" s="1"/>
  <c r="Y39" i="13"/>
  <c r="Q32" i="13"/>
  <c r="K29" i="13"/>
  <c r="AB29" i="13"/>
  <c r="U38" i="13"/>
  <c r="AE39" i="13"/>
  <c r="T24" i="13"/>
  <c r="U22" i="13"/>
  <c r="Y24" i="13"/>
  <c r="I26" i="30"/>
  <c r="M28" i="29" s="1"/>
  <c r="I28" i="26"/>
  <c r="M30" i="25" s="1"/>
  <c r="AA29" i="13"/>
  <c r="I26" i="26"/>
  <c r="M28" i="25" s="1"/>
  <c r="Y29" i="13"/>
  <c r="H23" i="24"/>
  <c r="K24" i="21" s="1"/>
  <c r="U32" i="13"/>
  <c r="I30" i="24"/>
  <c r="K32" i="21" s="1"/>
  <c r="AC32" i="13"/>
  <c r="M22" i="13"/>
  <c r="Q23" i="13"/>
  <c r="K39" i="13"/>
  <c r="I29" i="23"/>
  <c r="L31" i="21" s="1"/>
  <c r="AB33" i="13"/>
  <c r="V29" i="13"/>
  <c r="C32" i="13"/>
  <c r="AH23" i="13"/>
  <c r="N29" i="13"/>
  <c r="AB32" i="13"/>
  <c r="Q33" i="13"/>
  <c r="L22" i="13"/>
  <c r="AB22" i="13"/>
  <c r="T22" i="13"/>
  <c r="Q22" i="13"/>
  <c r="I27" i="32"/>
  <c r="K29" i="29" s="1"/>
  <c r="Z22" i="13"/>
  <c r="I28" i="32"/>
  <c r="K30" i="29" s="1"/>
  <c r="AA22" i="13"/>
  <c r="I31" i="32"/>
  <c r="K33" i="29" s="1"/>
  <c r="AD22" i="13"/>
  <c r="I36" i="32"/>
  <c r="K38" i="29" s="1"/>
  <c r="AH22" i="13"/>
  <c r="P23" i="13"/>
  <c r="I34" i="31"/>
  <c r="L36" i="29" s="1"/>
  <c r="AG23" i="13"/>
  <c r="I11" i="31"/>
  <c r="L12" i="29" s="1"/>
  <c r="D23" i="13"/>
  <c r="K33" i="13"/>
  <c r="F49" i="21"/>
  <c r="I28" i="19"/>
  <c r="L30" i="17" s="1"/>
  <c r="AA38" i="13"/>
  <c r="I11" i="30"/>
  <c r="M12" i="29" s="1"/>
  <c r="D24" i="13"/>
  <c r="L29" i="13"/>
  <c r="I30" i="32"/>
  <c r="AC22" i="13"/>
  <c r="I34" i="18"/>
  <c r="M36" i="17" s="1"/>
  <c r="AG39" i="13"/>
  <c r="C24" i="13"/>
  <c r="X38" i="13"/>
  <c r="B28" i="13"/>
  <c r="I9" i="27"/>
  <c r="L10" i="25" s="1"/>
  <c r="B24" i="13"/>
  <c r="I9" i="30"/>
  <c r="M10" i="29" s="1"/>
  <c r="I12" i="32"/>
  <c r="K13" i="29" s="1"/>
  <c r="E22" i="13"/>
  <c r="I26" i="31"/>
  <c r="L28" i="29" s="1"/>
  <c r="Y23" i="13"/>
  <c r="I32" i="23"/>
  <c r="L34" i="21" s="1"/>
  <c r="AE33" i="13"/>
  <c r="B23" i="13"/>
  <c r="U29" i="13"/>
  <c r="AH29" i="13"/>
  <c r="V32" i="13"/>
  <c r="AG32" i="13"/>
  <c r="AD33" i="13"/>
  <c r="AA39" i="13"/>
  <c r="AB24" i="13"/>
  <c r="O22" i="13"/>
  <c r="AE22" i="13"/>
  <c r="W22" i="13"/>
  <c r="L23" i="13"/>
  <c r="H23" i="31"/>
  <c r="L24" i="29" s="1"/>
  <c r="U23" i="13"/>
  <c r="I33" i="31"/>
  <c r="L35" i="29" s="1"/>
  <c r="AF23" i="13"/>
  <c r="I12" i="31"/>
  <c r="L13" i="29" s="1"/>
  <c r="E23" i="13"/>
  <c r="I30" i="18"/>
  <c r="AC39" i="13"/>
  <c r="T33" i="13"/>
  <c r="AI33" i="13"/>
  <c r="N39" i="13"/>
  <c r="AB39" i="13"/>
  <c r="AG22" i="13"/>
  <c r="M23" i="13"/>
  <c r="O39" i="13"/>
  <c r="U39" i="13"/>
  <c r="AI22" i="13"/>
  <c r="K53" i="4"/>
  <c r="K66" i="4" s="1"/>
  <c r="K98" i="4" s="1"/>
  <c r="K111" i="4" s="1"/>
  <c r="K143" i="4" s="1"/>
  <c r="K156" i="4" s="1"/>
  <c r="K188" i="4" s="1"/>
  <c r="K201" i="4" s="1"/>
  <c r="K233" i="4" s="1"/>
  <c r="K246" i="4" s="1"/>
  <c r="K278" i="4" s="1"/>
  <c r="K291" i="4" s="1"/>
  <c r="K323" i="4" s="1"/>
  <c r="K336" i="4" s="1"/>
  <c r="K368" i="4" s="1"/>
  <c r="K381" i="4" s="1"/>
  <c r="K413" i="4" s="1"/>
  <c r="K426" i="4" s="1"/>
  <c r="K458" i="4" s="1"/>
  <c r="K471" i="4" s="1"/>
  <c r="K503" i="4" s="1"/>
  <c r="K516" i="4" s="1"/>
  <c r="K548" i="4" s="1"/>
  <c r="K561" i="4" s="1"/>
  <c r="K593" i="4" s="1"/>
  <c r="K606" i="4" s="1"/>
  <c r="K638" i="4" s="1"/>
  <c r="K651" i="4" s="1"/>
  <c r="K683" i="4" s="1"/>
  <c r="K7" i="4" s="1"/>
  <c r="F49" i="17"/>
  <c r="K53" i="6"/>
  <c r="K66" i="6" s="1"/>
  <c r="K98" i="6" s="1"/>
  <c r="K111" i="6" s="1"/>
  <c r="K143" i="6" s="1"/>
  <c r="K156" i="6" s="1"/>
  <c r="K188" i="6" s="1"/>
  <c r="K201" i="6" s="1"/>
  <c r="K233" i="6" s="1"/>
  <c r="K246" i="6" s="1"/>
  <c r="K278" i="6" s="1"/>
  <c r="K291" i="6" s="1"/>
  <c r="K323" i="6" s="1"/>
  <c r="K336" i="6" s="1"/>
  <c r="K368" i="6" s="1"/>
  <c r="K381" i="6" s="1"/>
  <c r="K413" i="6" s="1"/>
  <c r="K426" i="6" s="1"/>
  <c r="K458" i="6" s="1"/>
  <c r="K471" i="6" s="1"/>
  <c r="K503" i="6" s="1"/>
  <c r="K516" i="6" s="1"/>
  <c r="K548" i="6" s="1"/>
  <c r="K561" i="6" s="1"/>
  <c r="K593" i="6" s="1"/>
  <c r="K606" i="6" s="1"/>
  <c r="K638" i="6" s="1"/>
  <c r="K651" i="6" s="1"/>
  <c r="K683" i="6" s="1"/>
  <c r="K7" i="6" s="1"/>
  <c r="I37" i="21"/>
  <c r="E11" i="15"/>
  <c r="AK11" i="2"/>
  <c r="G10" i="4"/>
  <c r="I37" i="17"/>
  <c r="F48" i="25"/>
  <c r="H50" i="25" s="1"/>
  <c r="F48" i="29"/>
  <c r="H50" i="29" s="1"/>
  <c r="F48" i="17"/>
  <c r="H50" i="17" s="1"/>
  <c r="I37" i="29"/>
  <c r="F48" i="21"/>
  <c r="H50" i="21" s="1"/>
  <c r="I37" i="25"/>
  <c r="I15" i="23" l="1"/>
  <c r="L16" i="21" s="1"/>
  <c r="P764" i="7"/>
  <c r="P768" i="7" s="1"/>
  <c r="K764" i="7"/>
  <c r="K768" i="7" s="1"/>
  <c r="K754" i="7"/>
  <c r="K758" i="7" s="1"/>
  <c r="K744" i="7"/>
  <c r="K748" i="7" s="1"/>
  <c r="K734" i="7"/>
  <c r="K738" i="7" s="1"/>
  <c r="H24" i="23"/>
  <c r="L25" i="21" s="1"/>
  <c r="O692" i="10"/>
  <c r="AK641" i="15"/>
  <c r="E551" i="15"/>
  <c r="AK596" i="15"/>
  <c r="E641" i="15"/>
  <c r="AK551" i="15"/>
  <c r="E461" i="15"/>
  <c r="AK371" i="15"/>
  <c r="AK506" i="15"/>
  <c r="E416" i="15"/>
  <c r="AK326" i="15"/>
  <c r="AK461" i="15"/>
  <c r="E371" i="15"/>
  <c r="E281" i="15"/>
  <c r="AK191" i="15"/>
  <c r="E326" i="15"/>
  <c r="E236" i="15"/>
  <c r="AK146" i="15"/>
  <c r="AK416" i="15"/>
  <c r="AK281" i="15"/>
  <c r="E191" i="15"/>
  <c r="AK56" i="15"/>
  <c r="E101" i="15"/>
  <c r="E596" i="15"/>
  <c r="E506" i="15"/>
  <c r="AK236" i="15"/>
  <c r="AK101" i="15"/>
  <c r="E146" i="15"/>
  <c r="E56" i="15"/>
  <c r="G505" i="6"/>
  <c r="G505" i="10"/>
  <c r="G505" i="5"/>
  <c r="G505" i="9"/>
  <c r="G505" i="2"/>
  <c r="G505" i="4"/>
  <c r="G505" i="12"/>
  <c r="G505" i="7"/>
  <c r="G505" i="8"/>
  <c r="G505" i="11"/>
  <c r="G505" i="15"/>
  <c r="G550" i="15"/>
  <c r="G550" i="7"/>
  <c r="G550" i="6"/>
  <c r="G550" i="10"/>
  <c r="G550" i="5"/>
  <c r="G550" i="9"/>
  <c r="G550" i="2"/>
  <c r="G550" i="12"/>
  <c r="G550" i="8"/>
  <c r="G550" i="4"/>
  <c r="G550" i="11"/>
  <c r="G595" i="6"/>
  <c r="G595" i="10"/>
  <c r="G595" i="5"/>
  <c r="G595" i="9"/>
  <c r="G595" i="2"/>
  <c r="G595" i="4"/>
  <c r="G595" i="8"/>
  <c r="G595" i="12"/>
  <c r="G595" i="7"/>
  <c r="G595" i="11"/>
  <c r="G595" i="15"/>
  <c r="G640" i="5"/>
  <c r="G640" i="9"/>
  <c r="G640" i="2"/>
  <c r="G640" i="4"/>
  <c r="G640" i="8"/>
  <c r="G640" i="12"/>
  <c r="G640" i="15"/>
  <c r="G640" i="7"/>
  <c r="G640" i="11"/>
  <c r="G640" i="6"/>
  <c r="G640" i="10"/>
  <c r="O692" i="9"/>
  <c r="H24" i="24"/>
  <c r="K25" i="21" s="1"/>
  <c r="I15" i="24"/>
  <c r="K16" i="21" s="1"/>
  <c r="Q40" i="13"/>
  <c r="J39" i="13"/>
  <c r="S39" i="13" s="1"/>
  <c r="W35" i="13"/>
  <c r="J37" i="13"/>
  <c r="S37" i="13" s="1"/>
  <c r="K471" i="8"/>
  <c r="K503" i="8" s="1"/>
  <c r="K516" i="8" s="1"/>
  <c r="K548" i="8" s="1"/>
  <c r="K561" i="8" s="1"/>
  <c r="K593" i="8" s="1"/>
  <c r="K606" i="8" s="1"/>
  <c r="K638" i="8" s="1"/>
  <c r="K651" i="8" s="1"/>
  <c r="K683" i="8" s="1"/>
  <c r="K7" i="8" s="1"/>
  <c r="O692" i="8" s="1"/>
  <c r="J33" i="13"/>
  <c r="S33" i="13" s="1"/>
  <c r="I15" i="20"/>
  <c r="K16" i="17" s="1"/>
  <c r="K471" i="7"/>
  <c r="K503" i="7" s="1"/>
  <c r="K516" i="7" s="1"/>
  <c r="K548" i="7" s="1"/>
  <c r="K561" i="7" s="1"/>
  <c r="K593" i="7" s="1"/>
  <c r="K606" i="7" s="1"/>
  <c r="K638" i="7" s="1"/>
  <c r="K651" i="7" s="1"/>
  <c r="K683" i="7" s="1"/>
  <c r="K7" i="7" s="1"/>
  <c r="O692" i="7" s="1"/>
  <c r="J32" i="13"/>
  <c r="S32" i="13" s="1"/>
  <c r="I11" i="21"/>
  <c r="J34" i="13"/>
  <c r="S34" i="13" s="1"/>
  <c r="O692" i="12"/>
  <c r="O692" i="11"/>
  <c r="H24" i="18"/>
  <c r="M25" i="17" s="1"/>
  <c r="H24" i="19"/>
  <c r="L25" i="17" s="1"/>
  <c r="I39" i="17"/>
  <c r="I15" i="18"/>
  <c r="M16" i="17" s="1"/>
  <c r="U701" i="4"/>
  <c r="U705" i="4" s="1"/>
  <c r="U701" i="5" s="1"/>
  <c r="U705" i="5" s="1"/>
  <c r="U701" i="6" s="1"/>
  <c r="U705" i="6" s="1"/>
  <c r="U701" i="7" s="1"/>
  <c r="U705" i="7" s="1"/>
  <c r="U701" i="8" s="1"/>
  <c r="U705" i="8" s="1"/>
  <c r="U701" i="9" s="1"/>
  <c r="U705" i="9" s="1"/>
  <c r="H52" i="29"/>
  <c r="H53" i="29" s="1"/>
  <c r="AE711" i="6"/>
  <c r="AE715" i="6" s="1"/>
  <c r="AE711" i="7" s="1"/>
  <c r="AE715" i="7" s="1"/>
  <c r="AE711" i="8" s="1"/>
  <c r="AE715" i="8" s="1"/>
  <c r="AE711" i="9" s="1"/>
  <c r="AE715" i="9" s="1"/>
  <c r="AE711" i="10" s="1"/>
  <c r="AE715" i="10" s="1"/>
  <c r="AE711" i="11" s="1"/>
  <c r="AE715" i="11" s="1"/>
  <c r="AE711" i="12" s="1"/>
  <c r="AE715" i="12" s="1"/>
  <c r="G73" i="13" s="1"/>
  <c r="U711" i="5"/>
  <c r="U715" i="5" s="1"/>
  <c r="U711" i="6" s="1"/>
  <c r="U715" i="6" s="1"/>
  <c r="H24" i="28"/>
  <c r="K25" i="25" s="1"/>
  <c r="H24" i="26"/>
  <c r="M25" i="25" s="1"/>
  <c r="O692" i="5"/>
  <c r="I14" i="28"/>
  <c r="K15" i="25" s="1"/>
  <c r="I15" i="28"/>
  <c r="K16" i="25" s="1"/>
  <c r="I17" i="29"/>
  <c r="I14" i="31"/>
  <c r="L15" i="29" s="1"/>
  <c r="C30" i="13"/>
  <c r="U691" i="4"/>
  <c r="U695" i="4" s="1"/>
  <c r="U691" i="5" s="1"/>
  <c r="U695" i="5" s="1"/>
  <c r="U691" i="6" s="1"/>
  <c r="U695" i="6" s="1"/>
  <c r="H51" i="25" s="1"/>
  <c r="M30" i="13"/>
  <c r="I15" i="26"/>
  <c r="M16" i="25" s="1"/>
  <c r="H24" i="27"/>
  <c r="L25" i="25" s="1"/>
  <c r="I15" i="27"/>
  <c r="L16" i="25" s="1"/>
  <c r="J28" i="13"/>
  <c r="S28" i="13" s="1"/>
  <c r="R27" i="13"/>
  <c r="T7" i="4"/>
  <c r="S7" i="4"/>
  <c r="O692" i="15"/>
  <c r="I15" i="30"/>
  <c r="M16" i="29" s="1"/>
  <c r="J24" i="13"/>
  <c r="S24" i="13" s="1"/>
  <c r="H24" i="30"/>
  <c r="M25" i="29" s="1"/>
  <c r="F25" i="13"/>
  <c r="I31" i="29"/>
  <c r="H24" i="31"/>
  <c r="L25" i="29" s="1"/>
  <c r="O692" i="2"/>
  <c r="J23" i="13"/>
  <c r="S23" i="13" s="1"/>
  <c r="I28" i="29"/>
  <c r="I15" i="32"/>
  <c r="K16" i="29" s="1"/>
  <c r="J22" i="13"/>
  <c r="S22" i="13" s="1"/>
  <c r="O692" i="1"/>
  <c r="J685" i="1"/>
  <c r="E2" i="1" s="1"/>
  <c r="C25" i="13"/>
  <c r="Z30" i="13"/>
  <c r="X25" i="13"/>
  <c r="I36" i="17"/>
  <c r="R38" i="13"/>
  <c r="AC30" i="13"/>
  <c r="I11" i="25"/>
  <c r="I34" i="21"/>
  <c r="C40" i="13"/>
  <c r="I30" i="17"/>
  <c r="B35" i="13"/>
  <c r="I38" i="17"/>
  <c r="Z35" i="13"/>
  <c r="F30" i="13"/>
  <c r="I11" i="29"/>
  <c r="AF40" i="13"/>
  <c r="AG35" i="13"/>
  <c r="E40" i="13"/>
  <c r="I30" i="21"/>
  <c r="I13" i="17"/>
  <c r="AD25" i="13"/>
  <c r="AF30" i="13"/>
  <c r="I12" i="17"/>
  <c r="X35" i="13"/>
  <c r="F40" i="13"/>
  <c r="I32" i="25"/>
  <c r="AI40" i="13"/>
  <c r="T30" i="13"/>
  <c r="I38" i="29"/>
  <c r="AH35" i="13"/>
  <c r="AD30" i="13"/>
  <c r="W30" i="13"/>
  <c r="AA30" i="13"/>
  <c r="P25" i="13"/>
  <c r="K26" i="17"/>
  <c r="H26" i="17" s="1"/>
  <c r="M32" i="17"/>
  <c r="I32" i="17" s="1"/>
  <c r="I35" i="29"/>
  <c r="R33" i="13"/>
  <c r="S7" i="2"/>
  <c r="L25" i="13"/>
  <c r="S7" i="1"/>
  <c r="K13" i="21"/>
  <c r="I13" i="21" s="1"/>
  <c r="AI30" i="13"/>
  <c r="M39" i="21"/>
  <c r="I39" i="21" s="1"/>
  <c r="I15" i="22"/>
  <c r="M16" i="21" s="1"/>
  <c r="N35" i="13"/>
  <c r="M40" i="13"/>
  <c r="J38" i="13"/>
  <c r="L12" i="25"/>
  <c r="I12" i="25" s="1"/>
  <c r="I36" i="21"/>
  <c r="AI25" i="13"/>
  <c r="AE25" i="13"/>
  <c r="Y25" i="13"/>
  <c r="Q35" i="13"/>
  <c r="E35" i="13"/>
  <c r="K33" i="21"/>
  <c r="I33" i="21" s="1"/>
  <c r="M14" i="25"/>
  <c r="I14" i="25" s="1"/>
  <c r="M34" i="25"/>
  <c r="I34" i="25" s="1"/>
  <c r="I36" i="29"/>
  <c r="L39" i="25"/>
  <c r="I39" i="25" s="1"/>
  <c r="L29" i="25"/>
  <c r="I29" i="25" s="1"/>
  <c r="M31" i="21"/>
  <c r="I31" i="21" s="1"/>
  <c r="M12" i="21"/>
  <c r="I12" i="21" s="1"/>
  <c r="L31" i="25"/>
  <c r="I31" i="25" s="1"/>
  <c r="L33" i="17"/>
  <c r="I33" i="17" s="1"/>
  <c r="D30" i="13"/>
  <c r="L30" i="25"/>
  <c r="I30" i="25" s="1"/>
  <c r="K31" i="17"/>
  <c r="I31" i="17" s="1"/>
  <c r="K17" i="21"/>
  <c r="I17" i="21" s="1"/>
  <c r="I35" i="25"/>
  <c r="M33" i="29"/>
  <c r="I33" i="29" s="1"/>
  <c r="L38" i="25"/>
  <c r="I38" i="25" s="1"/>
  <c r="M26" i="21"/>
  <c r="H26" i="21" s="1"/>
  <c r="M33" i="25"/>
  <c r="I33" i="25" s="1"/>
  <c r="M14" i="29"/>
  <c r="I14" i="29" s="1"/>
  <c r="L28" i="25"/>
  <c r="I28" i="25" s="1"/>
  <c r="L17" i="25"/>
  <c r="I17" i="25" s="1"/>
  <c r="D40" i="13"/>
  <c r="K34" i="17"/>
  <c r="I34" i="17" s="1"/>
  <c r="K17" i="17"/>
  <c r="I17" i="17" s="1"/>
  <c r="L40" i="13"/>
  <c r="M38" i="21"/>
  <c r="I38" i="21" s="1"/>
  <c r="I36" i="25"/>
  <c r="K29" i="21"/>
  <c r="I29" i="21" s="1"/>
  <c r="AJ27" i="13"/>
  <c r="K11" i="17"/>
  <c r="I11" i="17" s="1"/>
  <c r="W25" i="13"/>
  <c r="K32" i="29"/>
  <c r="I32" i="29" s="1"/>
  <c r="I14" i="26"/>
  <c r="M15" i="25" s="1"/>
  <c r="Q25" i="13"/>
  <c r="AG30" i="13"/>
  <c r="M39" i="29"/>
  <c r="I39" i="29" s="1"/>
  <c r="M34" i="29"/>
  <c r="I34" i="29" s="1"/>
  <c r="V40" i="13"/>
  <c r="E30" i="13"/>
  <c r="H24" i="25"/>
  <c r="I29" i="17"/>
  <c r="I35" i="17"/>
  <c r="AJ39" i="13"/>
  <c r="M35" i="13"/>
  <c r="I14" i="19"/>
  <c r="L15" i="17" s="1"/>
  <c r="W40" i="13"/>
  <c r="I30" i="29"/>
  <c r="N25" i="13"/>
  <c r="AF35" i="13"/>
  <c r="B30" i="13"/>
  <c r="I13" i="25"/>
  <c r="L30" i="13"/>
  <c r="U40" i="13"/>
  <c r="AE30" i="13"/>
  <c r="AI35" i="13"/>
  <c r="H26" i="29"/>
  <c r="V35" i="13"/>
  <c r="AH25" i="13"/>
  <c r="AA25" i="13"/>
  <c r="I28" i="17"/>
  <c r="AE35" i="13"/>
  <c r="X30" i="13"/>
  <c r="AJ38" i="13"/>
  <c r="AA40" i="13"/>
  <c r="I14" i="21"/>
  <c r="I35" i="21"/>
  <c r="Q30" i="13"/>
  <c r="AH40" i="13"/>
  <c r="AJ23" i="13"/>
  <c r="T7" i="15"/>
  <c r="I13" i="29"/>
  <c r="I32" i="21"/>
  <c r="AJ24" i="13"/>
  <c r="P40" i="13"/>
  <c r="H26" i="25"/>
  <c r="X40" i="13"/>
  <c r="V25" i="13"/>
  <c r="H24" i="32"/>
  <c r="K25" i="29" s="1"/>
  <c r="I29" i="29"/>
  <c r="I12" i="29"/>
  <c r="O690" i="1"/>
  <c r="O691" i="1" s="1"/>
  <c r="G22" i="13"/>
  <c r="I14" i="27"/>
  <c r="L15" i="25" s="1"/>
  <c r="S7" i="5"/>
  <c r="AJ33" i="13"/>
  <c r="R23" i="13"/>
  <c r="O25" i="13"/>
  <c r="R22" i="13"/>
  <c r="T7" i="12"/>
  <c r="U35" i="13"/>
  <c r="AC40" i="13"/>
  <c r="H22" i="22"/>
  <c r="M23" i="21" s="1"/>
  <c r="T7" i="9"/>
  <c r="T8" i="9" s="1"/>
  <c r="I14" i="22"/>
  <c r="M15" i="21" s="1"/>
  <c r="S7" i="9"/>
  <c r="N30" i="13"/>
  <c r="I15" i="19"/>
  <c r="AJ29" i="13"/>
  <c r="R28" i="13"/>
  <c r="K30" i="13"/>
  <c r="I14" i="17"/>
  <c r="H22" i="24"/>
  <c r="K23" i="21" s="1"/>
  <c r="T7" i="7"/>
  <c r="I10" i="25"/>
  <c r="U30" i="13"/>
  <c r="P35" i="13"/>
  <c r="K35" i="13"/>
  <c r="R32" i="13"/>
  <c r="H22" i="27"/>
  <c r="L23" i="25" s="1"/>
  <c r="T7" i="5"/>
  <c r="B40" i="13"/>
  <c r="AG25" i="13"/>
  <c r="H22" i="23"/>
  <c r="L23" i="21" s="1"/>
  <c r="T7" i="8"/>
  <c r="S7" i="11"/>
  <c r="AC25" i="13"/>
  <c r="Z25" i="13"/>
  <c r="I14" i="32"/>
  <c r="K15" i="29" s="1"/>
  <c r="AB25" i="13"/>
  <c r="I15" i="31"/>
  <c r="S7" i="6"/>
  <c r="AJ34" i="13"/>
  <c r="R34" i="13"/>
  <c r="H24" i="20"/>
  <c r="K25" i="17" s="1"/>
  <c r="F35" i="13"/>
  <c r="Y35" i="13"/>
  <c r="P30" i="13"/>
  <c r="H22" i="20"/>
  <c r="K23" i="17" s="1"/>
  <c r="T7" i="10"/>
  <c r="T8" i="10" s="1"/>
  <c r="AA35" i="13"/>
  <c r="O35" i="13"/>
  <c r="AH30" i="13"/>
  <c r="V30" i="13"/>
  <c r="I14" i="24"/>
  <c r="K15" i="21" s="1"/>
  <c r="S7" i="7"/>
  <c r="AJ28" i="13"/>
  <c r="I10" i="17"/>
  <c r="N40" i="13"/>
  <c r="I10" i="29"/>
  <c r="I14" i="23"/>
  <c r="L15" i="21" s="1"/>
  <c r="S7" i="8"/>
  <c r="H22" i="32"/>
  <c r="K23" i="29" s="1"/>
  <c r="T7" i="1"/>
  <c r="I14" i="18"/>
  <c r="M15" i="17" s="1"/>
  <c r="S7" i="12"/>
  <c r="R29" i="13"/>
  <c r="I14" i="30"/>
  <c r="M15" i="29" s="1"/>
  <c r="S7" i="15"/>
  <c r="I14" i="20"/>
  <c r="K15" i="17" s="1"/>
  <c r="S7" i="10"/>
  <c r="H22" i="26"/>
  <c r="M23" i="25" s="1"/>
  <c r="T7" i="6"/>
  <c r="T35" i="13"/>
  <c r="AJ32" i="13"/>
  <c r="J29" i="13"/>
  <c r="S29" i="13" s="1"/>
  <c r="O692" i="6"/>
  <c r="J27" i="13"/>
  <c r="AF25" i="13"/>
  <c r="T7" i="2"/>
  <c r="B25" i="13"/>
  <c r="E25" i="13"/>
  <c r="D25" i="13"/>
  <c r="AJ22" i="13"/>
  <c r="T25" i="13"/>
  <c r="AB35" i="13"/>
  <c r="C35" i="13"/>
  <c r="H22" i="19"/>
  <c r="L23" i="17" s="1"/>
  <c r="T7" i="11"/>
  <c r="R39" i="13"/>
  <c r="M25" i="13"/>
  <c r="AC35" i="13"/>
  <c r="U25" i="13"/>
  <c r="AD35" i="13"/>
  <c r="R24" i="13"/>
  <c r="K25" i="13"/>
  <c r="Z40" i="13"/>
  <c r="AB30" i="13"/>
  <c r="AG40" i="13"/>
  <c r="R37" i="13"/>
  <c r="K40" i="13"/>
  <c r="I28" i="21"/>
  <c r="AB40" i="13"/>
  <c r="Y40" i="13"/>
  <c r="T40" i="13"/>
  <c r="AJ37" i="13"/>
  <c r="H24" i="22"/>
  <c r="M25" i="21" s="1"/>
  <c r="D35" i="13"/>
  <c r="AD40" i="13"/>
  <c r="I10" i="21"/>
  <c r="L35" i="13"/>
  <c r="Y30" i="13"/>
  <c r="O30" i="13"/>
  <c r="AE40" i="13"/>
  <c r="O40" i="13"/>
  <c r="E11" i="4"/>
  <c r="AK11" i="15"/>
  <c r="G10" i="5"/>
  <c r="T8" i="7" l="1"/>
  <c r="P764" i="8"/>
  <c r="P768" i="8" s="1"/>
  <c r="K764" i="8"/>
  <c r="K768" i="8" s="1"/>
  <c r="K754" i="8"/>
  <c r="K758" i="8" s="1"/>
  <c r="K744" i="8"/>
  <c r="K748" i="8" s="1"/>
  <c r="K734" i="8"/>
  <c r="K738" i="8" s="1"/>
  <c r="T8" i="8"/>
  <c r="T8" i="15"/>
  <c r="I25" i="18"/>
  <c r="J38" i="18" s="1"/>
  <c r="I16" i="21"/>
  <c r="J40" i="13"/>
  <c r="U691" i="7"/>
  <c r="U695" i="7" s="1"/>
  <c r="U691" i="8" s="1"/>
  <c r="U695" i="8" s="1"/>
  <c r="U691" i="9" s="1"/>
  <c r="U695" i="9" s="1"/>
  <c r="H51" i="21" s="1"/>
  <c r="AK596" i="4"/>
  <c r="E641" i="4"/>
  <c r="AK551" i="4"/>
  <c r="E596" i="4"/>
  <c r="AK506" i="4"/>
  <c r="E416" i="4"/>
  <c r="AK326" i="4"/>
  <c r="AK461" i="4"/>
  <c r="E371" i="4"/>
  <c r="AK641" i="4"/>
  <c r="E506" i="4"/>
  <c r="AK371" i="4"/>
  <c r="E236" i="4"/>
  <c r="E461" i="4"/>
  <c r="AK281" i="4"/>
  <c r="E191" i="4"/>
  <c r="E551" i="4"/>
  <c r="AK416" i="4"/>
  <c r="E326" i="4"/>
  <c r="AK236" i="4"/>
  <c r="E146" i="4"/>
  <c r="E101" i="4"/>
  <c r="E56" i="4"/>
  <c r="AK191" i="4"/>
  <c r="AK146" i="4"/>
  <c r="AK101" i="4"/>
  <c r="E281" i="4"/>
  <c r="AK56" i="4"/>
  <c r="J35" i="13"/>
  <c r="S38" i="13"/>
  <c r="I38" i="13" s="1"/>
  <c r="J17" i="28"/>
  <c r="T8" i="11"/>
  <c r="I25" i="28"/>
  <c r="J38" i="28" s="1"/>
  <c r="T8" i="12"/>
  <c r="H52" i="25"/>
  <c r="H53" i="25" s="1"/>
  <c r="H25" i="25"/>
  <c r="U711" i="7"/>
  <c r="U715" i="7" s="1"/>
  <c r="U711" i="8" s="1"/>
  <c r="U715" i="8" s="1"/>
  <c r="U711" i="9" s="1"/>
  <c r="U715" i="9" s="1"/>
  <c r="U711" i="10" s="1"/>
  <c r="U715" i="10" s="1"/>
  <c r="U711" i="11" s="1"/>
  <c r="U715" i="11" s="1"/>
  <c r="U711" i="12" s="1"/>
  <c r="U715" i="12" s="1"/>
  <c r="G65" i="13" s="1"/>
  <c r="T8" i="5"/>
  <c r="I25" i="31"/>
  <c r="J38" i="31" s="1"/>
  <c r="T8" i="2"/>
  <c r="I16" i="25"/>
  <c r="T8" i="4"/>
  <c r="O692" i="4"/>
  <c r="I25" i="30"/>
  <c r="J38" i="30" s="1"/>
  <c r="J25" i="13"/>
  <c r="O694" i="1"/>
  <c r="T8" i="1"/>
  <c r="F42" i="13"/>
  <c r="F7" i="13" s="1"/>
  <c r="I28" i="13"/>
  <c r="M42" i="13"/>
  <c r="M7" i="13" s="1"/>
  <c r="C42" i="13"/>
  <c r="C7" i="13" s="1"/>
  <c r="G40" i="13"/>
  <c r="H40" i="13" s="1"/>
  <c r="J17" i="26"/>
  <c r="I15" i="25"/>
  <c r="G30" i="13"/>
  <c r="H30" i="13" s="1"/>
  <c r="L42" i="13"/>
  <c r="L7" i="13" s="1"/>
  <c r="AA42" i="13"/>
  <c r="AA7" i="13" s="1"/>
  <c r="G35" i="13"/>
  <c r="H35" i="13" s="1"/>
  <c r="I39" i="13"/>
  <c r="I33" i="13"/>
  <c r="I23" i="13"/>
  <c r="AI42" i="13"/>
  <c r="AI7" i="13" s="1"/>
  <c r="I29" i="13"/>
  <c r="AH42" i="13"/>
  <c r="AH7" i="13" s="1"/>
  <c r="N42" i="13"/>
  <c r="N7" i="13" s="1"/>
  <c r="I24" i="13"/>
  <c r="Q42" i="13"/>
  <c r="Q7" i="13" s="1"/>
  <c r="D42" i="13"/>
  <c r="D7" i="13" s="1"/>
  <c r="AF42" i="13"/>
  <c r="AF7" i="13" s="1"/>
  <c r="T8" i="6"/>
  <c r="L16" i="17"/>
  <c r="I16" i="17" s="1"/>
  <c r="X42" i="13"/>
  <c r="X7" i="13" s="1"/>
  <c r="AE42" i="13"/>
  <c r="AE7" i="13" s="1"/>
  <c r="W42" i="13"/>
  <c r="W7" i="13" s="1"/>
  <c r="J17" i="24"/>
  <c r="B42" i="13"/>
  <c r="B7" i="13" s="1"/>
  <c r="L16" i="29"/>
  <c r="I16" i="29" s="1"/>
  <c r="P42" i="13"/>
  <c r="P7" i="13" s="1"/>
  <c r="R30" i="13"/>
  <c r="J17" i="22"/>
  <c r="AD42" i="13"/>
  <c r="AD7" i="13" s="1"/>
  <c r="E42" i="13"/>
  <c r="E7" i="13" s="1"/>
  <c r="I34" i="13"/>
  <c r="H25" i="17"/>
  <c r="H24" i="17"/>
  <c r="H25" i="21"/>
  <c r="H24" i="21"/>
  <c r="H25" i="29"/>
  <c r="H24" i="29"/>
  <c r="Y42" i="13"/>
  <c r="Y7" i="13" s="1"/>
  <c r="AJ30" i="13"/>
  <c r="R35" i="13"/>
  <c r="V42" i="13"/>
  <c r="V7" i="13" s="1"/>
  <c r="AG42" i="13"/>
  <c r="AG7" i="13" s="1"/>
  <c r="I15" i="21"/>
  <c r="J17" i="23"/>
  <c r="I25" i="20"/>
  <c r="J38" i="20" s="1"/>
  <c r="O42" i="13"/>
  <c r="O7" i="13" s="1"/>
  <c r="U42" i="13"/>
  <c r="U7" i="13" s="1"/>
  <c r="AJ25" i="13"/>
  <c r="T42" i="13"/>
  <c r="I25" i="22"/>
  <c r="J38" i="22" s="1"/>
  <c r="Z42" i="13"/>
  <c r="Z7" i="13" s="1"/>
  <c r="AC42" i="13"/>
  <c r="AC7" i="13" s="1"/>
  <c r="R25" i="13"/>
  <c r="J17" i="27"/>
  <c r="H22" i="13"/>
  <c r="J17" i="19"/>
  <c r="H23" i="29"/>
  <c r="I25" i="32"/>
  <c r="J38" i="32" s="1"/>
  <c r="AB42" i="13"/>
  <c r="AB7" i="13" s="1"/>
  <c r="J30" i="13"/>
  <c r="S27" i="13"/>
  <c r="I15" i="17"/>
  <c r="J17" i="18"/>
  <c r="I15" i="29"/>
  <c r="J17" i="32"/>
  <c r="J18" i="32" s="1"/>
  <c r="I25" i="23"/>
  <c r="J38" i="23" s="1"/>
  <c r="I37" i="13"/>
  <c r="J21" i="2"/>
  <c r="R40" i="13"/>
  <c r="K42" i="13"/>
  <c r="K7" i="13" s="1"/>
  <c r="I25" i="19"/>
  <c r="J38" i="19" s="1"/>
  <c r="U701" i="10"/>
  <c r="U705" i="10" s="1"/>
  <c r="U701" i="11" s="1"/>
  <c r="U705" i="11" s="1"/>
  <c r="U701" i="12" s="1"/>
  <c r="U705" i="12" s="1"/>
  <c r="I25" i="26"/>
  <c r="J38" i="26" s="1"/>
  <c r="J17" i="30"/>
  <c r="I22" i="13"/>
  <c r="S25" i="13"/>
  <c r="AJ40" i="13"/>
  <c r="I32" i="13"/>
  <c r="S35" i="13"/>
  <c r="AJ35" i="13"/>
  <c r="J17" i="20"/>
  <c r="J17" i="31"/>
  <c r="H23" i="25"/>
  <c r="I25" i="27"/>
  <c r="J38" i="27" s="1"/>
  <c r="I25" i="24"/>
  <c r="J38" i="24" s="1"/>
  <c r="E11" i="5"/>
  <c r="AK11" i="4"/>
  <c r="G10" i="6"/>
  <c r="U691" i="10" l="1"/>
  <c r="U695" i="10" s="1"/>
  <c r="U691" i="11" s="1"/>
  <c r="U695" i="11" s="1"/>
  <c r="U691" i="12" s="1"/>
  <c r="U695" i="12" s="1"/>
  <c r="H51" i="17" s="1"/>
  <c r="P764" i="9"/>
  <c r="P768" i="9" s="1"/>
  <c r="K764" i="9"/>
  <c r="K768" i="9" s="1"/>
  <c r="K754" i="9"/>
  <c r="K758" i="9" s="1"/>
  <c r="K744" i="9"/>
  <c r="K748" i="9" s="1"/>
  <c r="K734" i="9"/>
  <c r="K738" i="9" s="1"/>
  <c r="J18" i="25"/>
  <c r="S40" i="13"/>
  <c r="I40" i="13" s="1"/>
  <c r="J18" i="21"/>
  <c r="E641" i="5"/>
  <c r="AK551" i="5"/>
  <c r="E596" i="5"/>
  <c r="AK641" i="5"/>
  <c r="E551" i="5"/>
  <c r="AK461" i="5"/>
  <c r="E371" i="5"/>
  <c r="AK596" i="5"/>
  <c r="E506" i="5"/>
  <c r="AK416" i="5"/>
  <c r="E326" i="5"/>
  <c r="AK506" i="5"/>
  <c r="AK371" i="5"/>
  <c r="AK281" i="5"/>
  <c r="E191" i="5"/>
  <c r="AK236" i="5"/>
  <c r="E461" i="5"/>
  <c r="AK326" i="5"/>
  <c r="E281" i="5"/>
  <c r="AK191" i="5"/>
  <c r="AK146" i="5"/>
  <c r="E56" i="5"/>
  <c r="E101" i="5"/>
  <c r="AK101" i="5"/>
  <c r="E416" i="5"/>
  <c r="E236" i="5"/>
  <c r="E146" i="5"/>
  <c r="AK56" i="5"/>
  <c r="I27" i="25"/>
  <c r="J41" i="25" s="1"/>
  <c r="G64" i="13"/>
  <c r="J42" i="13"/>
  <c r="J7" i="13" s="1"/>
  <c r="S7" i="13" s="1"/>
  <c r="I27" i="29"/>
  <c r="J41" i="29" s="1"/>
  <c r="J18" i="29"/>
  <c r="J19" i="29" s="1"/>
  <c r="J18" i="17"/>
  <c r="H23" i="17"/>
  <c r="I27" i="17" s="1"/>
  <c r="J41" i="17" s="1"/>
  <c r="R7" i="13"/>
  <c r="I25" i="13"/>
  <c r="I35" i="13"/>
  <c r="H23" i="21"/>
  <c r="I27" i="21" s="1"/>
  <c r="J41" i="21" s="1"/>
  <c r="J53" i="2"/>
  <c r="J66" i="2" s="1"/>
  <c r="J98" i="2" s="1"/>
  <c r="J111" i="2" s="1"/>
  <c r="J143" i="2" s="1"/>
  <c r="J156" i="2" s="1"/>
  <c r="J188" i="2" s="1"/>
  <c r="J201" i="2" s="1"/>
  <c r="J233" i="2" s="1"/>
  <c r="J246" i="2" s="1"/>
  <c r="J278" i="2" s="1"/>
  <c r="J291" i="2" s="1"/>
  <c r="J323" i="2" s="1"/>
  <c r="J336" i="2" s="1"/>
  <c r="J368" i="2" s="1"/>
  <c r="J381" i="2" s="1"/>
  <c r="J413" i="2" s="1"/>
  <c r="J426" i="2" s="1"/>
  <c r="J458" i="2" s="1"/>
  <c r="J471" i="2" s="1"/>
  <c r="J503" i="2" s="1"/>
  <c r="J516" i="2" s="1"/>
  <c r="J548" i="2" s="1"/>
  <c r="J561" i="2" s="1"/>
  <c r="J593" i="2" s="1"/>
  <c r="J606" i="2" s="1"/>
  <c r="J638" i="2" s="1"/>
  <c r="J651" i="2" s="1"/>
  <c r="J683" i="2" s="1"/>
  <c r="O689" i="2"/>
  <c r="AJ42" i="13"/>
  <c r="T7" i="13"/>
  <c r="AJ7" i="13" s="1"/>
  <c r="R42" i="13"/>
  <c r="J39" i="32"/>
  <c r="J7" i="31" s="1"/>
  <c r="J18" i="31" s="1"/>
  <c r="J39" i="31" s="1"/>
  <c r="J7" i="30" s="1"/>
  <c r="J18" i="30" s="1"/>
  <c r="J39" i="30" s="1"/>
  <c r="J7" i="28" s="1"/>
  <c r="S30" i="13"/>
  <c r="I30" i="13" s="1"/>
  <c r="I27" i="13"/>
  <c r="AK11" i="5"/>
  <c r="E11" i="6"/>
  <c r="G10" i="7"/>
  <c r="G63" i="13" l="1"/>
  <c r="P764" i="10"/>
  <c r="P768" i="10" s="1"/>
  <c r="K764" i="10"/>
  <c r="K768" i="10" s="1"/>
  <c r="K754" i="10"/>
  <c r="K758" i="10" s="1"/>
  <c r="K744" i="10"/>
  <c r="K748" i="10" s="1"/>
  <c r="K734" i="10"/>
  <c r="K738" i="10" s="1"/>
  <c r="H52" i="21"/>
  <c r="H53" i="21" s="1"/>
  <c r="J685" i="2"/>
  <c r="E2" i="2" s="1"/>
  <c r="J7" i="2"/>
  <c r="O690" i="2" s="1"/>
  <c r="O691" i="2" s="1"/>
  <c r="O694" i="2" s="1"/>
  <c r="E596" i="6"/>
  <c r="AK641" i="6"/>
  <c r="E551" i="6"/>
  <c r="AK596" i="6"/>
  <c r="AK551" i="6"/>
  <c r="E506" i="6"/>
  <c r="AK416" i="6"/>
  <c r="E326" i="6"/>
  <c r="E641" i="6"/>
  <c r="E461" i="6"/>
  <c r="AK371" i="6"/>
  <c r="AK506" i="6"/>
  <c r="E416" i="6"/>
  <c r="AK236" i="6"/>
  <c r="E371" i="6"/>
  <c r="E281" i="6"/>
  <c r="AK191" i="6"/>
  <c r="AK461" i="6"/>
  <c r="AK326" i="6"/>
  <c r="E236" i="6"/>
  <c r="AK101" i="6"/>
  <c r="AK281" i="6"/>
  <c r="E191" i="6"/>
  <c r="E146" i="6"/>
  <c r="AK56" i="6"/>
  <c r="AK146" i="6"/>
  <c r="E101" i="6"/>
  <c r="E56" i="6"/>
  <c r="J42" i="29"/>
  <c r="I7" i="13"/>
  <c r="J8" i="25"/>
  <c r="J19" i="25" s="1"/>
  <c r="J42" i="25" s="1"/>
  <c r="J18" i="28"/>
  <c r="J39" i="28" s="1"/>
  <c r="J7" i="27" s="1"/>
  <c r="J18" i="27" s="1"/>
  <c r="J39" i="27" s="1"/>
  <c r="J7" i="26" s="1"/>
  <c r="J18" i="26" s="1"/>
  <c r="J39" i="26" s="1"/>
  <c r="J7" i="24" s="1"/>
  <c r="S42" i="13"/>
  <c r="I42" i="13" s="1"/>
  <c r="G23" i="13"/>
  <c r="E11" i="7"/>
  <c r="AK11" i="6"/>
  <c r="G10" i="8"/>
  <c r="P764" i="11" l="1"/>
  <c r="P768" i="11" s="1"/>
  <c r="K764" i="11"/>
  <c r="K768" i="11" s="1"/>
  <c r="K754" i="11"/>
  <c r="K758" i="11" s="1"/>
  <c r="K744" i="11"/>
  <c r="K748" i="11" s="1"/>
  <c r="K734" i="11"/>
  <c r="K738" i="11" s="1"/>
  <c r="AK641" i="7"/>
  <c r="E551" i="7"/>
  <c r="AK596" i="7"/>
  <c r="E641" i="7"/>
  <c r="AK551" i="7"/>
  <c r="E596" i="7"/>
  <c r="E461" i="7"/>
  <c r="AK371" i="7"/>
  <c r="AK506" i="7"/>
  <c r="E416" i="7"/>
  <c r="AK326" i="7"/>
  <c r="AK416" i="7"/>
  <c r="E281" i="7"/>
  <c r="AK191" i="7"/>
  <c r="E506" i="7"/>
  <c r="E236" i="7"/>
  <c r="AK461" i="7"/>
  <c r="E371" i="7"/>
  <c r="AK281" i="7"/>
  <c r="E191" i="7"/>
  <c r="AK236" i="7"/>
  <c r="E146" i="7"/>
  <c r="AK56" i="7"/>
  <c r="E326" i="7"/>
  <c r="E101" i="7"/>
  <c r="AK146" i="7"/>
  <c r="E56" i="7"/>
  <c r="AK101" i="7"/>
  <c r="H23" i="13"/>
  <c r="J21" i="15"/>
  <c r="J18" i="24"/>
  <c r="J39" i="24" s="1"/>
  <c r="J7" i="23" s="1"/>
  <c r="J18" i="23" s="1"/>
  <c r="J39" i="23" s="1"/>
  <c r="J7" i="22" s="1"/>
  <c r="J18" i="22" s="1"/>
  <c r="J39" i="22" s="1"/>
  <c r="J7" i="20" s="1"/>
  <c r="J8" i="21"/>
  <c r="J19" i="21" s="1"/>
  <c r="J42" i="21" s="1"/>
  <c r="AK11" i="7"/>
  <c r="E11" i="8"/>
  <c r="G10" i="9"/>
  <c r="P764" i="12" l="1"/>
  <c r="P768" i="12" s="1"/>
  <c r="O71" i="13" s="1"/>
  <c r="K764" i="12"/>
  <c r="K768" i="12" s="1"/>
  <c r="O67" i="13" s="1"/>
  <c r="K754" i="12"/>
  <c r="K758" i="12" s="1"/>
  <c r="O66" i="13" s="1"/>
  <c r="K744" i="12"/>
  <c r="K748" i="12" s="1"/>
  <c r="O65" i="13" s="1"/>
  <c r="K734" i="12"/>
  <c r="K738" i="12" s="1"/>
  <c r="AK596" i="8"/>
  <c r="E641" i="8"/>
  <c r="AK551" i="8"/>
  <c r="E596" i="8"/>
  <c r="AK506" i="8"/>
  <c r="E416" i="8"/>
  <c r="AK461" i="8"/>
  <c r="E371" i="8"/>
  <c r="AK641" i="8"/>
  <c r="E551" i="8"/>
  <c r="AK416" i="8"/>
  <c r="AK326" i="8"/>
  <c r="E236" i="8"/>
  <c r="AK281" i="8"/>
  <c r="E191" i="8"/>
  <c r="E506" i="8"/>
  <c r="AK371" i="8"/>
  <c r="E326" i="8"/>
  <c r="AK236" i="8"/>
  <c r="E281" i="8"/>
  <c r="E101" i="8"/>
  <c r="AK191" i="8"/>
  <c r="E461" i="8"/>
  <c r="AK146" i="8"/>
  <c r="E56" i="8"/>
  <c r="AK56" i="8"/>
  <c r="AK101" i="8"/>
  <c r="E146" i="8"/>
  <c r="O689" i="15"/>
  <c r="J53" i="15"/>
  <c r="J66" i="15" s="1"/>
  <c r="J98" i="15" s="1"/>
  <c r="J111" i="15" s="1"/>
  <c r="J143" i="15" s="1"/>
  <c r="J156" i="15" s="1"/>
  <c r="J188" i="15" s="1"/>
  <c r="J201" i="15" s="1"/>
  <c r="J233" i="15" s="1"/>
  <c r="J246" i="15" s="1"/>
  <c r="J278" i="15" s="1"/>
  <c r="J291" i="15" s="1"/>
  <c r="J323" i="15" s="1"/>
  <c r="J336" i="15" s="1"/>
  <c r="J368" i="15" s="1"/>
  <c r="J381" i="15" s="1"/>
  <c r="J413" i="15" s="1"/>
  <c r="J426" i="15" s="1"/>
  <c r="J458" i="15" s="1"/>
  <c r="J471" i="15" s="1"/>
  <c r="J503" i="15" s="1"/>
  <c r="J516" i="15" s="1"/>
  <c r="J548" i="15" s="1"/>
  <c r="J561" i="15" s="1"/>
  <c r="J593" i="15" s="1"/>
  <c r="J606" i="15" s="1"/>
  <c r="J638" i="15" s="1"/>
  <c r="J651" i="15" s="1"/>
  <c r="J683" i="15" s="1"/>
  <c r="J8" i="17"/>
  <c r="J19" i="17" s="1"/>
  <c r="J42" i="17" s="1"/>
  <c r="J18" i="20"/>
  <c r="J39" i="20" s="1"/>
  <c r="J7" i="19" s="1"/>
  <c r="J18" i="19" s="1"/>
  <c r="J39" i="19" s="1"/>
  <c r="J7" i="18" s="1"/>
  <c r="J18" i="18" s="1"/>
  <c r="J39" i="18" s="1"/>
  <c r="E11" i="9"/>
  <c r="AK11" i="8"/>
  <c r="G10" i="10"/>
  <c r="O64" i="13" l="1"/>
  <c r="H52" i="17"/>
  <c r="H53" i="17" s="1"/>
  <c r="J685" i="15"/>
  <c r="E2" i="15" s="1"/>
  <c r="J7" i="15"/>
  <c r="O690" i="15" s="1"/>
  <c r="O691" i="15" s="1"/>
  <c r="O694" i="15" s="1"/>
  <c r="E641" i="9"/>
  <c r="AK551" i="9"/>
  <c r="E596" i="9"/>
  <c r="AK641" i="9"/>
  <c r="E551" i="9"/>
  <c r="AK461" i="9"/>
  <c r="E371" i="9"/>
  <c r="E506" i="9"/>
  <c r="AK416" i="9"/>
  <c r="E461" i="9"/>
  <c r="AK281" i="9"/>
  <c r="E191" i="9"/>
  <c r="AK596" i="9"/>
  <c r="E416" i="9"/>
  <c r="E326" i="9"/>
  <c r="AK236" i="9"/>
  <c r="AK506" i="9"/>
  <c r="AK371" i="9"/>
  <c r="E281" i="9"/>
  <c r="AK191" i="9"/>
  <c r="AK146" i="9"/>
  <c r="E56" i="9"/>
  <c r="E101" i="9"/>
  <c r="AK101" i="9"/>
  <c r="E236" i="9"/>
  <c r="E146" i="9"/>
  <c r="AK56" i="9"/>
  <c r="AK326" i="9"/>
  <c r="G24" i="13"/>
  <c r="AK11" i="9"/>
  <c r="E11" i="10"/>
  <c r="G10" i="11"/>
  <c r="E596" i="10" l="1"/>
  <c r="AK641" i="10"/>
  <c r="E551" i="10"/>
  <c r="AK596" i="10"/>
  <c r="E506" i="10"/>
  <c r="AK416" i="10"/>
  <c r="AK551" i="10"/>
  <c r="E461" i="10"/>
  <c r="AK371" i="10"/>
  <c r="E641" i="10"/>
  <c r="AK461" i="10"/>
  <c r="E326" i="10"/>
  <c r="AK236" i="10"/>
  <c r="E281" i="10"/>
  <c r="AK191" i="10"/>
  <c r="AK506" i="10"/>
  <c r="E416" i="10"/>
  <c r="AK326" i="10"/>
  <c r="E236" i="10"/>
  <c r="E371" i="10"/>
  <c r="AK101" i="10"/>
  <c r="E146" i="10"/>
  <c r="AK56" i="10"/>
  <c r="AK146" i="10"/>
  <c r="E56" i="10"/>
  <c r="AK281" i="10"/>
  <c r="E191" i="10"/>
  <c r="E101" i="10"/>
  <c r="J21" i="4"/>
  <c r="H24" i="13"/>
  <c r="G25" i="13"/>
  <c r="E11" i="11"/>
  <c r="AK11" i="10"/>
  <c r="G10" i="12"/>
  <c r="AK641" i="11" l="1"/>
  <c r="AK596" i="11"/>
  <c r="E641" i="11"/>
  <c r="AK551" i="11"/>
  <c r="E461" i="11"/>
  <c r="AK371" i="11"/>
  <c r="E596" i="11"/>
  <c r="AK506" i="11"/>
  <c r="E416" i="11"/>
  <c r="AK461" i="11"/>
  <c r="E371" i="11"/>
  <c r="E281" i="11"/>
  <c r="AK191" i="11"/>
  <c r="AK326" i="11"/>
  <c r="E236" i="11"/>
  <c r="E551" i="11"/>
  <c r="AK416" i="11"/>
  <c r="AK281" i="11"/>
  <c r="E191" i="11"/>
  <c r="E506" i="11"/>
  <c r="E146" i="11"/>
  <c r="AK56" i="11"/>
  <c r="AK236" i="11"/>
  <c r="E101" i="11"/>
  <c r="AK101" i="11"/>
  <c r="E326" i="11"/>
  <c r="AK146" i="11"/>
  <c r="E56" i="11"/>
  <c r="H25" i="13"/>
  <c r="H42" i="13" s="1"/>
  <c r="G42" i="13"/>
  <c r="G7" i="13" s="1"/>
  <c r="H7" i="13" s="1"/>
  <c r="J53" i="4"/>
  <c r="J66" i="4" s="1"/>
  <c r="J98" i="4" s="1"/>
  <c r="J111" i="4" s="1"/>
  <c r="J143" i="4" s="1"/>
  <c r="J156" i="4" s="1"/>
  <c r="J188" i="4" s="1"/>
  <c r="J201" i="4" s="1"/>
  <c r="J233" i="4" s="1"/>
  <c r="J246" i="4" s="1"/>
  <c r="J278" i="4" s="1"/>
  <c r="J291" i="4" s="1"/>
  <c r="J323" i="4" s="1"/>
  <c r="J336" i="4" s="1"/>
  <c r="J368" i="4" s="1"/>
  <c r="J381" i="4" s="1"/>
  <c r="J413" i="4" s="1"/>
  <c r="J426" i="4" s="1"/>
  <c r="J458" i="4" s="1"/>
  <c r="J471" i="4" s="1"/>
  <c r="J503" i="4" s="1"/>
  <c r="J516" i="4" s="1"/>
  <c r="J548" i="4" s="1"/>
  <c r="J561" i="4" s="1"/>
  <c r="J593" i="4" s="1"/>
  <c r="J606" i="4" s="1"/>
  <c r="J638" i="4" s="1"/>
  <c r="J651" i="4" s="1"/>
  <c r="J683" i="4" s="1"/>
  <c r="O689" i="4"/>
  <c r="E11" i="12"/>
  <c r="AK11" i="11"/>
  <c r="J685" i="4" l="1"/>
  <c r="E2" i="4" s="1"/>
  <c r="J7" i="4"/>
  <c r="O690" i="4" s="1"/>
  <c r="O691" i="4" s="1"/>
  <c r="O694" i="4" s="1"/>
  <c r="AK596" i="12"/>
  <c r="E641" i="12"/>
  <c r="E596" i="12"/>
  <c r="AK641" i="12"/>
  <c r="AK506" i="12"/>
  <c r="E416" i="12"/>
  <c r="E551" i="12"/>
  <c r="AK461" i="12"/>
  <c r="E371" i="12"/>
  <c r="E506" i="12"/>
  <c r="AK371" i="12"/>
  <c r="AK326" i="12"/>
  <c r="E236" i="12"/>
  <c r="E461" i="12"/>
  <c r="AK281" i="12"/>
  <c r="E191" i="12"/>
  <c r="AK551" i="12"/>
  <c r="AK416" i="12"/>
  <c r="E326" i="12"/>
  <c r="AK236" i="12"/>
  <c r="AK191" i="12"/>
  <c r="E101" i="12"/>
  <c r="E281" i="12"/>
  <c r="AK146" i="12"/>
  <c r="E56" i="12"/>
  <c r="AK101" i="12"/>
  <c r="E146" i="12"/>
  <c r="AK56" i="12"/>
  <c r="G27" i="13"/>
  <c r="H27" i="13" s="1"/>
  <c r="AK11" i="12"/>
  <c r="J21" i="5" l="1"/>
  <c r="O689" i="5" l="1"/>
  <c r="J53" i="5"/>
  <c r="J66" i="5" s="1"/>
  <c r="J98" i="5" s="1"/>
  <c r="J111" i="5" s="1"/>
  <c r="J143" i="5" s="1"/>
  <c r="J156" i="5" s="1"/>
  <c r="J188" i="5" s="1"/>
  <c r="J201" i="5" s="1"/>
  <c r="J233" i="5" s="1"/>
  <c r="J246" i="5" s="1"/>
  <c r="J278" i="5" s="1"/>
  <c r="J291" i="5" s="1"/>
  <c r="J323" i="5" s="1"/>
  <c r="J336" i="5" s="1"/>
  <c r="J368" i="5" s="1"/>
  <c r="J381" i="5" s="1"/>
  <c r="J413" i="5" s="1"/>
  <c r="J426" i="5" s="1"/>
  <c r="J458" i="5" s="1"/>
  <c r="J471" i="5" s="1"/>
  <c r="J503" i="5" s="1"/>
  <c r="J516" i="5" s="1"/>
  <c r="J548" i="5" s="1"/>
  <c r="J561" i="5" s="1"/>
  <c r="J593" i="5" s="1"/>
  <c r="J606" i="5" s="1"/>
  <c r="J638" i="5" s="1"/>
  <c r="J651" i="5" s="1"/>
  <c r="J683" i="5" s="1"/>
  <c r="J685" i="5" l="1"/>
  <c r="E2" i="5" s="1"/>
  <c r="J7" i="5"/>
  <c r="O690" i="5" s="1"/>
  <c r="O691" i="5" s="1"/>
  <c r="O694" i="5" s="1"/>
  <c r="G28" i="13"/>
  <c r="H28" i="13" s="1"/>
  <c r="J21" i="6" l="1"/>
  <c r="O689" i="6" l="1"/>
  <c r="J53" i="6"/>
  <c r="J66" i="6" s="1"/>
  <c r="J98" i="6" s="1"/>
  <c r="J111" i="6" s="1"/>
  <c r="J143" i="6" s="1"/>
  <c r="J156" i="6" s="1"/>
  <c r="J188" i="6" s="1"/>
  <c r="J201" i="6" s="1"/>
  <c r="J233" i="6" s="1"/>
  <c r="J246" i="6" s="1"/>
  <c r="J278" i="6" s="1"/>
  <c r="J291" i="6" s="1"/>
  <c r="J323" i="6" s="1"/>
  <c r="J336" i="6" s="1"/>
  <c r="J368" i="6" s="1"/>
  <c r="J381" i="6" s="1"/>
  <c r="J413" i="6" s="1"/>
  <c r="J426" i="6" s="1"/>
  <c r="J458" i="6" s="1"/>
  <c r="J471" i="6" s="1"/>
  <c r="J503" i="6" s="1"/>
  <c r="J516" i="6" s="1"/>
  <c r="J548" i="6" s="1"/>
  <c r="J561" i="6" s="1"/>
  <c r="J593" i="6" s="1"/>
  <c r="J606" i="6" s="1"/>
  <c r="J638" i="6" s="1"/>
  <c r="J651" i="6" s="1"/>
  <c r="J683" i="6" s="1"/>
  <c r="J685" i="6" l="1"/>
  <c r="E2" i="6" s="1"/>
  <c r="J7" i="6"/>
  <c r="O690" i="6" s="1"/>
  <c r="O691" i="6" s="1"/>
  <c r="O694" i="6" s="1"/>
  <c r="G29" i="13"/>
  <c r="H29" i="13" s="1"/>
  <c r="J21" i="7" l="1"/>
  <c r="O689" i="7" l="1"/>
  <c r="J53" i="7"/>
  <c r="J66" i="7" s="1"/>
  <c r="J98" i="7" s="1"/>
  <c r="J111" i="7" s="1"/>
  <c r="J143" i="7" s="1"/>
  <c r="J156" i="7" s="1"/>
  <c r="J188" i="7" s="1"/>
  <c r="J201" i="7" s="1"/>
  <c r="J233" i="7" s="1"/>
  <c r="J246" i="7" s="1"/>
  <c r="J278" i="7" s="1"/>
  <c r="J291" i="7" s="1"/>
  <c r="J323" i="7" s="1"/>
  <c r="J336" i="7" s="1"/>
  <c r="J368" i="7" s="1"/>
  <c r="J381" i="7" s="1"/>
  <c r="J413" i="7" s="1"/>
  <c r="J426" i="7" s="1"/>
  <c r="J458" i="7" s="1"/>
  <c r="J471" i="7" s="1"/>
  <c r="J503" i="7" s="1"/>
  <c r="J516" i="7" s="1"/>
  <c r="J548" i="7" s="1"/>
  <c r="J561" i="7" s="1"/>
  <c r="J593" i="7" s="1"/>
  <c r="J606" i="7" s="1"/>
  <c r="J638" i="7" s="1"/>
  <c r="J651" i="7" s="1"/>
  <c r="J683" i="7" s="1"/>
  <c r="J685" i="7" l="1"/>
  <c r="E2" i="7" s="1"/>
  <c r="J7" i="7"/>
  <c r="O690" i="7" s="1"/>
  <c r="O691" i="7" s="1"/>
  <c r="O694" i="7" s="1"/>
  <c r="G32" i="13"/>
  <c r="H32" i="13" s="1"/>
  <c r="J21" i="8" l="1"/>
  <c r="J53" i="8" l="1"/>
  <c r="J66" i="8" s="1"/>
  <c r="J98" i="8" s="1"/>
  <c r="J111" i="8" s="1"/>
  <c r="J143" i="8" s="1"/>
  <c r="J156" i="8" s="1"/>
  <c r="J188" i="8" s="1"/>
  <c r="J201" i="8" s="1"/>
  <c r="J233" i="8" s="1"/>
  <c r="J246" i="8" s="1"/>
  <c r="J278" i="8" s="1"/>
  <c r="J291" i="8" s="1"/>
  <c r="J323" i="8" s="1"/>
  <c r="J336" i="8" s="1"/>
  <c r="J368" i="8" s="1"/>
  <c r="J381" i="8" s="1"/>
  <c r="J413" i="8" s="1"/>
  <c r="J426" i="8" s="1"/>
  <c r="J458" i="8" s="1"/>
  <c r="J471" i="8" s="1"/>
  <c r="J503" i="8" s="1"/>
  <c r="J516" i="8" s="1"/>
  <c r="J548" i="8" s="1"/>
  <c r="J561" i="8" s="1"/>
  <c r="J593" i="8" s="1"/>
  <c r="J606" i="8" s="1"/>
  <c r="J638" i="8" s="1"/>
  <c r="J651" i="8" s="1"/>
  <c r="J683" i="8" s="1"/>
  <c r="O689" i="8"/>
  <c r="J685" i="8" l="1"/>
  <c r="E2" i="8" s="1"/>
  <c r="J7" i="8"/>
  <c r="O690" i="8" s="1"/>
  <c r="O691" i="8" s="1"/>
  <c r="O694" i="8" s="1"/>
  <c r="G33" i="13"/>
  <c r="H33" i="13" s="1"/>
  <c r="J21" i="9" l="1"/>
  <c r="O689" i="9" l="1"/>
  <c r="J53" i="9"/>
  <c r="J66" i="9" s="1"/>
  <c r="J98" i="9" s="1"/>
  <c r="J111" i="9" s="1"/>
  <c r="J143" i="9" s="1"/>
  <c r="J156" i="9" s="1"/>
  <c r="J188" i="9" s="1"/>
  <c r="J201" i="9" s="1"/>
  <c r="J233" i="9" s="1"/>
  <c r="J246" i="9" s="1"/>
  <c r="J278" i="9" s="1"/>
  <c r="J291" i="9" s="1"/>
  <c r="J323" i="9" s="1"/>
  <c r="J336" i="9" s="1"/>
  <c r="J368" i="9" s="1"/>
  <c r="J381" i="9" s="1"/>
  <c r="J413" i="9" s="1"/>
  <c r="J426" i="9" s="1"/>
  <c r="J458" i="9" s="1"/>
  <c r="J471" i="9" s="1"/>
  <c r="J503" i="9" s="1"/>
  <c r="J516" i="9" s="1"/>
  <c r="J548" i="9" s="1"/>
  <c r="J561" i="9" s="1"/>
  <c r="J593" i="9" s="1"/>
  <c r="J606" i="9" s="1"/>
  <c r="J638" i="9" s="1"/>
  <c r="J651" i="9" s="1"/>
  <c r="J683" i="9" s="1"/>
  <c r="J685" i="9" l="1"/>
  <c r="E2" i="9" s="1"/>
  <c r="J7" i="9"/>
  <c r="O690" i="9" s="1"/>
  <c r="O691" i="9" s="1"/>
  <c r="O694" i="9" s="1"/>
  <c r="G34" i="13"/>
  <c r="H34" i="13" s="1"/>
  <c r="J21" i="10" l="1"/>
  <c r="O689" i="10" l="1"/>
  <c r="J53" i="10"/>
  <c r="J66" i="10" s="1"/>
  <c r="J98" i="10" s="1"/>
  <c r="J111" i="10" s="1"/>
  <c r="J143" i="10" s="1"/>
  <c r="J156" i="10" s="1"/>
  <c r="J188" i="10" s="1"/>
  <c r="J201" i="10" s="1"/>
  <c r="J233" i="10" s="1"/>
  <c r="J246" i="10" s="1"/>
  <c r="J278" i="10" s="1"/>
  <c r="J291" i="10" s="1"/>
  <c r="J323" i="10" s="1"/>
  <c r="J336" i="10" s="1"/>
  <c r="J368" i="10" s="1"/>
  <c r="J381" i="10" s="1"/>
  <c r="J413" i="10" s="1"/>
  <c r="J426" i="10" s="1"/>
  <c r="J458" i="10" s="1"/>
  <c r="J471" i="10" s="1"/>
  <c r="J503" i="10" s="1"/>
  <c r="J516" i="10" s="1"/>
  <c r="J548" i="10" s="1"/>
  <c r="J561" i="10" s="1"/>
  <c r="J593" i="10" s="1"/>
  <c r="J606" i="10" s="1"/>
  <c r="J638" i="10" s="1"/>
  <c r="J651" i="10" s="1"/>
  <c r="J683" i="10" s="1"/>
  <c r="J685" i="10" l="1"/>
  <c r="E2" i="10" s="1"/>
  <c r="J7" i="10"/>
  <c r="O690" i="10" s="1"/>
  <c r="O691" i="10" s="1"/>
  <c r="O694" i="10" s="1"/>
  <c r="G37" i="13"/>
  <c r="H37" i="13" s="1"/>
  <c r="J21" i="11" l="1"/>
  <c r="O689" i="11" l="1"/>
  <c r="J53" i="11"/>
  <c r="J66" i="11" s="1"/>
  <c r="J98" i="11" s="1"/>
  <c r="J111" i="11" s="1"/>
  <c r="J143" i="11" s="1"/>
  <c r="J156" i="11" s="1"/>
  <c r="J188" i="11" s="1"/>
  <c r="J201" i="11" s="1"/>
  <c r="J233" i="11" s="1"/>
  <c r="J246" i="11" s="1"/>
  <c r="J278" i="11" s="1"/>
  <c r="J291" i="11" s="1"/>
  <c r="J323" i="11" s="1"/>
  <c r="J336" i="11" s="1"/>
  <c r="J368" i="11" s="1"/>
  <c r="J381" i="11" s="1"/>
  <c r="J413" i="11" s="1"/>
  <c r="J426" i="11" s="1"/>
  <c r="J458" i="11" s="1"/>
  <c r="J471" i="11" s="1"/>
  <c r="J503" i="11" s="1"/>
  <c r="J516" i="11" s="1"/>
  <c r="J548" i="11" s="1"/>
  <c r="J561" i="11" s="1"/>
  <c r="J593" i="11" s="1"/>
  <c r="J606" i="11" s="1"/>
  <c r="J638" i="11" s="1"/>
  <c r="J651" i="11" s="1"/>
  <c r="J683" i="11" s="1"/>
  <c r="J685" i="11" l="1"/>
  <c r="E2" i="11" s="1"/>
  <c r="J7" i="11"/>
  <c r="O690" i="11" s="1"/>
  <c r="O691" i="11" s="1"/>
  <c r="O694" i="11" s="1"/>
  <c r="G38" i="13"/>
  <c r="H38" i="13" s="1"/>
  <c r="J21" i="12" l="1"/>
  <c r="J53" i="12" l="1"/>
  <c r="J66" i="12" s="1"/>
  <c r="J98" i="12" s="1"/>
  <c r="J111" i="12" s="1"/>
  <c r="J143" i="12" s="1"/>
  <c r="J156" i="12" s="1"/>
  <c r="J188" i="12" s="1"/>
  <c r="J201" i="12" s="1"/>
  <c r="J233" i="12" s="1"/>
  <c r="J246" i="12" s="1"/>
  <c r="J278" i="12" s="1"/>
  <c r="J291" i="12" s="1"/>
  <c r="J323" i="12" s="1"/>
  <c r="J336" i="12" s="1"/>
  <c r="J368" i="12" s="1"/>
  <c r="J381" i="12" s="1"/>
  <c r="J413" i="12" s="1"/>
  <c r="J426" i="12" s="1"/>
  <c r="J458" i="12" s="1"/>
  <c r="J471" i="12" s="1"/>
  <c r="J503" i="12" s="1"/>
  <c r="J516" i="12" s="1"/>
  <c r="J548" i="12" s="1"/>
  <c r="J561" i="12" s="1"/>
  <c r="J593" i="12" s="1"/>
  <c r="J606" i="12" s="1"/>
  <c r="J638" i="12" s="1"/>
  <c r="J651" i="12" s="1"/>
  <c r="J683" i="12" s="1"/>
  <c r="O689" i="12"/>
  <c r="J685" i="12" l="1"/>
  <c r="J7" i="12"/>
  <c r="O690" i="12" s="1"/>
  <c r="O691" i="12" s="1"/>
  <c r="O694" i="12" s="1"/>
  <c r="G39" i="13"/>
  <c r="H39" i="13" s="1"/>
  <c r="D9" i="13" l="1"/>
  <c r="E2" i="12"/>
  <c r="G58" i="13" l="1"/>
  <c r="O46" i="13" s="1"/>
  <c r="O58" i="13" s="1"/>
  <c r="Y46" i="13" s="1"/>
  <c r="Y58" i="13" s="1"/>
  <c r="AG46" i="13" s="1"/>
  <c r="AG58" i="13" s="1"/>
  <c r="G62" i="13"/>
  <c r="G74" i="13" s="1"/>
  <c r="O62" i="13" s="1"/>
  <c r="O74" i="13" s="1"/>
  <c r="Y62" i="13" s="1"/>
  <c r="Y74" i="13" s="1"/>
  <c r="AG62" i="13" s="1"/>
  <c r="AG74" i="13" s="1"/>
</calcChain>
</file>

<file path=xl/sharedStrings.xml><?xml version="1.0" encoding="utf-8"?>
<sst xmlns="http://schemas.openxmlformats.org/spreadsheetml/2006/main" count="33019" uniqueCount="546">
  <si>
    <t>RUNNING TOTALS</t>
  </si>
  <si>
    <t>11A</t>
  </si>
  <si>
    <t>15A</t>
  </si>
  <si>
    <t>20A</t>
  </si>
  <si>
    <t>Fees and</t>
  </si>
  <si>
    <t>Interest or</t>
  </si>
  <si>
    <t>Fees-</t>
  </si>
  <si>
    <t>Account</t>
  </si>
  <si>
    <t>Dues</t>
  </si>
  <si>
    <t xml:space="preserve">               SALARIES, WAGES, LOST TIME AND TAXABLE EXPENSES</t>
  </si>
  <si>
    <t>Reimbursed</t>
  </si>
  <si>
    <t>Education,</t>
  </si>
  <si>
    <t>Office</t>
  </si>
  <si>
    <t>Rents,</t>
  </si>
  <si>
    <t>Donations</t>
  </si>
  <si>
    <t>Fees</t>
  </si>
  <si>
    <t>Sundry</t>
  </si>
  <si>
    <t>Rents</t>
  </si>
  <si>
    <t>Transfers &amp;</t>
  </si>
  <si>
    <t>Date</t>
  </si>
  <si>
    <t>NAME</t>
  </si>
  <si>
    <t>Received</t>
  </si>
  <si>
    <t>Paid Out</t>
  </si>
  <si>
    <t>Other</t>
  </si>
  <si>
    <t>Withheld</t>
  </si>
  <si>
    <t>Officers &amp; L.U.</t>
  </si>
  <si>
    <t>Grievance</t>
  </si>
  <si>
    <t>Delegates</t>
  </si>
  <si>
    <t>All</t>
  </si>
  <si>
    <t>Per Capita</t>
  </si>
  <si>
    <t>Expenses</t>
  </si>
  <si>
    <t>and</t>
  </si>
  <si>
    <t>Taxes</t>
  </si>
  <si>
    <t>Professional</t>
  </si>
  <si>
    <t>Explanation</t>
  </si>
  <si>
    <t>&amp; Dues</t>
  </si>
  <si>
    <t>Refund</t>
  </si>
  <si>
    <t>Receipts</t>
  </si>
  <si>
    <t>Rec'd</t>
  </si>
  <si>
    <t>Collected</t>
  </si>
  <si>
    <t>Assets Sold</t>
  </si>
  <si>
    <t>No.</t>
  </si>
  <si>
    <t>Paid Employees</t>
  </si>
  <si>
    <t>Committee</t>
  </si>
  <si>
    <t>Others</t>
  </si>
  <si>
    <t>and Supplies</t>
  </si>
  <si>
    <t>Repairs</t>
  </si>
  <si>
    <t>Flowers</t>
  </si>
  <si>
    <t>Paid</t>
  </si>
  <si>
    <t>Remittance</t>
  </si>
  <si>
    <t>Assets Purchased</t>
  </si>
  <si>
    <t>Month</t>
  </si>
  <si>
    <t>Page No.</t>
  </si>
  <si>
    <t>RECEIPTS</t>
  </si>
  <si>
    <t xml:space="preserve">    DISBURSEMENTS</t>
  </si>
  <si>
    <t>LOCAL UNION INCOME</t>
  </si>
  <si>
    <t>EXPLANATION</t>
  </si>
  <si>
    <t>TAX AND OTHER DEDUCTIONS</t>
  </si>
  <si>
    <t>BALANCE BROUGHT FORWARD</t>
  </si>
  <si>
    <t xml:space="preserve"> 1</t>
  </si>
  <si>
    <t xml:space="preserve"> 2</t>
  </si>
  <si>
    <t xml:space="preserve"> 3</t>
  </si>
  <si>
    <t xml:space="preserve"> 4</t>
  </si>
  <si>
    <t xml:space="preserve"> 5</t>
  </si>
  <si>
    <t xml:space="preserve"> 6</t>
  </si>
  <si>
    <t xml:space="preserve"> 7</t>
  </si>
  <si>
    <t xml:space="preserve"> 8</t>
  </si>
  <si>
    <t xml:space="preserve"> 9</t>
  </si>
  <si>
    <t xml:space="preserve"> 10</t>
  </si>
  <si>
    <t xml:space="preserve"> 11</t>
  </si>
  <si>
    <t xml:space="preserve"> 12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</si>
  <si>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</si>
  <si>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</si>
  <si>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</si>
  <si>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</si>
  <si>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</si>
  <si>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</si>
  <si>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</si>
  <si>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</si>
  <si>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</si>
  <si>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</si>
  <si>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</si>
  <si>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</si>
  <si>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</si>
  <si>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</si>
  <si>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</si>
  <si>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</si>
  <si>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</si>
  <si>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</si>
  <si>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</si>
  <si>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>TOTALS CARRIED FORWARD</t>
  </si>
  <si>
    <t>JAN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</si>
  <si>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</si>
  <si>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</si>
  <si>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</si>
  <si>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</si>
  <si>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</si>
  <si>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</si>
  <si>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</si>
  <si>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</si>
  <si>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</si>
  <si>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</si>
  <si>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</si>
  <si>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</si>
  <si>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</si>
  <si>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</si>
  <si>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</si>
  <si>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TOTALS</t>
  </si>
  <si>
    <t>Total</t>
  </si>
  <si>
    <t>11 - 15A</t>
  </si>
  <si>
    <t>Total W/H</t>
  </si>
  <si>
    <t>and Paid</t>
  </si>
  <si>
    <t>10 - 15A</t>
  </si>
  <si>
    <t>ERROR</t>
  </si>
  <si>
    <t>DISBURS</t>
  </si>
  <si>
    <t>Book Balance as of 1/31</t>
  </si>
  <si>
    <t>Beginning</t>
  </si>
  <si>
    <t>Ending</t>
  </si>
  <si>
    <t>Book Balance as of 2/28</t>
  </si>
  <si>
    <t>Book Balance as of 3/31</t>
  </si>
  <si>
    <t>Book Balance as of 4/30</t>
  </si>
  <si>
    <t>Book Balance as of 5/31</t>
  </si>
  <si>
    <t>Book Balance as of 6/30</t>
  </si>
  <si>
    <t>Book Balance as of 7/31</t>
  </si>
  <si>
    <t>Book Balance as of 9/30</t>
  </si>
  <si>
    <t>Book Balance as of 10/31</t>
  </si>
  <si>
    <t>Book Balance as of 11/30</t>
  </si>
  <si>
    <t>Book Balance as of 12/31</t>
  </si>
  <si>
    <t>BOOK BALANCE</t>
  </si>
  <si>
    <t>RECONCILEMENT</t>
  </si>
  <si>
    <t>AMOUNT</t>
  </si>
  <si>
    <t>TOTAL RECEIPTS</t>
  </si>
  <si>
    <t>TOTAL TO BE ACCOUNTED FOR</t>
  </si>
  <si>
    <t>TOTAL DISBURSEMENTS</t>
  </si>
  <si>
    <t>BANK ERRORS</t>
  </si>
  <si>
    <t>TOTAL</t>
  </si>
  <si>
    <t>Taxable</t>
  </si>
  <si>
    <t>Rec and</t>
  </si>
  <si>
    <t>Conf. Fees</t>
  </si>
  <si>
    <t>&amp; Supplies</t>
  </si>
  <si>
    <t>Utilities</t>
  </si>
  <si>
    <t>&amp; Repairs</t>
  </si>
  <si>
    <t>JANUARY</t>
  </si>
  <si>
    <t>1</t>
  </si>
  <si>
    <t>FEBRUARY</t>
  </si>
  <si>
    <t>ENDING BOOK BALANCE as of 2/28</t>
  </si>
  <si>
    <t>ENDING BANK BALANCE as of 2/28</t>
  </si>
  <si>
    <t>MARCH</t>
  </si>
  <si>
    <t>ENDING BOOK BALANCE as of 3/31</t>
  </si>
  <si>
    <t>ENDING BANK BALANCE as of 3/31</t>
  </si>
  <si>
    <t>APRIL</t>
  </si>
  <si>
    <t>ENDING BOOK BALANCE as of 4/30</t>
  </si>
  <si>
    <t>ENDING BANK BALANCE as of 4/30</t>
  </si>
  <si>
    <t>BEGINNING BOOK BALANCE as of 5/01</t>
  </si>
  <si>
    <t>ENDING BOOK BALANCE as of 5/31</t>
  </si>
  <si>
    <t>ENDING BANK BALANCE as of 5/31</t>
  </si>
  <si>
    <t>JUNE</t>
  </si>
  <si>
    <t>BEGINNING BOOK BALANCE as of 6/01</t>
  </si>
  <si>
    <t>ENDING BOOK BALANCE as of 6/30</t>
  </si>
  <si>
    <t>ENDING BANK BALANCE as of 6/30</t>
  </si>
  <si>
    <t>JULY</t>
  </si>
  <si>
    <t>BEGINNING BOOK BALANCE as of 7/01</t>
  </si>
  <si>
    <t>ENDING BOOK BALANCE as of 7/31</t>
  </si>
  <si>
    <t>ENDING BANK BALANCE as of 7/31</t>
  </si>
  <si>
    <t>AUGUST</t>
  </si>
  <si>
    <t>BEGINNING BOOK BALANCE as of 8/01</t>
  </si>
  <si>
    <t>ENDING BOOK BALANCE as of 8/31</t>
  </si>
  <si>
    <t>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</si>
  <si>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</si>
  <si>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</si>
  <si>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</si>
  <si>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</si>
  <si>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</si>
  <si>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</si>
  <si>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</si>
  <si>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</si>
  <si>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</si>
  <si>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NOVEMBER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</si>
  <si>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</si>
  <si>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</si>
  <si>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</si>
  <si>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</si>
  <si>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</si>
  <si>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</si>
  <si>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</si>
  <si>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Conf Fees</t>
  </si>
  <si>
    <t>Utilities &amp;</t>
  </si>
  <si>
    <t>16 - 31</t>
  </si>
  <si>
    <t>Assets Pur</t>
  </si>
  <si>
    <t>Assets Purch</t>
  </si>
  <si>
    <t>BEGINNING BOOK BALANCE as of 3/01</t>
  </si>
  <si>
    <t>BEGINNING BOOK BALANCE as of 2/01</t>
  </si>
  <si>
    <t>( + OR - )</t>
  </si>
  <si>
    <t>BEGINNING BOOK BALANCE as of 4/01</t>
  </si>
  <si>
    <t>TO RECONCILE FOR THE MONTH, FILL IN THE YELLOW CELLS WITH THE CORRECT DATA</t>
  </si>
  <si>
    <t>THE ENDING BOOK BALANCE WILL AUTOMATICALLY START THE NEXT MONTH</t>
  </si>
  <si>
    <t>FILL IN THE ENDING BALANCES FOR EACH MONTH AND ADD THEM UP</t>
  </si>
  <si>
    <t xml:space="preserve">THERE ARE ERROR CHECKS BETWEEN COLUMNS 9 AND 10 TO ENSURE THERE ARE NO ERRORS </t>
  </si>
  <si>
    <t>THIS ERROR CHECK WILL TELL THE AMOUNT THAT THE SIDES ARE OUT OF BALANCE</t>
  </si>
  <si>
    <t>BEGINNING BOOK BALANCE as of 1/01</t>
  </si>
  <si>
    <t>ENDING BOOK BALANCE as of 1/31</t>
  </si>
  <si>
    <t>ENDING BANK BALANCE as of 1/31</t>
  </si>
  <si>
    <t>Capita</t>
  </si>
  <si>
    <t>Per</t>
  </si>
  <si>
    <t>Profess</t>
  </si>
  <si>
    <t>ACCOUNT #</t>
  </si>
  <si>
    <t>BEGIN BAL</t>
  </si>
  <si>
    <t>DEPOSITS</t>
  </si>
  <si>
    <t>INTEREST</t>
  </si>
  <si>
    <t>DISBURSE</t>
  </si>
  <si>
    <t>AS OF 1/31</t>
  </si>
  <si>
    <t>SAVINGS 1</t>
  </si>
  <si>
    <t>SAVINGS 2</t>
  </si>
  <si>
    <t>SAVINGS 3</t>
  </si>
  <si>
    <t>SAVINGS 4</t>
  </si>
  <si>
    <t>FIXED ASSETS</t>
  </si>
  <si>
    <t>FIXED ASSETS 1/1</t>
  </si>
  <si>
    <t>AS OF 2/28</t>
  </si>
  <si>
    <t>AS OF 3/31</t>
  </si>
  <si>
    <t>AS OF 4/30</t>
  </si>
  <si>
    <t>AS OF 5/31</t>
  </si>
  <si>
    <t>AS OF 6/30</t>
  </si>
  <si>
    <t>AS OF 7/31</t>
  </si>
  <si>
    <t>AS OF 8/31</t>
  </si>
  <si>
    <t>AS OF 9/30</t>
  </si>
  <si>
    <t>AS OF 10/31</t>
  </si>
  <si>
    <t>AS OF 11/30</t>
  </si>
  <si>
    <t>AS OF 12/31</t>
  </si>
  <si>
    <t>BANK 1</t>
  </si>
  <si>
    <t>BANK 2</t>
  </si>
  <si>
    <t>BANK 3</t>
  </si>
  <si>
    <t>BANK 4</t>
  </si>
  <si>
    <t>Difference</t>
  </si>
  <si>
    <t>E.I.</t>
  </si>
  <si>
    <t>C.P.P.</t>
  </si>
  <si>
    <t xml:space="preserve">Federal </t>
  </si>
  <si>
    <t>Tax</t>
  </si>
  <si>
    <t xml:space="preserve"> </t>
  </si>
  <si>
    <t>Year</t>
  </si>
  <si>
    <t>Chq.</t>
  </si>
  <si>
    <t>BANK 5</t>
  </si>
  <si>
    <t>BANK 6</t>
  </si>
  <si>
    <t>BANK 7</t>
  </si>
  <si>
    <t>BANK 8</t>
  </si>
  <si>
    <t>BANK #1</t>
  </si>
  <si>
    <t>BANK #2</t>
  </si>
  <si>
    <t>BANK #3</t>
  </si>
  <si>
    <t>BANK #4</t>
  </si>
  <si>
    <t>DEPOSITS AND CHEQUES</t>
  </si>
  <si>
    <t>SAVINGS 5</t>
  </si>
  <si>
    <t>SAVINGS 6</t>
  </si>
  <si>
    <t>SAVINGS 7</t>
  </si>
  <si>
    <t>SAVINGS 8</t>
  </si>
  <si>
    <t>THE TOTALS WILL AUTOMATICALLY APPEAR IN THE "OUTSTANDING CHEQUES" CELL</t>
  </si>
  <si>
    <t>OUTSTANDING CHEQUES</t>
  </si>
  <si>
    <t>CHEQUE #</t>
  </si>
  <si>
    <t>CHEQUING</t>
  </si>
  <si>
    <t>January Sheet Only</t>
  </si>
  <si>
    <t>AT THE END OF EACH MONTH, YOU MUST LIST ALL OUTSTANDING CHEQUES</t>
  </si>
  <si>
    <t>Individual</t>
  </si>
  <si>
    <t>Rec. &amp;</t>
  </si>
  <si>
    <t>DESCRIPTION</t>
  </si>
  <si>
    <t>DEPOSITS &amp; CHEQUES</t>
  </si>
  <si>
    <t>SALARIES, WAGES, LOST TIME AND TAXABLE EXPENSES</t>
  </si>
  <si>
    <t>TOTAL OUTSTANDING CHEQUES</t>
  </si>
  <si>
    <t>WHEREVER THE YELLOW APPEARS YOU MAY HAVE TO ENTER VALUES OR TEXT</t>
  </si>
  <si>
    <t>Officers/LU</t>
  </si>
  <si>
    <t>Paid Emp.</t>
  </si>
  <si>
    <t>Total o/s Cheques</t>
  </si>
  <si>
    <t>EVERYTHING ELSE WILL AUTOMATICALLY UPDATE.</t>
  </si>
  <si>
    <t>Per Hour</t>
  </si>
  <si>
    <t>Percentage</t>
  </si>
  <si>
    <t>January to December</t>
  </si>
  <si>
    <t>UNION DUES DEDUCTIONS</t>
  </si>
  <si>
    <t>LOCAL UNIONS ARE REQUIRED TO DEDUCT UNION DUES ON ALL SALARIES AND LOST TIME</t>
  </si>
  <si>
    <t>COLUMNS 15 &amp; 15A</t>
  </si>
  <si>
    <t>YOU WILL HAVE TO ENTER THE PER HOUR DUES AND PERCENTAGE DUES ACCORDING</t>
  </si>
  <si>
    <t>TO THE RATE YOUR LOCAL UNION IS DEDUCTING AND REMITTING</t>
  </si>
  <si>
    <t>SCENARIO #1</t>
  </si>
  <si>
    <t>DUES AT 1.45% TIMES THE GROSS EARNINGS PLUS 2 CENTS PER HOUR FOR ORGANIZING</t>
  </si>
  <si>
    <t>Bank Reconcilement</t>
  </si>
  <si>
    <t>DEPOSITS IN TRANSIT</t>
  </si>
  <si>
    <t>AUDITING COMMITTEE QUARTERLY REPORT</t>
  </si>
  <si>
    <t>AUDIT COVERING PERIOD FROM:</t>
  </si>
  <si>
    <t>October 1 to December 31</t>
  </si>
  <si>
    <t>4th Quarter</t>
  </si>
  <si>
    <t>RECEIPTS AND DISBURSEMENTS</t>
  </si>
  <si>
    <r>
      <t xml:space="preserve">          </t>
    </r>
    <r>
      <rPr>
        <b/>
        <sz val="10"/>
        <rFont val="Arial"/>
        <family val="2"/>
      </rPr>
      <t>ADD CASH RECEIVED DURING MONTH:</t>
    </r>
  </si>
  <si>
    <t>October</t>
  </si>
  <si>
    <t>November</t>
  </si>
  <si>
    <t>December</t>
  </si>
  <si>
    <t>Account transfers &amp; assets sold……………………………………………………………….</t>
  </si>
  <si>
    <t>Union dues withheld……………………………………………………</t>
  </si>
  <si>
    <t>Other……………………………………………………………………</t>
  </si>
  <si>
    <r>
      <t xml:space="preserve">          </t>
    </r>
    <r>
      <rPr>
        <b/>
        <sz val="10"/>
        <rFont val="Arial"/>
        <family val="2"/>
      </rPr>
      <t>DEDUCT CASH DISBURSED:</t>
    </r>
  </si>
  <si>
    <t>Salaries, lost time &amp; taxable expenses</t>
  </si>
  <si>
    <t>Reimbursed individual expenses………………………………………………………………</t>
  </si>
  <si>
    <t>Education, recreation, and conference fees…………………………………………………</t>
  </si>
  <si>
    <t>Cash balance at end of month………………………………………………………………………………</t>
  </si>
  <si>
    <t>BANK RECONCILEMENT</t>
  </si>
  <si>
    <t>Bank Balance as of</t>
  </si>
  <si>
    <t>(See Audit section of Financial Officers manual)</t>
  </si>
  <si>
    <t>Verification of Other Assets and Liabilities:</t>
  </si>
  <si>
    <t>We hereby certify that we have examined all the financial records of this Local Union</t>
  </si>
  <si>
    <t>TRUSTEE</t>
  </si>
  <si>
    <t>ORIGINAL - To be retained by Local Union, and become part of Minutes.</t>
  </si>
  <si>
    <t>DUPLICATE - To be sent to International Secretary-Treasurer</t>
  </si>
  <si>
    <t>Cash on hand at beginning of month per last report………………………………………………………</t>
  </si>
  <si>
    <t>……………..</t>
  </si>
  <si>
    <t xml:space="preserve">          ADD CASH RECEIVED DURING MONTH:</t>
  </si>
  <si>
    <t>Fees and dues refund……………………………………………………………………………</t>
  </si>
  <si>
    <t>Interest or rentals received……………………………………………………………………..</t>
  </si>
  <si>
    <t>Fees and dues collected………………………………………………………………………..</t>
  </si>
  <si>
    <t>Deductions:  taxes withheld……………………………………………………………………..</t>
  </si>
  <si>
    <t xml:space="preserve">  </t>
  </si>
  <si>
    <t>TOTAL RECEIPTS…………………………………………………………………………………</t>
  </si>
  <si>
    <t>TOTAL TO BE ACCOUNTED FOR………………………………………………………………</t>
  </si>
  <si>
    <r>
      <t xml:space="preserve">        </t>
    </r>
    <r>
      <rPr>
        <b/>
        <sz val="10"/>
        <rFont val="Arial"/>
        <family val="2"/>
      </rPr>
      <t>DEDUCT CASH DISBURSED:</t>
    </r>
  </si>
  <si>
    <t xml:space="preserve">     Officers………………………………………………………………………</t>
  </si>
  <si>
    <t xml:space="preserve">     Grievance Committee……………………………………………………….</t>
  </si>
  <si>
    <t xml:space="preserve">     Delegates and Others………………………………………………………</t>
  </si>
  <si>
    <t xml:space="preserve">     Taxable Expenses…………………………………………………………..</t>
  </si>
  <si>
    <t>Per Capita Fees…………………………………………………………………………………</t>
  </si>
  <si>
    <t>Office expenses &amp; supplies…………………………………………………………………….</t>
  </si>
  <si>
    <t>Rent, utilities, repairs……………………………………………………………………………</t>
  </si>
  <si>
    <t>Donations and flowers………………………………………………………………………….</t>
  </si>
  <si>
    <t>Taxes paid……………………………………………………………………………………….</t>
  </si>
  <si>
    <t>Professional fees………………………………………………………………………………..</t>
  </si>
  <si>
    <t>Sundry Expenses……………………………………………………………………………….</t>
  </si>
  <si>
    <t>Fees and dues remitted…………………………………………………………………………</t>
  </si>
  <si>
    <t>Account transfers &amp; assets purchased……………………………………………………….</t>
  </si>
  <si>
    <r>
      <t xml:space="preserve">        </t>
    </r>
    <r>
      <rPr>
        <b/>
        <sz val="10"/>
        <rFont val="Arial"/>
        <family val="2"/>
      </rPr>
      <t>Total Disbursements……………………………………………………………………………………</t>
    </r>
  </si>
  <si>
    <t xml:space="preserve">        We hereby certify that the foregoing cash statement is true and correct and represents a summary of    </t>
  </si>
  <si>
    <t>the cash transactions of this Local Union recorded in its books for the month covered.</t>
  </si>
  <si>
    <t xml:space="preserve">        The unpaid debts of this Local Union on the last day of this month amounted to</t>
  </si>
  <si>
    <t>Financial Secretary</t>
  </si>
  <si>
    <t>Treasurer</t>
  </si>
  <si>
    <t>Form No. 274</t>
  </si>
  <si>
    <t>Printed in the U.S.A.</t>
  </si>
  <si>
    <t>ORIGINAL-to be given to Recording Secretary to become part of minutes of regular L.U. meeting</t>
  </si>
  <si>
    <t>DUPLICATE-to be kept in the files of Financial Secretary</t>
  </si>
  <si>
    <t>July 1 to September 30</t>
  </si>
  <si>
    <t>3rd Quarter</t>
  </si>
  <si>
    <t>July</t>
  </si>
  <si>
    <t>August</t>
  </si>
  <si>
    <t>September</t>
  </si>
  <si>
    <t>April 1 to June 30</t>
  </si>
  <si>
    <t>2nd Quarter</t>
  </si>
  <si>
    <t>April</t>
  </si>
  <si>
    <t>May</t>
  </si>
  <si>
    <t>June</t>
  </si>
  <si>
    <t>January 1 to March 31</t>
  </si>
  <si>
    <t>1st Quarter</t>
  </si>
  <si>
    <t>January</t>
  </si>
  <si>
    <t>February</t>
  </si>
  <si>
    <t>March</t>
  </si>
  <si>
    <t xml:space="preserve">        DEDUCT CASH DISBURSED:</t>
  </si>
  <si>
    <t xml:space="preserve">FOR THE YEAR </t>
  </si>
  <si>
    <t>FOR THE YEAR</t>
  </si>
  <si>
    <t>MONTHLY FINANCIAL STATEMENT</t>
  </si>
  <si>
    <t>All Monthly Rpt Sheets</t>
  </si>
  <si>
    <t xml:space="preserve">NOTHING NEEDS TO BE IMPUTED IN THESE WORKBOOKS.  THEY WILL AUTOMATICALLY </t>
  </si>
  <si>
    <t>UPDATE FROM THE  CASH BOOK DETAIL.  BE SURE TO DOUBLE CHECK THAT YOUR ENDING</t>
  </si>
  <si>
    <t>BALANCES DO IN FACT MATCH YOUR FINANCIAL SECRETARY CASH BOOK BALANCE.</t>
  </si>
  <si>
    <t>All TrstRpt Sheets</t>
  </si>
  <si>
    <t>AND MONTHLY FINANCIAL REPORT.</t>
  </si>
  <si>
    <t>THE T. AUDITS ARE NOT TO BE SHOWN TO THE TRUSTEES UNTIL AFTER THE 3 MONTH</t>
  </si>
  <si>
    <t>AUDITS ARE COMPLETED.  THESE SHEETS ARE TO BE USED AS A GUIDE AND TO ASSIST</t>
  </si>
  <si>
    <t xml:space="preserve">IN DETERMINING ANY DISCREPANCIES.  ONCE THE AUDIT IS COMPLETE AND ALL ERRORS </t>
  </si>
  <si>
    <t>HAVE BEEN CORRECTED, THIS AUDIT SHEET CAN BE PRINTED OFF TO BE SUBMITTED TO</t>
  </si>
  <si>
    <t xml:space="preserve">INTERNATIONAL EITHER BY MAIL OR EMAIL (LUREPORTS@USW.ORG) AND ALSO SHOULD </t>
  </si>
  <si>
    <t>BE STAPLED INTO THE MINUTE BOOK ONCE REPORTED TO THE MEMBERSHIP.</t>
  </si>
  <si>
    <t>Sundry receipts…………………………………………………………………………………</t>
  </si>
  <si>
    <t>BANK 9</t>
  </si>
  <si>
    <t>BANK 10</t>
  </si>
  <si>
    <t>BANK 11</t>
  </si>
  <si>
    <t>SAVINGS 9</t>
  </si>
  <si>
    <t>SAVINGS 10</t>
  </si>
  <si>
    <t>SAVINGS 11</t>
  </si>
  <si>
    <t>SAVINGS 12</t>
  </si>
  <si>
    <t>PAID TO IT'S MEMBERS.  ALL DEDUCTED UNION DUES MUST BE REMITTED TO INT'L.</t>
  </si>
  <si>
    <t>SCENARIO #2</t>
  </si>
  <si>
    <t xml:space="preserve">THERE IS A RECAP SHEET THAT YOU DO NOT NEED TO DO ANYTHING EXCEPT TO UPDATE </t>
  </si>
  <si>
    <t>THE FIXED ASSET AMOUNT.</t>
  </si>
  <si>
    <t xml:space="preserve">THIS ANNUAL REPORT IS TO PRINTED AND FORWARDED TO THE INTERNATIONAL </t>
  </si>
  <si>
    <t>SECRETARY-TREASURER WITHIN SIXTY DAYS OF THE CLOSE OF EACH CALENDAR YEAR.</t>
  </si>
  <si>
    <t>THE MONTHLY FINANCIAL REPORT MUST BE PRINTED AND USED TO REPORT AT THE</t>
  </si>
  <si>
    <t>MONTHLY MEMBERSHIP MEETING.  THIS MONTHLY REPORT IS ALSO TO BE STAPLED INTO</t>
  </si>
  <si>
    <t>THE MINUTE BOOK ONCE IT HAS BEEN REPORTED TO THE MEMBERSHIP.</t>
  </si>
  <si>
    <t>IF YOUR BOOK BANK IS OVER $1 MILLION YOU MUST CHANGE THE VIEW ON EACH SHEET</t>
  </si>
  <si>
    <t>TO AT LEAST 110% - VIEW - ZOOM - CUSTOM - ENTER "110"</t>
  </si>
  <si>
    <t>ADJUSTED BANK BALANCE as of 1/31</t>
  </si>
  <si>
    <t>ADJUSTED BANK BALANCE as of 2/28</t>
  </si>
  <si>
    <t>ADJUSTED BANK BALANCE as of 3/31</t>
  </si>
  <si>
    <t>ADJUSTED BANK BALANCE as of 4/30</t>
  </si>
  <si>
    <t>ADJUSTED BANK BALANCE as of 5/31</t>
  </si>
  <si>
    <t>ADJUSTED BANK BALANCE as of 6/30</t>
  </si>
  <si>
    <t>ADJUSTED BANK BALANCE as of 7/31</t>
  </si>
  <si>
    <t>ADJUSTED BANK BALANCE as of 8/31</t>
  </si>
  <si>
    <t>ADJUSTED BANK BALANCE as of 9/30</t>
  </si>
  <si>
    <t>ADJUSTED BANK BALANCE as of 10/31</t>
  </si>
  <si>
    <t>ADJUSTED BANK BALANCE as of 11/30</t>
  </si>
  <si>
    <t>ADJUSTED BANK BALANCE as of 12/31</t>
  </si>
  <si>
    <t>BANK 13</t>
  </si>
  <si>
    <t>BANK  17</t>
  </si>
  <si>
    <t>BANK 14</t>
  </si>
  <si>
    <t>BANK 18</t>
  </si>
  <si>
    <t>BANK 15</t>
  </si>
  <si>
    <t>BANK 19</t>
  </si>
  <si>
    <t>BANK 16</t>
  </si>
  <si>
    <t>BANK 20</t>
  </si>
  <si>
    <t>SAVINGS 13</t>
  </si>
  <si>
    <t>SAVINGS 14</t>
  </si>
  <si>
    <t>SAVINGS 15</t>
  </si>
  <si>
    <t>SAVINGS 16</t>
  </si>
  <si>
    <t>SAVINGS 17</t>
  </si>
  <si>
    <t>SAVINGS 18</t>
  </si>
  <si>
    <t>SAVINGS 19</t>
  </si>
  <si>
    <t>SAVINGS 20</t>
  </si>
  <si>
    <t>BANK 21</t>
  </si>
  <si>
    <t>BANK  25</t>
  </si>
  <si>
    <t>BANK 29</t>
  </si>
  <si>
    <t>BANK  33</t>
  </si>
  <si>
    <t>BANK 22</t>
  </si>
  <si>
    <t>BANK 26</t>
  </si>
  <si>
    <t>BANK 30</t>
  </si>
  <si>
    <t>BANK 34</t>
  </si>
  <si>
    <t>BANK 23</t>
  </si>
  <si>
    <t>BANK 27</t>
  </si>
  <si>
    <t>BANK 31</t>
  </si>
  <si>
    <t>BANK 35</t>
  </si>
  <si>
    <t>BANK 24</t>
  </si>
  <si>
    <t>BANK 28</t>
  </si>
  <si>
    <t>BANK 32</t>
  </si>
  <si>
    <t>BANK 36</t>
  </si>
  <si>
    <t>Balance Forward</t>
  </si>
  <si>
    <t>SAVINGS 23</t>
  </si>
  <si>
    <t>SAVINGS 34</t>
  </si>
  <si>
    <t>SAVINGS 24</t>
  </si>
  <si>
    <t>SAVINGS 35</t>
  </si>
  <si>
    <t>SAVINGS 25</t>
  </si>
  <si>
    <t>SAVINGS 36</t>
  </si>
  <si>
    <t>SAVINGS 26</t>
  </si>
  <si>
    <t>SAVINGS 27</t>
  </si>
  <si>
    <t>SAVINGS 28</t>
  </si>
  <si>
    <t>SAVINGS 29</t>
  </si>
  <si>
    <t>SAVINGS 30</t>
  </si>
  <si>
    <t>SAVINGS 31</t>
  </si>
  <si>
    <t>SAVINGS 21</t>
  </si>
  <si>
    <t>SAVINGS 32</t>
  </si>
  <si>
    <t>ACCOUNT RECEIVABLE</t>
  </si>
  <si>
    <t>SAVINGS 22</t>
  </si>
  <si>
    <t>SAVINGS 33</t>
  </si>
  <si>
    <t>Sub-Total</t>
  </si>
  <si>
    <t>CHEQUING ACCOUNT</t>
  </si>
  <si>
    <t>End of Year Bank Balance</t>
  </si>
  <si>
    <t>Less O/S Cheques</t>
  </si>
  <si>
    <t>End of Year Book Balance</t>
  </si>
  <si>
    <t>BEGINNING OF YEAR</t>
  </si>
  <si>
    <t>END OF YEAR</t>
  </si>
  <si>
    <t>DIRECTIONS FOR CAN 15 PAGE CASH BOOKS FOR FINANCIAL SECRETARY</t>
  </si>
  <si>
    <t>DUES AT 1.55% TIMES THE GROSS EARNINGS PLUS 2 CENTS PER HOUR FOR ORGANIZING</t>
  </si>
  <si>
    <t>SCENARIO #3</t>
  </si>
  <si>
    <t>PER CAPITA DUES AND 2 CENTS PER HOUR FOR ORGANIZING IF APPLICABLE</t>
  </si>
  <si>
    <t>BANK 12</t>
  </si>
  <si>
    <t xml:space="preserve">Month of </t>
  </si>
  <si>
    <t>Mar 31</t>
  </si>
  <si>
    <t>June 30</t>
  </si>
  <si>
    <t>Dec 31</t>
  </si>
  <si>
    <t>Sep 30</t>
  </si>
  <si>
    <t>LIABILITIES</t>
  </si>
  <si>
    <t>Savings Accounts</t>
  </si>
  <si>
    <t>YOU MUST COMPLETE THE YELLOW CELLS FOR ALL SAVINGS, GICS, ETC.</t>
  </si>
  <si>
    <t>ENTER IN THE BANK NAME, BANK ACCT NUMBER AND THE DESCRIPTION</t>
  </si>
  <si>
    <t>ENTER IN THE DECEMBER 31ST PREVIOUS BALANCE.</t>
  </si>
  <si>
    <t xml:space="preserve">EACH MONTH THE PREVIOUS MONTH'S ENDING BALANCE WILL POPULATE IN THE </t>
  </si>
  <si>
    <t>FOR THE MONTH.  DO NOT ENTER A NEGATIVE FOR THE DISBURSEMENTS.</t>
  </si>
  <si>
    <t>IF YOU OPEN A NEW SAVINGS, GIC WITHIN THE YEAR YOU MUST ENTER IN THE</t>
  </si>
  <si>
    <t xml:space="preserve">BANK DETAILS, (NAME, NUMBER AND DESCRIPTION) IN THE MONTH OF </t>
  </si>
  <si>
    <t xml:space="preserve">JANUARY.  DO NOT ENTER ANYTHING INTO THE BEGINNING MONTH CELL.  </t>
  </si>
  <si>
    <t>AR251C - Annual Rpt</t>
  </si>
  <si>
    <t>BEGINNING MONTH BALANCE.  ENTER ANY DEPOSITS, INTEREST OR DISBURSEMENTS</t>
  </si>
  <si>
    <t>Name of Bank &amp; Account</t>
  </si>
  <si>
    <t>Book Balance</t>
  </si>
  <si>
    <t>NOTE:  DESCRIPTION WILL AUTOMATICALLY POPULATE IN YOUR AR251C</t>
  </si>
  <si>
    <t>YEAR</t>
  </si>
  <si>
    <t>Beginning of the Year Assets</t>
  </si>
  <si>
    <t>Beginning Plus Year Purchases</t>
  </si>
  <si>
    <t>1-JAN-</t>
  </si>
  <si>
    <t>31-DEC-</t>
  </si>
  <si>
    <t>FINANCIAL SECRETARY'S CASH BOOK</t>
  </si>
  <si>
    <t>Form No. 265C</t>
  </si>
  <si>
    <t>Cash on hand at beginning of month per last report………………………………………………………………</t>
  </si>
  <si>
    <t>Fees and dues refund……………………………………………………………………………….</t>
  </si>
  <si>
    <t>Sundry receipts……………………………………………………………………………………..</t>
  </si>
  <si>
    <t>Interest or rentals received………………………………………………………………………..</t>
  </si>
  <si>
    <t>Fees and dues collected…………………………………………………………………………..</t>
  </si>
  <si>
    <t>Account transfers &amp; assets sold…………………………………………………………………</t>
  </si>
  <si>
    <t>Deductions:  taxes withheld……………………………………………………………………….</t>
  </si>
  <si>
    <t>Union dues withheld……………………………………………………..</t>
  </si>
  <si>
    <t>Other……………………………………………………………………….</t>
  </si>
  <si>
    <t>TOTAL RECEIPTS……………………………………………………………………………………..</t>
  </si>
  <si>
    <t>TOTAL TO BE ACCOUNTED FOR…………………………………………………………………..</t>
  </si>
  <si>
    <t xml:space="preserve">     Officers……………………………………………………………..</t>
  </si>
  <si>
    <t xml:space="preserve">     Grievance Committee……………………………………………..</t>
  </si>
  <si>
    <t xml:space="preserve">     Delegates and Others……………………………………………..</t>
  </si>
  <si>
    <t xml:space="preserve">     Taxable Expenses…………………………………………………</t>
  </si>
  <si>
    <t>TOTAL…………………………………………………………………………………..</t>
  </si>
  <si>
    <t>Reimbursed individual expenses………………………………………………………………….</t>
  </si>
  <si>
    <t>Education, recreation, and conference fees……………………………………………………..</t>
  </si>
  <si>
    <t>Per Capita fees……………………………………………………………………………………..</t>
  </si>
  <si>
    <t>Office expenses &amp; supplies………………………………………………………………………..</t>
  </si>
  <si>
    <t>Rent, utilities, repairs……………………………………………………………………………….</t>
  </si>
  <si>
    <t>Donations and flowers………………………………………………………………………………</t>
  </si>
  <si>
    <t>Taxes paid…………………………………………………………………………………………..</t>
  </si>
  <si>
    <t>Professional fees…………………………………………………………………………………..</t>
  </si>
  <si>
    <t>Sundry expenses…………………………………………………………………………………..</t>
  </si>
  <si>
    <t>Fees and dues remitted……………………………………………………………………………</t>
  </si>
  <si>
    <t>Account transfers &amp; assets purchased………………………………………………………….</t>
  </si>
  <si>
    <t>TOTAL DISBURSEMENTS……………………………………………………………………………</t>
  </si>
  <si>
    <t>Cash balance at end of month………………………………………………………………………………….</t>
  </si>
  <si>
    <t>………………………</t>
  </si>
  <si>
    <t>Plus Deposits or Cash on Hand………………………</t>
  </si>
  <si>
    <t>Total…………………………………………………………</t>
  </si>
  <si>
    <t>Less Outstanding Cheques &amp; Deposits Not Credited..</t>
  </si>
  <si>
    <t>Actual Balance………………………………</t>
  </si>
  <si>
    <t>Savings Account(s)…………………………</t>
  </si>
  <si>
    <t>Other Investment(s)…………………………</t>
  </si>
  <si>
    <t>Total Cash in Banks……………………..</t>
  </si>
  <si>
    <t>SAVINGS, TERM DEPOSITS, GICs</t>
  </si>
  <si>
    <t xml:space="preserve">UNITED STEELWORKERS - LOCAL UNION </t>
  </si>
  <si>
    <t>Note:  For other accounts, assets and liabilities use Form 265C-A</t>
  </si>
  <si>
    <t>Federal</t>
  </si>
  <si>
    <t xml:space="preserve">Income </t>
  </si>
  <si>
    <t>Income</t>
  </si>
  <si>
    <t>Deposit in Transit</t>
  </si>
  <si>
    <t>Provincial</t>
  </si>
  <si>
    <t>START BY INSERTING THE CORRECT BEGINNING BOOK BALANCE IN J-21</t>
  </si>
  <si>
    <t>ENTER THE CURRENT VALUE OF YOUR FIXED ASSETS IN CELL K-2</t>
  </si>
  <si>
    <t>ENTER THE CURRENT YEAR IN CELL  E-11</t>
  </si>
  <si>
    <t>CLICK ON CELL H-10, HIT F2 KEY AND ADD YOUR LOCAL NUMBER - EXAMPLE 01-4235</t>
  </si>
  <si>
    <t>BEGIN PUTTING DATA INTO SHEET BEGINNING WITH CELL B-22</t>
  </si>
  <si>
    <t>CELL S-7 AUTOMATICALLY ADDS COLUMNS 11 - 15A, DEDUCTIONS</t>
  </si>
  <si>
    <t>CELL T-7 AUTOMATICALLY ADDS COLUMNS 16 - 31, DISBURSEMENTS</t>
  </si>
  <si>
    <t>CELL T-8  IS AN INTERNAL CHECK TO MAKE SURE ONE SIDE BALANCES WITH THE OTHER SIDE</t>
  </si>
  <si>
    <t>AND SHOULD BE ZERO.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</si>
</sst>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m/d"/>
    <numFmt numFmtId="167" formatCode="&quot;$&quot;#,##0.00"/>
  </numFmts>
  <fonts count="23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0"/>
      <name val="Arial"/>
      <family val="2"/>
    </font>
    <font>
      <b/>
      <sz val="8"/>
      <color indexed="10"/>
      <name val="Times New Roman"/>
      <family val="1"/>
    </font>
    <font>
      <sz val="8"/>
      <color indexed="8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8"/>
      <color indexed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162"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 style="thin">
        <color indexed="12"/>
      </right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0"/>
      </right>
      <top/>
      <bottom/>
      <diagonal/>
    </border>
    <border>
      <left/>
      <right style="thin">
        <color indexed="10"/>
      </right>
      <top/>
      <bottom style="double">
        <color indexed="12"/>
      </bottom>
      <diagonal/>
    </border>
    <border>
      <left style="thin">
        <color indexed="12"/>
      </left>
      <right style="thin">
        <color indexed="12"/>
      </right>
      <top/>
      <bottom style="double">
        <color indexed="12"/>
      </bottom>
      <diagonal/>
    </border>
    <border>
      <left/>
      <right style="double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double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/>
      <top style="double">
        <color indexed="12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0"/>
      </right>
      <top/>
      <bottom style="thin">
        <color indexed="12"/>
      </bottom>
      <diagonal/>
    </border>
    <border>
      <left/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2"/>
      </left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12"/>
      </right>
      <top style="double">
        <color indexed="12"/>
      </top>
      <bottom style="thin">
        <color indexed="12"/>
      </bottom>
      <diagonal/>
    </border>
    <border>
      <left style="double">
        <color indexed="12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/>
      <bottom style="thin">
        <color indexed="12"/>
      </bottom>
      <diagonal/>
    </border>
    <border>
      <left style="thin">
        <color indexed="10"/>
      </left>
      <right style="thin">
        <color indexed="39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/>
      <diagonal/>
    </border>
    <border>
      <left style="thin">
        <color indexed="12"/>
      </left>
      <right style="double">
        <color indexed="12"/>
      </right>
      <top/>
      <bottom/>
      <diagonal/>
    </border>
    <border>
      <left style="thin">
        <color indexed="39"/>
      </left>
      <right style="double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/>
      <top style="double">
        <color indexed="12"/>
      </top>
      <bottom style="thin">
        <color indexed="12"/>
      </bottom>
      <diagonal/>
    </border>
    <border>
      <left/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/>
      <right style="thin">
        <color indexed="10"/>
      </right>
      <top style="thin">
        <color indexed="12"/>
      </top>
      <bottom style="thin">
        <color indexed="10"/>
      </bottom>
      <diagonal/>
    </border>
    <border>
      <left/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thin">
        <color indexed="12"/>
      </right>
      <top/>
      <bottom style="double">
        <color indexed="32"/>
      </bottom>
      <diagonal/>
    </border>
    <border>
      <left/>
      <right/>
      <top/>
      <bottom style="double">
        <color indexed="32"/>
      </bottom>
      <diagonal/>
    </border>
    <border>
      <left/>
      <right style="thin">
        <color indexed="10"/>
      </right>
      <top/>
      <bottom style="double">
        <color indexed="32"/>
      </bottom>
      <diagonal/>
    </border>
    <border>
      <left style="thin">
        <color indexed="12"/>
      </left>
      <right style="double">
        <color indexed="12"/>
      </right>
      <top/>
      <bottom style="double">
        <color indexed="32"/>
      </bottom>
      <diagonal/>
    </border>
    <border>
      <left style="thin">
        <color indexed="12"/>
      </left>
      <right style="thin">
        <color indexed="12"/>
      </right>
      <top/>
      <bottom style="double">
        <color indexed="32"/>
      </bottom>
      <diagonal/>
    </border>
    <border>
      <left/>
      <right/>
      <top style="double">
        <color indexed="32"/>
      </top>
      <bottom/>
      <diagonal/>
    </border>
    <border>
      <left/>
      <right style="thin">
        <color indexed="12"/>
      </right>
      <top style="double">
        <color indexed="3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 style="double">
        <color indexed="32"/>
      </top>
      <bottom style="thin">
        <color indexed="12"/>
      </bottom>
      <diagonal/>
    </border>
    <border>
      <left/>
      <right/>
      <top style="double">
        <color indexed="32"/>
      </top>
      <bottom style="thin">
        <color indexed="12"/>
      </bottom>
      <diagonal/>
    </border>
    <border>
      <left/>
      <right style="thin">
        <color indexed="10"/>
      </right>
      <top style="double">
        <color indexed="32"/>
      </top>
      <bottom style="thin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12"/>
      </right>
      <top style="double">
        <color indexed="12"/>
      </top>
      <bottom/>
      <diagonal/>
    </border>
    <border>
      <left/>
      <right style="thin">
        <color indexed="10"/>
      </right>
      <top style="double">
        <color indexed="12"/>
      </top>
      <bottom/>
      <diagonal/>
    </border>
    <border>
      <left style="thin">
        <color indexed="10"/>
      </left>
      <right style="thin">
        <color indexed="39"/>
      </right>
      <top style="double">
        <color indexed="12"/>
      </top>
      <bottom/>
      <diagonal/>
    </border>
    <border>
      <left style="thin">
        <color indexed="39"/>
      </left>
      <right/>
      <top style="double">
        <color indexed="12"/>
      </top>
      <bottom/>
      <diagonal/>
    </border>
    <border>
      <left/>
      <right style="thin">
        <color indexed="39"/>
      </right>
      <top style="double">
        <color indexed="12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uble">
        <color indexed="12"/>
      </top>
      <bottom style="double">
        <color indexed="12"/>
      </bottom>
      <diagonal/>
    </border>
    <border>
      <left/>
      <right style="thin">
        <color indexed="12"/>
      </right>
      <top style="double">
        <color indexed="12"/>
      </top>
      <bottom style="double">
        <color indexed="12"/>
      </bottom>
      <diagonal/>
    </border>
    <border>
      <left/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2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double">
        <color indexed="12"/>
      </bottom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10"/>
      </top>
      <bottom style="double">
        <color rgb="FF0033CC"/>
      </bottom>
      <diagonal/>
    </border>
    <border>
      <left/>
      <right style="thin">
        <color indexed="12"/>
      </right>
      <top style="thin">
        <color indexed="10"/>
      </top>
      <bottom style="double">
        <color rgb="FF0033CC"/>
      </bottom>
      <diagonal/>
    </border>
    <border>
      <left/>
      <right style="thin">
        <color indexed="10"/>
      </right>
      <top style="thin">
        <color indexed="10"/>
      </top>
      <bottom style="double">
        <color rgb="FF0033CC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double">
        <color rgb="FF0033CC"/>
      </bottom>
      <diagonal/>
    </border>
    <border>
      <left style="thin">
        <color indexed="12"/>
      </left>
      <right style="thin">
        <color indexed="12"/>
      </right>
      <top style="thin">
        <color indexed="10"/>
      </top>
      <bottom style="double">
        <color rgb="FF0033CC"/>
      </bottom>
      <diagonal/>
    </border>
    <border>
      <left/>
      <right style="double">
        <color indexed="12"/>
      </right>
      <top style="thin">
        <color indexed="10"/>
      </top>
      <bottom style="double">
        <color rgb="FF0033CC"/>
      </bottom>
      <diagonal/>
    </border>
    <border>
      <left style="thin">
        <color indexed="10"/>
      </left>
      <right/>
      <top style="thin">
        <color indexed="10"/>
      </top>
      <bottom style="double">
        <color rgb="FF0033CC"/>
      </bottom>
      <diagonal/>
    </border>
    <border>
      <left style="thin">
        <color indexed="10"/>
      </left>
      <right style="thin">
        <color indexed="39"/>
      </right>
      <top style="thin">
        <color indexed="10"/>
      </top>
      <bottom style="double">
        <color rgb="FF0033CC"/>
      </bottom>
      <diagonal/>
    </border>
    <border>
      <left style="double">
        <color indexed="12"/>
      </left>
      <right/>
      <top style="thin">
        <color indexed="12"/>
      </top>
      <bottom/>
      <diagonal/>
    </border>
    <border>
      <left style="thin">
        <color indexed="10"/>
      </left>
      <right style="thin">
        <color indexed="10"/>
      </right>
      <top style="double">
        <color indexed="8"/>
      </top>
      <bottom/>
      <diagonal/>
    </border>
  </borders>
  <cellStyleXfs count="1">
    <xf numFmtId="0" fontId="0" fillId="0" borderId="0"/>
  </cellStyleXfs>
  <cellXfs count="707">
    <xf numFmtId="0" fontId="0" fillId="0" borderId="0" xfId="0"/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0" fontId="3" fillId="0" borderId="0" xfId="0" applyFont="1" applyProtection="1"/>
    <xf numFmtId="0" fontId="2" fillId="0" borderId="0" xfId="0" applyFont="1"/>
    <xf numFmtId="0" fontId="3" fillId="0" borderId="0" xfId="0" applyFont="1" applyAlignment="1" applyProtection="1">
      <alignment horizontal="center"/>
    </xf>
    <xf numFmtId="0" fontId="3" fillId="0" borderId="3" xfId="0" applyFont="1" applyBorder="1" applyProtection="1"/>
    <xf numFmtId="0" fontId="3" fillId="0" borderId="4" xfId="0" applyFont="1" applyBorder="1" applyProtection="1"/>
    <xf numFmtId="0" fontId="3" fillId="0" borderId="5" xfId="0" applyFont="1" applyBorder="1" applyProtection="1"/>
    <xf numFmtId="0" fontId="3" fillId="0" borderId="6" xfId="0" applyFont="1" applyBorder="1" applyProtection="1"/>
    <xf numFmtId="0" fontId="4" fillId="0" borderId="1" xfId="0" applyFont="1" applyBorder="1" applyProtection="1"/>
    <xf numFmtId="0" fontId="4" fillId="0" borderId="0" xfId="0" applyFont="1" applyProtection="1"/>
    <xf numFmtId="0" fontId="4" fillId="0" borderId="3" xfId="0" applyFont="1" applyBorder="1" applyProtection="1"/>
    <xf numFmtId="0" fontId="3" fillId="0" borderId="7" xfId="0" applyFont="1" applyBorder="1" applyProtection="1"/>
    <xf numFmtId="0" fontId="3" fillId="0" borderId="2" xfId="0" applyFont="1" applyBorder="1" applyProtection="1"/>
    <xf numFmtId="7" fontId="3" fillId="0" borderId="6" xfId="0" applyNumberFormat="1" applyFont="1" applyBorder="1" applyProtection="1"/>
    <xf numFmtId="0" fontId="3" fillId="0" borderId="6" xfId="0" applyFont="1" applyBorder="1" applyAlignment="1" applyProtection="1">
      <alignment horizontal="left"/>
    </xf>
    <xf numFmtId="0" fontId="3" fillId="0" borderId="11" xfId="0" applyFont="1" applyBorder="1" applyProtection="1"/>
    <xf numFmtId="0" fontId="3" fillId="0" borderId="13" xfId="0" applyFont="1" applyBorder="1" applyAlignment="1" applyProtection="1">
      <alignment horizontal="left"/>
    </xf>
    <xf numFmtId="0" fontId="3" fillId="0" borderId="14" xfId="0" applyFont="1" applyBorder="1" applyProtection="1"/>
    <xf numFmtId="0" fontId="3" fillId="0" borderId="16" xfId="0" applyFont="1" applyBorder="1" applyAlignment="1" applyProtection="1">
      <alignment horizontal="left"/>
    </xf>
    <xf numFmtId="0" fontId="2" fillId="0" borderId="0" xfId="0" applyFont="1" applyProtection="1"/>
    <xf numFmtId="0" fontId="10" fillId="0" borderId="0" xfId="0" applyFont="1" applyBorder="1" applyAlignment="1" applyProtection="1">
      <alignment horizontal="center"/>
    </xf>
    <xf numFmtId="0" fontId="11" fillId="0" borderId="0" xfId="0" applyFo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right"/>
    </xf>
    <xf numFmtId="0" fontId="3" fillId="0" borderId="13" xfId="0" applyFont="1" applyBorder="1" applyProtection="1"/>
    <xf numFmtId="0" fontId="3" fillId="0" borderId="13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4" fontId="2" fillId="0" borderId="0" xfId="0" applyNumberFormat="1" applyFont="1" applyProtection="1"/>
    <xf numFmtId="4" fontId="4" fillId="0" borderId="0" xfId="0" applyNumberFormat="1" applyFont="1" applyProtection="1"/>
    <xf numFmtId="49" fontId="3" fillId="0" borderId="0" xfId="0" applyNumberFormat="1" applyFont="1" applyAlignment="1" applyProtection="1">
      <alignment horizontal="center"/>
    </xf>
    <xf numFmtId="0" fontId="5" fillId="0" borderId="13" xfId="0" applyFont="1" applyBorder="1" applyAlignment="1" applyProtection="1">
      <alignment horizontal="center"/>
    </xf>
    <xf numFmtId="0" fontId="2" fillId="0" borderId="0" xfId="0" applyFont="1" applyBorder="1" applyProtection="1"/>
    <xf numFmtId="0" fontId="4" fillId="0" borderId="0" xfId="0" applyFont="1" applyBorder="1" applyProtection="1"/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0" fillId="0" borderId="0" xfId="0" applyProtection="1"/>
    <xf numFmtId="2" fontId="0" fillId="0" borderId="0" xfId="0" applyNumberFormat="1" applyBorder="1" applyProtection="1"/>
    <xf numFmtId="0" fontId="2" fillId="0" borderId="42" xfId="0" applyFont="1" applyBorder="1" applyProtection="1"/>
    <xf numFmtId="0" fontId="2" fillId="0" borderId="18" xfId="0" applyFont="1" applyBorder="1" applyProtection="1"/>
    <xf numFmtId="0" fontId="9" fillId="0" borderId="18" xfId="0" applyFont="1" applyBorder="1" applyProtection="1"/>
    <xf numFmtId="0" fontId="2" fillId="0" borderId="43" xfId="0" applyFont="1" applyBorder="1" applyProtection="1"/>
    <xf numFmtId="0" fontId="2" fillId="0" borderId="44" xfId="0" applyFont="1" applyBorder="1" applyProtection="1"/>
    <xf numFmtId="0" fontId="9" fillId="0" borderId="0" xfId="0" applyFont="1" applyBorder="1" applyProtection="1"/>
    <xf numFmtId="0" fontId="9" fillId="0" borderId="0" xfId="0" applyFont="1" applyAlignment="1" applyProtection="1">
      <alignment horizontal="center"/>
    </xf>
    <xf numFmtId="167" fontId="9" fillId="0" borderId="0" xfId="0" applyNumberFormat="1" applyFont="1" applyProtection="1"/>
    <xf numFmtId="0" fontId="2" fillId="0" borderId="45" xfId="0" applyFont="1" applyBorder="1" applyProtection="1"/>
    <xf numFmtId="0" fontId="9" fillId="0" borderId="46" xfId="0" applyFont="1" applyBorder="1" applyProtection="1"/>
    <xf numFmtId="0" fontId="9" fillId="0" borderId="44" xfId="0" applyFont="1" applyBorder="1" applyProtection="1"/>
    <xf numFmtId="0" fontId="9" fillId="0" borderId="45" xfId="0" applyFont="1" applyBorder="1" applyProtection="1"/>
    <xf numFmtId="2" fontId="10" fillId="0" borderId="0" xfId="0" applyNumberFormat="1" applyFont="1" applyAlignment="1" applyProtection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4" fontId="2" fillId="0" borderId="0" xfId="0" applyNumberFormat="1" applyFont="1" applyProtection="1">
      <protection locked="0"/>
    </xf>
    <xf numFmtId="0" fontId="0" fillId="0" borderId="0" xfId="0" applyAlignment="1" applyProtection="1"/>
    <xf numFmtId="0" fontId="3" fillId="0" borderId="1" xfId="0" applyFont="1" applyBorder="1" applyAlignment="1" applyProtection="1">
      <alignment shrinkToFit="1"/>
    </xf>
    <xf numFmtId="0" fontId="4" fillId="0" borderId="7" xfId="0" applyFont="1" applyBorder="1" applyAlignment="1" applyProtection="1">
      <alignment horizontal="center" shrinkToFit="1"/>
    </xf>
    <xf numFmtId="0" fontId="4" fillId="0" borderId="7" xfId="0" applyFont="1" applyBorder="1" applyAlignment="1" applyProtection="1">
      <alignment shrinkToFit="1"/>
    </xf>
    <xf numFmtId="0" fontId="4" fillId="0" borderId="1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horizontal="center" shrinkToFit="1"/>
    </xf>
    <xf numFmtId="0" fontId="12" fillId="0" borderId="0" xfId="0" applyFont="1" applyBorder="1" applyAlignment="1" applyProtection="1">
      <alignment horizontal="center" shrinkToFit="1"/>
    </xf>
    <xf numFmtId="0" fontId="5" fillId="0" borderId="0" xfId="0" applyFont="1" applyAlignment="1" applyProtection="1">
      <alignment horizontal="center" shrinkToFit="1"/>
    </xf>
    <xf numFmtId="0" fontId="5" fillId="0" borderId="1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horizontal="center" shrinkToFit="1"/>
    </xf>
    <xf numFmtId="0" fontId="4" fillId="0" borderId="0" xfId="0" applyFont="1" applyBorder="1" applyAlignment="1" applyProtection="1">
      <alignment horizontal="center" shrinkToFit="1"/>
    </xf>
    <xf numFmtId="0" fontId="4" fillId="0" borderId="39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shrinkToFit="1"/>
    </xf>
    <xf numFmtId="0" fontId="4" fillId="0" borderId="8" xfId="0" applyFont="1" applyBorder="1" applyAlignment="1" applyProtection="1">
      <alignment horizontal="center" shrinkToFit="1"/>
    </xf>
    <xf numFmtId="0" fontId="4" fillId="0" borderId="3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horizontal="center" shrinkToFit="1"/>
    </xf>
    <xf numFmtId="0" fontId="4" fillId="0" borderId="40" xfId="0" applyFont="1" applyBorder="1" applyAlignment="1" applyProtection="1">
      <alignment horizontal="center" shrinkToFit="1"/>
    </xf>
    <xf numFmtId="0" fontId="4" fillId="0" borderId="40" xfId="0" applyFont="1" applyBorder="1" applyAlignment="1" applyProtection="1">
      <alignment shrinkToFit="1"/>
    </xf>
    <xf numFmtId="165" fontId="4" fillId="0" borderId="3" xfId="0" applyNumberFormat="1" applyFont="1" applyBorder="1" applyAlignment="1" applyProtection="1">
      <alignment horizontal="center" shrinkToFit="1"/>
    </xf>
    <xf numFmtId="0" fontId="5" fillId="0" borderId="4" xfId="0" applyFont="1" applyBorder="1" applyAlignment="1" applyProtection="1">
      <alignment horizontal="center" shrinkToFit="1"/>
    </xf>
    <xf numFmtId="0" fontId="5" fillId="0" borderId="3" xfId="0" applyFont="1" applyBorder="1" applyAlignment="1" applyProtection="1">
      <alignment horizontal="center" shrinkToFit="1"/>
    </xf>
    <xf numFmtId="0" fontId="3" fillId="0" borderId="1" xfId="0" applyFont="1" applyBorder="1" applyAlignment="1" applyProtection="1">
      <alignment horizontal="center" shrinkToFit="1"/>
    </xf>
    <xf numFmtId="0" fontId="3" fillId="0" borderId="7" xfId="0" applyFont="1" applyBorder="1" applyAlignment="1" applyProtection="1">
      <alignment horizontal="center" shrinkToFit="1"/>
    </xf>
    <xf numFmtId="0" fontId="3" fillId="0" borderId="8" xfId="0" applyFont="1" applyBorder="1" applyAlignment="1" applyProtection="1">
      <alignment horizontal="center" shrinkToFit="1"/>
    </xf>
    <xf numFmtId="0" fontId="4" fillId="0" borderId="28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shrinkToFit="1"/>
    </xf>
    <xf numFmtId="0" fontId="7" fillId="0" borderId="0" xfId="0" applyFont="1" applyAlignment="1">
      <alignment shrinkToFit="1"/>
    </xf>
    <xf numFmtId="0" fontId="7" fillId="0" borderId="0" xfId="0" applyFont="1"/>
    <xf numFmtId="0" fontId="5" fillId="0" borderId="7" xfId="0" applyFont="1" applyBorder="1" applyAlignment="1" applyProtection="1">
      <alignment horizontal="center" shrinkToFit="1"/>
    </xf>
    <xf numFmtId="0" fontId="4" fillId="0" borderId="48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shrinkToFit="1"/>
    </xf>
    <xf numFmtId="8" fontId="5" fillId="0" borderId="8" xfId="0" applyNumberFormat="1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shrinkToFit="1"/>
    </xf>
    <xf numFmtId="0" fontId="3" fillId="0" borderId="49" xfId="0" applyFont="1" applyBorder="1" applyAlignment="1" applyProtection="1">
      <alignment horizontal="center"/>
    </xf>
    <xf numFmtId="0" fontId="3" fillId="0" borderId="50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28" xfId="0" applyFont="1" applyBorder="1" applyAlignment="1" applyProtection="1">
      <alignment horizontal="center" shrinkToFit="1"/>
    </xf>
    <xf numFmtId="0" fontId="3" fillId="0" borderId="0" xfId="0" applyFont="1" applyAlignment="1" applyProtection="1">
      <alignment horizontal="center" shrinkToFit="1"/>
    </xf>
    <xf numFmtId="0" fontId="3" fillId="0" borderId="2" xfId="0" applyFont="1" applyBorder="1" applyAlignment="1" applyProtection="1">
      <alignment shrinkToFit="1"/>
    </xf>
    <xf numFmtId="0" fontId="3" fillId="0" borderId="0" xfId="0" applyFont="1" applyAlignment="1" applyProtection="1">
      <alignment shrinkToFit="1"/>
    </xf>
    <xf numFmtId="0" fontId="8" fillId="0" borderId="7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horizontal="center" shrinkToFit="1"/>
    </xf>
    <xf numFmtId="0" fontId="3" fillId="0" borderId="48" xfId="0" applyFont="1" applyBorder="1" applyAlignment="1" applyProtection="1">
      <alignment horizontal="center" shrinkToFit="1"/>
    </xf>
    <xf numFmtId="0" fontId="8" fillId="0" borderId="8" xfId="0" applyFont="1" applyBorder="1" applyAlignment="1" applyProtection="1">
      <alignment horizontal="center" shrinkToFit="1"/>
    </xf>
    <xf numFmtId="0" fontId="3" fillId="0" borderId="4" xfId="0" applyFont="1" applyBorder="1" applyAlignment="1" applyProtection="1">
      <alignment horizontal="center" shrinkToFit="1"/>
    </xf>
    <xf numFmtId="0" fontId="3" fillId="0" borderId="9" xfId="0" applyFont="1" applyBorder="1" applyAlignment="1" applyProtection="1">
      <alignment shrinkToFit="1"/>
    </xf>
    <xf numFmtId="0" fontId="3" fillId="0" borderId="4" xfId="0" applyFont="1" applyBorder="1" applyAlignment="1" applyProtection="1">
      <alignment shrinkToFit="1"/>
    </xf>
    <xf numFmtId="0" fontId="10" fillId="0" borderId="47" xfId="0" applyFont="1" applyBorder="1" applyAlignment="1" applyProtection="1">
      <alignment shrinkToFit="1"/>
    </xf>
    <xf numFmtId="0" fontId="9" fillId="0" borderId="47" xfId="0" applyFont="1" applyBorder="1" applyAlignment="1" applyProtection="1">
      <alignment shrinkToFit="1"/>
    </xf>
    <xf numFmtId="0" fontId="9" fillId="0" borderId="46" xfId="0" applyFont="1" applyBorder="1" applyAlignment="1" applyProtection="1">
      <alignment shrinkToFit="1"/>
    </xf>
    <xf numFmtId="0" fontId="10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166" fontId="2" fillId="0" borderId="0" xfId="0" applyNumberFormat="1" applyFont="1" applyBorder="1" applyAlignment="1" applyProtection="1">
      <protection locked="0"/>
    </xf>
    <xf numFmtId="4" fontId="2" fillId="0" borderId="0" xfId="0" applyNumberFormat="1" applyFont="1" applyFill="1" applyProtection="1"/>
    <xf numFmtId="4" fontId="0" fillId="0" borderId="0" xfId="0" applyNumberFormat="1"/>
    <xf numFmtId="49" fontId="2" fillId="0" borderId="0" xfId="0" applyNumberFormat="1" applyFont="1" applyBorder="1" applyAlignment="1" applyProtection="1">
      <alignment horizontal="center"/>
    </xf>
    <xf numFmtId="166" fontId="2" fillId="0" borderId="0" xfId="0" applyNumberFormat="1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18" xfId="0" applyFont="1" applyBorder="1" applyAlignment="1" applyProtection="1">
      <alignment shrinkToFit="1"/>
    </xf>
    <xf numFmtId="0" fontId="2" fillId="0" borderId="0" xfId="0" applyNumberFormat="1" applyFont="1" applyAlignment="1" applyProtection="1">
      <alignment shrinkToFit="1"/>
    </xf>
    <xf numFmtId="0" fontId="4" fillId="0" borderId="1" xfId="0" applyNumberFormat="1" applyFont="1" applyBorder="1" applyAlignment="1" applyProtection="1">
      <alignment horizontal="center" shrinkToFit="1"/>
    </xf>
    <xf numFmtId="0" fontId="4" fillId="0" borderId="3" xfId="0" applyNumberFormat="1" applyFont="1" applyBorder="1" applyAlignment="1" applyProtection="1">
      <alignment horizontal="center" shrinkToFit="1"/>
    </xf>
    <xf numFmtId="0" fontId="6" fillId="0" borderId="31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horizontal="center" shrinkToFit="1"/>
    </xf>
    <xf numFmtId="0" fontId="3" fillId="0" borderId="0" xfId="0" applyNumberFormat="1" applyFont="1" applyAlignment="1" applyProtection="1">
      <alignment horizontal="center" shrinkToFit="1"/>
    </xf>
    <xf numFmtId="0" fontId="3" fillId="0" borderId="13" xfId="0" applyNumberFormat="1" applyFont="1" applyBorder="1" applyAlignment="1" applyProtection="1">
      <alignment horizontal="center" shrinkToFit="1"/>
    </xf>
    <xf numFmtId="0" fontId="3" fillId="0" borderId="2" xfId="0" applyNumberFormat="1" applyFont="1" applyBorder="1" applyAlignment="1" applyProtection="1">
      <alignment horizontal="center" shrinkToFit="1"/>
    </xf>
    <xf numFmtId="0" fontId="3" fillId="0" borderId="1" xfId="0" applyNumberFormat="1" applyFont="1" applyBorder="1" applyAlignment="1" applyProtection="1">
      <alignment horizontal="center" shrinkToFit="1"/>
    </xf>
    <xf numFmtId="0" fontId="3" fillId="0" borderId="3" xfId="0" applyNumberFormat="1" applyFont="1" applyBorder="1" applyAlignment="1" applyProtection="1">
      <alignment horizontal="center" shrinkToFit="1"/>
    </xf>
    <xf numFmtId="0" fontId="3" fillId="0" borderId="24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shrinkToFit="1"/>
      <protection locked="0"/>
    </xf>
    <xf numFmtId="0" fontId="2" fillId="0" borderId="54" xfId="0" applyNumberFormat="1" applyFont="1" applyBorder="1" applyAlignment="1" applyProtection="1">
      <alignment shrinkToFit="1"/>
    </xf>
    <xf numFmtId="0" fontId="0" fillId="0" borderId="0" xfId="0" applyNumberFormat="1" applyAlignment="1" applyProtection="1">
      <alignment shrinkToFit="1"/>
    </xf>
    <xf numFmtId="4" fontId="2" fillId="0" borderId="0" xfId="0" applyNumberFormat="1" applyFont="1" applyAlignment="1" applyProtection="1">
      <alignment shrinkToFit="1"/>
    </xf>
    <xf numFmtId="0" fontId="2" fillId="0" borderId="62" xfId="0" applyFont="1" applyBorder="1" applyProtection="1"/>
    <xf numFmtId="0" fontId="2" fillId="0" borderId="63" xfId="0" applyFont="1" applyBorder="1" applyProtection="1"/>
    <xf numFmtId="0" fontId="8" fillId="0" borderId="0" xfId="0" applyFont="1" applyAlignment="1" applyProtection="1">
      <alignment horizontal="right"/>
    </xf>
    <xf numFmtId="0" fontId="8" fillId="0" borderId="0" xfId="0" applyFont="1" applyProtection="1"/>
    <xf numFmtId="0" fontId="5" fillId="0" borderId="0" xfId="0" applyFont="1" applyFill="1" applyAlignment="1" applyProtection="1">
      <alignment horizontal="center"/>
      <protection locked="0"/>
    </xf>
    <xf numFmtId="49" fontId="14" fillId="0" borderId="0" xfId="0" applyNumberFormat="1" applyFont="1"/>
    <xf numFmtId="49" fontId="14" fillId="2" borderId="0" xfId="0" applyNumberFormat="1" applyFont="1" applyFill="1"/>
    <xf numFmtId="0" fontId="14" fillId="0" borderId="0" xfId="0" applyFont="1"/>
    <xf numFmtId="0" fontId="15" fillId="0" borderId="0" xfId="0" applyFont="1"/>
    <xf numFmtId="49" fontId="8" fillId="0" borderId="29" xfId="0" applyNumberFormat="1" applyFont="1" applyBorder="1" applyAlignment="1" applyProtection="1">
      <alignment horizontal="center"/>
    </xf>
    <xf numFmtId="0" fontId="8" fillId="0" borderId="0" xfId="0" applyNumberFormat="1" applyFont="1" applyAlignment="1" applyProtection="1">
      <alignment horizontal="center" shrinkToFit="1"/>
    </xf>
    <xf numFmtId="0" fontId="8" fillId="0" borderId="0" xfId="0" applyFont="1" applyAlignment="1" applyProtection="1">
      <alignment horizontal="center"/>
    </xf>
    <xf numFmtId="4" fontId="16" fillId="0" borderId="0" xfId="0" applyNumberFormat="1" applyFont="1" applyBorder="1" applyAlignment="1" applyProtection="1">
      <alignment horizontal="center" shrinkToFit="1"/>
    </xf>
    <xf numFmtId="0" fontId="14" fillId="0" borderId="0" xfId="0" applyFont="1" applyProtection="1"/>
    <xf numFmtId="0" fontId="8" fillId="0" borderId="0" xfId="0" applyFont="1" applyAlignment="1" applyProtection="1">
      <alignment horizontal="left"/>
    </xf>
    <xf numFmtId="49" fontId="8" fillId="0" borderId="0" xfId="0" applyNumberFormat="1" applyFont="1" applyBorder="1" applyAlignment="1" applyProtection="1">
      <alignment horizontal="center"/>
    </xf>
    <xf numFmtId="0" fontId="8" fillId="0" borderId="0" xfId="0" applyFont="1" applyBorder="1" applyProtection="1"/>
    <xf numFmtId="49" fontId="8" fillId="0" borderId="0" xfId="0" applyNumberFormat="1" applyFont="1" applyBorder="1" applyProtection="1"/>
    <xf numFmtId="4" fontId="3" fillId="0" borderId="0" xfId="0" applyNumberFormat="1" applyFont="1" applyBorder="1" applyProtection="1"/>
    <xf numFmtId="0" fontId="3" fillId="0" borderId="39" xfId="0" applyFont="1" applyBorder="1" applyAlignment="1" applyProtection="1">
      <alignment horizontal="center" shrinkToFit="1"/>
    </xf>
    <xf numFmtId="0" fontId="3" fillId="0" borderId="40" xfId="0" applyFont="1" applyBorder="1" applyAlignment="1" applyProtection="1">
      <alignment shrinkToFit="1"/>
    </xf>
    <xf numFmtId="0" fontId="8" fillId="0" borderId="1" xfId="0" applyFont="1" applyBorder="1" applyAlignment="1" applyProtection="1">
      <alignment horizontal="center" shrinkToFit="1"/>
    </xf>
    <xf numFmtId="8" fontId="8" fillId="0" borderId="8" xfId="0" applyNumberFormat="1" applyFont="1" applyBorder="1" applyAlignment="1" applyProtection="1">
      <alignment horizontal="center" shrinkToFit="1"/>
    </xf>
    <xf numFmtId="165" fontId="8" fillId="0" borderId="3" xfId="0" applyNumberFormat="1" applyFont="1" applyBorder="1" applyAlignment="1" applyProtection="1">
      <alignment horizontal="center" shrinkToFit="1"/>
    </xf>
    <xf numFmtId="0" fontId="3" fillId="0" borderId="39" xfId="0" applyFont="1" applyBorder="1" applyAlignment="1" applyProtection="1">
      <alignment shrinkToFit="1"/>
    </xf>
    <xf numFmtId="0" fontId="3" fillId="0" borderId="68" xfId="0" applyFont="1" applyBorder="1" applyProtection="1"/>
    <xf numFmtId="0" fontId="3" fillId="0" borderId="69" xfId="0" applyFont="1" applyBorder="1" applyAlignment="1" applyProtection="1">
      <alignment horizontal="center"/>
    </xf>
    <xf numFmtId="0" fontId="3" fillId="0" borderId="70" xfId="0" applyFont="1" applyBorder="1" applyAlignment="1" applyProtection="1">
      <alignment horizontal="center"/>
    </xf>
    <xf numFmtId="0" fontId="3" fillId="0" borderId="68" xfId="0" applyFont="1" applyBorder="1" applyAlignment="1" applyProtection="1">
      <alignment horizontal="center"/>
    </xf>
    <xf numFmtId="0" fontId="3" fillId="0" borderId="68" xfId="0" applyNumberFormat="1" applyFont="1" applyBorder="1" applyAlignment="1" applyProtection="1">
      <alignment horizontal="center" shrinkToFit="1"/>
    </xf>
    <xf numFmtId="0" fontId="3" fillId="0" borderId="71" xfId="0" applyFont="1" applyBorder="1" applyAlignment="1" applyProtection="1">
      <alignment horizontal="center"/>
    </xf>
    <xf numFmtId="0" fontId="3" fillId="0" borderId="69" xfId="0" applyFont="1" applyBorder="1" applyProtection="1"/>
    <xf numFmtId="0" fontId="3" fillId="0" borderId="72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shrinkToFit="1"/>
    </xf>
    <xf numFmtId="0" fontId="5" fillId="0" borderId="73" xfId="0" applyFont="1" applyBorder="1" applyAlignment="1" applyProtection="1">
      <alignment horizontal="center" shrinkToFit="1"/>
    </xf>
    <xf numFmtId="0" fontId="5" fillId="0" borderId="74" xfId="0" applyFont="1" applyBorder="1" applyAlignment="1" applyProtection="1">
      <alignment horizontal="center" shrinkToFit="1"/>
    </xf>
    <xf numFmtId="0" fontId="5" fillId="0" borderId="0" xfId="0" applyFont="1" applyBorder="1" applyAlignment="1" applyProtection="1">
      <alignment horizontal="center" shrinkToFit="1"/>
    </xf>
    <xf numFmtId="0" fontId="3" fillId="0" borderId="36" xfId="0" applyFont="1" applyBorder="1" applyProtection="1"/>
    <xf numFmtId="7" fontId="3" fillId="0" borderId="36" xfId="0" applyNumberFormat="1" applyFont="1" applyBorder="1" applyProtection="1"/>
    <xf numFmtId="0" fontId="0" fillId="0" borderId="0" xfId="0" applyBorder="1" applyProtection="1"/>
    <xf numFmtId="0" fontId="5" fillId="0" borderId="7" xfId="0" applyFont="1" applyBorder="1" applyAlignment="1" applyProtection="1">
      <alignment horizontal="center"/>
    </xf>
    <xf numFmtId="0" fontId="5" fillId="0" borderId="8" xfId="0" applyFont="1" applyBorder="1" applyAlignment="1" applyProtection="1">
      <alignment horizontal="center"/>
    </xf>
    <xf numFmtId="165" fontId="5" fillId="0" borderId="3" xfId="0" applyNumberFormat="1" applyFont="1" applyBorder="1" applyAlignment="1" applyProtection="1">
      <alignment horizontal="center"/>
    </xf>
    <xf numFmtId="0" fontId="17" fillId="0" borderId="0" xfId="0" applyFont="1"/>
    <xf numFmtId="49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49" fontId="17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4" fontId="0" fillId="0" borderId="0" xfId="0" applyNumberFormat="1" applyProtection="1"/>
    <xf numFmtId="0" fontId="1" fillId="0" borderId="0" xfId="0" applyFont="1" applyProtection="1"/>
    <xf numFmtId="44" fontId="2" fillId="0" borderId="91" xfId="0" applyNumberFormat="1" applyFont="1" applyBorder="1" applyAlignment="1" applyProtection="1">
      <alignment horizontal="center"/>
    </xf>
    <xf numFmtId="0" fontId="0" fillId="0" borderId="82" xfId="0" applyBorder="1" applyProtection="1"/>
    <xf numFmtId="0" fontId="0" fillId="0" borderId="21" xfId="0" applyBorder="1" applyProtection="1"/>
    <xf numFmtId="0" fontId="7" fillId="0" borderId="21" xfId="0" applyFont="1" applyBorder="1" applyProtection="1"/>
    <xf numFmtId="0" fontId="0" fillId="0" borderId="112" xfId="0" applyBorder="1" applyProtection="1"/>
    <xf numFmtId="0" fontId="0" fillId="0" borderId="113" xfId="0" applyBorder="1" applyAlignment="1" applyProtection="1">
      <alignment horizontal="right"/>
    </xf>
    <xf numFmtId="0" fontId="2" fillId="0" borderId="113" xfId="0" applyFont="1" applyBorder="1" applyAlignment="1" applyProtection="1">
      <alignment horizontal="right"/>
    </xf>
    <xf numFmtId="0" fontId="0" fillId="0" borderId="44" xfId="0" applyBorder="1" applyProtection="1"/>
    <xf numFmtId="0" fontId="0" fillId="0" borderId="0" xfId="0" applyAlignment="1" applyProtection="1">
      <alignment horizontal="right"/>
    </xf>
    <xf numFmtId="0" fontId="7" fillId="0" borderId="0" xfId="0" applyFont="1" applyProtection="1"/>
    <xf numFmtId="0" fontId="0" fillId="0" borderId="21" xfId="0" applyNumberFormat="1" applyBorder="1" applyAlignment="1" applyProtection="1">
      <alignment horizontal="left"/>
    </xf>
    <xf numFmtId="44" fontId="2" fillId="0" borderId="114" xfId="0" applyNumberFormat="1" applyFont="1" applyBorder="1" applyAlignment="1" applyProtection="1">
      <alignment horizontal="center"/>
    </xf>
    <xf numFmtId="44" fontId="0" fillId="0" borderId="115" xfId="0" applyNumberFormat="1" applyBorder="1" applyProtection="1"/>
    <xf numFmtId="44" fontId="2" fillId="0" borderId="116" xfId="0" applyNumberFormat="1" applyFont="1" applyBorder="1" applyAlignment="1" applyProtection="1">
      <alignment horizontal="center"/>
    </xf>
    <xf numFmtId="44" fontId="0" fillId="0" borderId="91" xfId="0" applyNumberFormat="1" applyBorder="1" applyProtection="1"/>
    <xf numFmtId="43" fontId="2" fillId="0" borderId="116" xfId="0" applyNumberFormat="1" applyFont="1" applyBorder="1" applyAlignment="1" applyProtection="1">
      <alignment horizontal="center"/>
    </xf>
    <xf numFmtId="43" fontId="2" fillId="0" borderId="117" xfId="0" applyNumberFormat="1" applyFont="1" applyBorder="1" applyAlignment="1" applyProtection="1">
      <alignment horizontal="center"/>
    </xf>
    <xf numFmtId="44" fontId="2" fillId="0" borderId="118" xfId="0" applyNumberFormat="1" applyFont="1" applyBorder="1" applyAlignment="1" applyProtection="1">
      <alignment horizontal="center"/>
    </xf>
    <xf numFmtId="44" fontId="0" fillId="0" borderId="97" xfId="0" applyNumberFormat="1" applyBorder="1" applyProtection="1"/>
    <xf numFmtId="43" fontId="2" fillId="0" borderId="119" xfId="0" applyNumberFormat="1" applyFont="1" applyBorder="1" applyAlignment="1" applyProtection="1">
      <alignment horizontal="center"/>
    </xf>
    <xf numFmtId="44" fontId="2" fillId="0" borderId="120" xfId="0" applyNumberFormat="1" applyFont="1" applyBorder="1" applyAlignment="1" applyProtection="1">
      <alignment horizontal="center"/>
    </xf>
    <xf numFmtId="43" fontId="2" fillId="0" borderId="116" xfId="0" applyNumberFormat="1" applyFont="1" applyBorder="1" applyAlignment="1" applyProtection="1">
      <alignment horizontal="center"/>
      <protection locked="0"/>
    </xf>
    <xf numFmtId="0" fontId="18" fillId="0" borderId="0" xfId="0" applyFont="1" applyProtection="1"/>
    <xf numFmtId="44" fontId="2" fillId="0" borderId="103" xfId="0" applyNumberFormat="1" applyFont="1" applyBorder="1" applyProtection="1"/>
    <xf numFmtId="44" fontId="7" fillId="0" borderId="118" xfId="0" applyNumberFormat="1" applyFont="1" applyBorder="1" applyProtection="1"/>
    <xf numFmtId="0" fontId="0" fillId="0" borderId="0" xfId="0" applyBorder="1" applyAlignment="1" applyProtection="1">
      <alignment horizontal="right"/>
    </xf>
    <xf numFmtId="0" fontId="18" fillId="0" borderId="0" xfId="0" applyFont="1"/>
    <xf numFmtId="4" fontId="2" fillId="0" borderId="0" xfId="0" applyNumberFormat="1" applyFont="1"/>
    <xf numFmtId="0" fontId="1" fillId="0" borderId="0" xfId="0" applyFont="1"/>
    <xf numFmtId="0" fontId="2" fillId="0" borderId="82" xfId="0" applyFont="1" applyBorder="1"/>
    <xf numFmtId="0" fontId="18" fillId="0" borderId="21" xfId="0" applyFont="1" applyBorder="1"/>
    <xf numFmtId="0" fontId="7" fillId="0" borderId="21" xfId="0" applyFont="1" applyBorder="1"/>
    <xf numFmtId="0" fontId="18" fillId="0" borderId="112" xfId="0" applyFont="1" applyBorder="1"/>
    <xf numFmtId="0" fontId="18" fillId="0" borderId="113" xfId="0" applyFont="1" applyBorder="1" applyAlignment="1">
      <alignment horizontal="right"/>
    </xf>
    <xf numFmtId="0" fontId="18" fillId="0" borderId="44" xfId="0" applyFont="1" applyBorder="1"/>
    <xf numFmtId="0" fontId="21" fillId="0" borderId="0" xfId="0" applyFont="1" applyProtection="1"/>
    <xf numFmtId="0" fontId="21" fillId="0" borderId="0" xfId="0" applyFont="1"/>
    <xf numFmtId="0" fontId="19" fillId="0" borderId="0" xfId="0" applyFont="1" applyFill="1" applyAlignment="1" applyProtection="1">
      <protection locked="0"/>
    </xf>
    <xf numFmtId="0" fontId="19" fillId="0" borderId="0" xfId="0" applyFont="1" applyFill="1" applyAlignment="1" applyProtection="1">
      <alignment horizontal="right"/>
      <protection locked="0"/>
    </xf>
    <xf numFmtId="0" fontId="19" fillId="0" borderId="0" xfId="0" applyFont="1" applyFill="1" applyAlignment="1" applyProtection="1">
      <alignment horizontal="left"/>
      <protection locked="0"/>
    </xf>
    <xf numFmtId="0" fontId="19" fillId="0" borderId="0" xfId="0" applyFont="1" applyAlignment="1" applyProtection="1"/>
    <xf numFmtId="0" fontId="19" fillId="0" borderId="0" xfId="0" applyFont="1" applyAlignment="1" applyProtection="1">
      <alignment horizontal="left"/>
    </xf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Alignment="1" applyProtection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8" fillId="0" borderId="0" xfId="0" applyFont="1" applyFill="1" applyAlignment="1" applyProtection="1"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18" fillId="0" borderId="0" xfId="0" applyFont="1" applyFill="1" applyAlignment="1" applyProtection="1">
      <alignment horizontal="left"/>
      <protection locked="0"/>
    </xf>
    <xf numFmtId="0" fontId="18" fillId="0" borderId="0" xfId="0" applyFont="1" applyAlignment="1">
      <alignment shrinkToFit="1"/>
    </xf>
    <xf numFmtId="0" fontId="1" fillId="0" borderId="0" xfId="0" applyFont="1" applyFill="1" applyAlignment="1" applyProtection="1">
      <alignment shrinkToFit="1"/>
    </xf>
    <xf numFmtId="0" fontId="0" fillId="0" borderId="0" xfId="0" applyAlignment="1" applyProtection="1">
      <alignment shrinkToFit="1"/>
    </xf>
    <xf numFmtId="0" fontId="0" fillId="0" borderId="0" xfId="0" applyAlignment="1">
      <alignment shrinkToFit="1"/>
    </xf>
    <xf numFmtId="44" fontId="2" fillId="0" borderId="88" xfId="0" applyNumberFormat="1" applyFont="1" applyBorder="1" applyAlignment="1" applyProtection="1">
      <alignment horizontal="center" shrinkToFit="1"/>
    </xf>
    <xf numFmtId="4" fontId="0" fillId="0" borderId="0" xfId="0" applyNumberFormat="1" applyAlignment="1" applyProtection="1">
      <alignment shrinkToFit="1"/>
    </xf>
    <xf numFmtId="0" fontId="0" fillId="0" borderId="89" xfId="0" applyBorder="1" applyAlignment="1" applyProtection="1">
      <alignment shrinkToFit="1"/>
    </xf>
    <xf numFmtId="44" fontId="2" fillId="0" borderId="90" xfId="0" applyNumberFormat="1" applyFont="1" applyBorder="1" applyAlignment="1" applyProtection="1">
      <alignment horizontal="center" shrinkToFit="1"/>
    </xf>
    <xf numFmtId="0" fontId="0" fillId="0" borderId="91" xfId="0" applyBorder="1" applyAlignment="1" applyProtection="1">
      <alignment shrinkToFit="1"/>
    </xf>
    <xf numFmtId="43" fontId="2" fillId="0" borderId="92" xfId="0" applyNumberFormat="1" applyFont="1" applyBorder="1" applyAlignment="1" applyProtection="1">
      <alignment horizontal="center" shrinkToFit="1"/>
    </xf>
    <xf numFmtId="43" fontId="2" fillId="0" borderId="93" xfId="0" applyNumberFormat="1" applyFont="1" applyBorder="1" applyAlignment="1" applyProtection="1">
      <alignment horizontal="center" shrinkToFit="1"/>
    </xf>
    <xf numFmtId="43" fontId="2" fillId="0" borderId="94" xfId="0" applyNumberFormat="1" applyFont="1" applyBorder="1" applyAlignment="1" applyProtection="1">
      <alignment horizontal="center" shrinkToFit="1"/>
    </xf>
    <xf numFmtId="44" fontId="2" fillId="0" borderId="95" xfId="0" applyNumberFormat="1" applyFont="1" applyBorder="1" applyAlignment="1" applyProtection="1">
      <alignment horizontal="center" shrinkToFit="1"/>
    </xf>
    <xf numFmtId="44" fontId="2" fillId="0" borderId="96" xfId="0" applyNumberFormat="1" applyFont="1" applyBorder="1" applyAlignment="1" applyProtection="1">
      <alignment horizontal="center" shrinkToFit="1"/>
    </xf>
    <xf numFmtId="0" fontId="0" fillId="0" borderId="97" xfId="0" applyBorder="1" applyAlignment="1" applyProtection="1">
      <alignment shrinkToFit="1"/>
    </xf>
    <xf numFmtId="44" fontId="2" fillId="0" borderId="98" xfId="0" applyNumberFormat="1" applyFont="1" applyBorder="1" applyAlignment="1" applyProtection="1">
      <alignment horizontal="center" shrinkToFit="1"/>
    </xf>
    <xf numFmtId="43" fontId="2" fillId="0" borderId="99" xfId="0" applyNumberFormat="1" applyFont="1" applyBorder="1" applyAlignment="1" applyProtection="1">
      <alignment horizontal="center" shrinkToFit="1"/>
    </xf>
    <xf numFmtId="43" fontId="2" fillId="0" borderId="100" xfId="0" applyNumberFormat="1" applyFont="1" applyBorder="1" applyAlignment="1" applyProtection="1">
      <alignment horizontal="center" shrinkToFit="1"/>
    </xf>
    <xf numFmtId="44" fontId="2" fillId="0" borderId="101" xfId="0" applyNumberFormat="1" applyFont="1" applyBorder="1" applyAlignment="1" applyProtection="1">
      <alignment horizontal="center" shrinkToFit="1"/>
    </xf>
    <xf numFmtId="43" fontId="2" fillId="0" borderId="102" xfId="0" applyNumberFormat="1" applyFont="1" applyBorder="1" applyAlignment="1" applyProtection="1">
      <alignment horizontal="center" shrinkToFit="1"/>
    </xf>
    <xf numFmtId="0" fontId="0" fillId="0" borderId="103" xfId="0" applyBorder="1" applyAlignment="1" applyProtection="1">
      <alignment shrinkToFit="1"/>
    </xf>
    <xf numFmtId="44" fontId="2" fillId="0" borderId="91" xfId="0" applyNumberFormat="1" applyFont="1" applyBorder="1" applyAlignment="1" applyProtection="1">
      <alignment horizontal="center" shrinkToFit="1"/>
    </xf>
    <xf numFmtId="44" fontId="2" fillId="0" borderId="104" xfId="0" applyNumberFormat="1" applyFont="1" applyBorder="1" applyAlignment="1" applyProtection="1">
      <alignment horizontal="center" shrinkToFit="1"/>
    </xf>
    <xf numFmtId="0" fontId="0" fillId="0" borderId="0" xfId="0" applyBorder="1" applyAlignment="1" applyProtection="1">
      <alignment shrinkToFit="1"/>
    </xf>
    <xf numFmtId="0" fontId="0" fillId="0" borderId="112" xfId="0" applyBorder="1" applyAlignment="1" applyProtection="1">
      <alignment shrinkToFit="1"/>
    </xf>
    <xf numFmtId="0" fontId="0" fillId="0" borderId="113" xfId="0" applyBorder="1" applyAlignment="1" applyProtection="1">
      <alignment horizontal="right" shrinkToFit="1"/>
    </xf>
    <xf numFmtId="0" fontId="0" fillId="0" borderId="44" xfId="0" applyBorder="1" applyAlignment="1" applyProtection="1">
      <alignment shrinkToFit="1"/>
    </xf>
    <xf numFmtId="0" fontId="0" fillId="0" borderId="0" xfId="0" applyAlignment="1" applyProtection="1">
      <alignment horizontal="right" shrinkToFit="1"/>
    </xf>
    <xf numFmtId="0" fontId="18" fillId="0" borderId="0" xfId="0" applyFont="1" applyAlignment="1" applyProtection="1">
      <alignment shrinkToFit="1"/>
    </xf>
    <xf numFmtId="0" fontId="18" fillId="0" borderId="0" xfId="0" applyFont="1" applyFill="1" applyAlignment="1" applyProtection="1">
      <alignment shrinkToFit="1"/>
      <protection locked="0"/>
    </xf>
    <xf numFmtId="0" fontId="2" fillId="0" borderId="0" xfId="0" applyFont="1" applyAlignment="1">
      <alignment shrinkToFit="1"/>
    </xf>
    <xf numFmtId="4" fontId="2" fillId="0" borderId="0" xfId="0" applyNumberFormat="1" applyFont="1" applyAlignment="1">
      <alignment shrinkToFit="1"/>
    </xf>
    <xf numFmtId="0" fontId="2" fillId="0" borderId="89" xfId="0" applyFont="1" applyBorder="1" applyAlignment="1">
      <alignment shrinkToFit="1"/>
    </xf>
    <xf numFmtId="44" fontId="2" fillId="0" borderId="90" xfId="0" applyNumberFormat="1" applyFont="1" applyBorder="1" applyAlignment="1">
      <alignment horizontal="center" shrinkToFit="1"/>
    </xf>
    <xf numFmtId="0" fontId="2" fillId="0" borderId="91" xfId="0" applyFont="1" applyBorder="1" applyAlignment="1">
      <alignment shrinkToFit="1"/>
    </xf>
    <xf numFmtId="43" fontId="2" fillId="0" borderId="92" xfId="0" applyNumberFormat="1" applyFont="1" applyBorder="1" applyAlignment="1">
      <alignment horizontal="center" shrinkToFit="1"/>
    </xf>
    <xf numFmtId="43" fontId="2" fillId="0" borderId="93" xfId="0" applyNumberFormat="1" applyFont="1" applyBorder="1" applyAlignment="1">
      <alignment horizontal="center" shrinkToFit="1"/>
    </xf>
    <xf numFmtId="43" fontId="2" fillId="0" borderId="94" xfId="0" applyNumberFormat="1" applyFont="1" applyBorder="1" applyAlignment="1">
      <alignment horizontal="center" shrinkToFit="1"/>
    </xf>
    <xf numFmtId="44" fontId="2" fillId="0" borderId="95" xfId="0" applyNumberFormat="1" applyFont="1" applyBorder="1" applyAlignment="1">
      <alignment horizontal="center" shrinkToFit="1"/>
    </xf>
    <xf numFmtId="44" fontId="2" fillId="0" borderId="96" xfId="0" applyNumberFormat="1" applyFont="1" applyBorder="1" applyAlignment="1">
      <alignment horizontal="center" shrinkToFit="1"/>
    </xf>
    <xf numFmtId="0" fontId="2" fillId="0" borderId="97" xfId="0" applyFont="1" applyBorder="1" applyAlignment="1">
      <alignment shrinkToFit="1"/>
    </xf>
    <xf numFmtId="44" fontId="2" fillId="0" borderId="98" xfId="0" applyNumberFormat="1" applyFont="1" applyBorder="1" applyAlignment="1">
      <alignment horizontal="center" shrinkToFit="1"/>
    </xf>
    <xf numFmtId="43" fontId="2" fillId="0" borderId="99" xfId="0" applyNumberFormat="1" applyFont="1" applyBorder="1" applyAlignment="1">
      <alignment horizontal="center" shrinkToFit="1"/>
    </xf>
    <xf numFmtId="43" fontId="2" fillId="0" borderId="100" xfId="0" applyNumberFormat="1" applyFont="1" applyBorder="1" applyAlignment="1">
      <alignment horizontal="center" shrinkToFit="1"/>
    </xf>
    <xf numFmtId="44" fontId="2" fillId="0" borderId="101" xfId="0" applyNumberFormat="1" applyFont="1" applyBorder="1" applyAlignment="1">
      <alignment horizontal="center" shrinkToFit="1"/>
    </xf>
    <xf numFmtId="43" fontId="2" fillId="0" borderId="102" xfId="0" applyNumberFormat="1" applyFont="1" applyBorder="1" applyAlignment="1">
      <alignment horizontal="center" shrinkToFit="1"/>
    </xf>
    <xf numFmtId="0" fontId="2" fillId="0" borderId="103" xfId="0" applyFont="1" applyBorder="1" applyAlignment="1">
      <alignment shrinkToFit="1"/>
    </xf>
    <xf numFmtId="44" fontId="2" fillId="0" borderId="91" xfId="0" applyNumberFormat="1" applyFont="1" applyBorder="1" applyAlignment="1">
      <alignment horizontal="center" shrinkToFit="1"/>
    </xf>
    <xf numFmtId="44" fontId="2" fillId="0" borderId="104" xfId="0" applyNumberFormat="1" applyFont="1" applyBorder="1" applyAlignment="1">
      <alignment horizontal="center" shrinkToFit="1"/>
    </xf>
    <xf numFmtId="0" fontId="2" fillId="0" borderId="0" xfId="0" applyFont="1" applyBorder="1" applyAlignment="1">
      <alignment shrinkToFit="1"/>
    </xf>
    <xf numFmtId="0" fontId="18" fillId="0" borderId="112" xfId="0" applyFont="1" applyBorder="1" applyAlignment="1">
      <alignment shrinkToFit="1"/>
    </xf>
    <xf numFmtId="0" fontId="18" fillId="0" borderId="113" xfId="0" applyFont="1" applyBorder="1" applyAlignment="1">
      <alignment horizontal="right" shrinkToFit="1"/>
    </xf>
    <xf numFmtId="0" fontId="18" fillId="0" borderId="44" xfId="0" applyFont="1" applyBorder="1" applyAlignment="1">
      <alignment shrinkToFit="1"/>
    </xf>
    <xf numFmtId="0" fontId="18" fillId="0" borderId="0" xfId="0" applyFont="1" applyAlignment="1">
      <alignment horizontal="right" shrinkToFit="1"/>
    </xf>
    <xf numFmtId="0" fontId="7" fillId="0" borderId="47" xfId="0" applyFont="1" applyBorder="1" applyAlignment="1" applyProtection="1">
      <alignment shrinkToFit="1"/>
    </xf>
    <xf numFmtId="49" fontId="14" fillId="0" borderId="0" xfId="0" applyNumberFormat="1" applyFont="1" applyFill="1"/>
    <xf numFmtId="49" fontId="17" fillId="0" borderId="0" xfId="0" applyNumberFormat="1" applyFont="1"/>
    <xf numFmtId="0" fontId="2" fillId="0" borderId="0" xfId="0" applyFont="1" applyBorder="1" applyAlignment="1" applyProtection="1"/>
    <xf numFmtId="4" fontId="6" fillId="0" borderId="22" xfId="0" applyNumberFormat="1" applyFont="1" applyBorder="1" applyAlignment="1" applyProtection="1">
      <alignment horizontal="center" shrinkToFit="1"/>
    </xf>
    <xf numFmtId="4" fontId="6" fillId="0" borderId="30" xfId="0" applyNumberFormat="1" applyFont="1" applyBorder="1" applyAlignment="1" applyProtection="1">
      <alignment horizontal="center" shrinkToFit="1"/>
    </xf>
    <xf numFmtId="0" fontId="2" fillId="0" borderId="0" xfId="0" applyFont="1" applyAlignment="1" applyProtection="1">
      <alignment shrinkToFit="1"/>
    </xf>
    <xf numFmtId="0" fontId="8" fillId="0" borderId="0" xfId="0" applyFont="1" applyAlignment="1" applyProtection="1">
      <alignment shrinkToFit="1"/>
    </xf>
    <xf numFmtId="0" fontId="3" fillId="0" borderId="13" xfId="0" applyFont="1" applyBorder="1" applyAlignment="1" applyProtection="1">
      <alignment shrinkToFit="1"/>
    </xf>
    <xf numFmtId="0" fontId="3" fillId="0" borderId="69" xfId="0" applyFont="1" applyBorder="1" applyAlignment="1" applyProtection="1">
      <alignment horizontal="center" shrinkToFit="1"/>
    </xf>
    <xf numFmtId="0" fontId="3" fillId="0" borderId="68" xfId="0" applyFont="1" applyBorder="1" applyAlignment="1" applyProtection="1">
      <alignment horizontal="center" shrinkToFit="1"/>
    </xf>
    <xf numFmtId="4" fontId="4" fillId="0" borderId="0" xfId="0" applyNumberFormat="1" applyFont="1" applyAlignment="1" applyProtection="1">
      <alignment shrinkToFit="1"/>
    </xf>
    <xf numFmtId="0" fontId="7" fillId="0" borderId="0" xfId="0" applyFont="1" applyBorder="1" applyAlignment="1" applyProtection="1">
      <alignment horizontal="center"/>
    </xf>
    <xf numFmtId="0" fontId="2" fillId="0" borderId="44" xfId="0" applyFont="1" applyBorder="1" applyAlignment="1" applyProtection="1">
      <alignment horizontal="right"/>
    </xf>
    <xf numFmtId="0" fontId="2" fillId="0" borderId="54" xfId="0" applyNumberFormat="1" applyFont="1" applyBorder="1" applyAlignment="1" applyProtection="1">
      <alignment horizontal="right" shrinkToFit="1"/>
    </xf>
    <xf numFmtId="0" fontId="7" fillId="0" borderId="0" xfId="0" applyFont="1" applyBorder="1" applyAlignment="1" applyProtection="1">
      <protection locked="0"/>
    </xf>
    <xf numFmtId="0" fontId="2" fillId="0" borderId="47" xfId="0" applyFont="1" applyBorder="1" applyAlignment="1" applyProtection="1">
      <alignment shrinkToFit="1"/>
    </xf>
    <xf numFmtId="0" fontId="7" fillId="0" borderId="0" xfId="0" applyFont="1" applyBorder="1" applyAlignment="1" applyProtection="1">
      <alignment horizontal="center"/>
      <protection locked="0"/>
    </xf>
    <xf numFmtId="0" fontId="2" fillId="0" borderId="46" xfId="0" applyFont="1" applyBorder="1" applyProtection="1"/>
    <xf numFmtId="0" fontId="2" fillId="0" borderId="46" xfId="0" applyFont="1" applyBorder="1" applyAlignment="1" applyProtection="1">
      <alignment shrinkToFit="1"/>
    </xf>
    <xf numFmtId="0" fontId="7" fillId="0" borderId="0" xfId="0" applyFont="1" applyAlignment="1" applyProtection="1">
      <alignment horizontal="center"/>
    </xf>
    <xf numFmtId="2" fontId="7" fillId="0" borderId="0" xfId="0" applyNumberFormat="1" applyFont="1" applyAlignment="1" applyProtection="1">
      <alignment horizontal="center"/>
    </xf>
    <xf numFmtId="2" fontId="7" fillId="0" borderId="0" xfId="0" applyNumberFormat="1" applyFont="1" applyBorder="1" applyAlignment="1" applyProtection="1">
      <alignment horizontal="center"/>
      <protection locked="0"/>
    </xf>
    <xf numFmtId="4" fontId="4" fillId="0" borderId="5" xfId="0" applyNumberFormat="1" applyFont="1" applyBorder="1" applyAlignment="1" applyProtection="1">
      <alignment shrinkToFit="1"/>
    </xf>
    <xf numFmtId="4" fontId="6" fillId="0" borderId="65" xfId="0" applyNumberFormat="1" applyFont="1" applyBorder="1" applyAlignment="1" applyProtection="1">
      <alignment horizontal="center" shrinkToFit="1"/>
    </xf>
    <xf numFmtId="4" fontId="6" fillId="0" borderId="53" xfId="0" applyNumberFormat="1" applyFont="1" applyBorder="1" applyAlignment="1" applyProtection="1">
      <alignment horizontal="center" shrinkToFit="1"/>
    </xf>
    <xf numFmtId="4" fontId="6" fillId="0" borderId="6" xfId="0" applyNumberFormat="1" applyFont="1" applyBorder="1" applyAlignment="1" applyProtection="1">
      <alignment horizontal="center" shrinkToFit="1"/>
    </xf>
    <xf numFmtId="4" fontId="6" fillId="0" borderId="51" xfId="0" applyNumberFormat="1" applyFont="1" applyBorder="1" applyAlignment="1" applyProtection="1">
      <alignment horizontal="center" shrinkToFit="1"/>
    </xf>
    <xf numFmtId="4" fontId="6" fillId="0" borderId="66" xfId="0" applyNumberFormat="1" applyFont="1" applyBorder="1" applyAlignment="1" applyProtection="1">
      <alignment horizontal="center" shrinkToFit="1"/>
    </xf>
    <xf numFmtId="4" fontId="6" fillId="0" borderId="52" xfId="0" applyNumberFormat="1" applyFont="1" applyBorder="1" applyAlignment="1" applyProtection="1">
      <alignment horizontal="center" shrinkToFit="1"/>
    </xf>
    <xf numFmtId="4" fontId="6" fillId="0" borderId="31" xfId="0" applyNumberFormat="1" applyFont="1" applyBorder="1" applyAlignment="1" applyProtection="1">
      <alignment horizontal="center" shrinkToFit="1"/>
    </xf>
    <xf numFmtId="4" fontId="4" fillId="0" borderId="6" xfId="0" applyNumberFormat="1" applyFont="1" applyBorder="1" applyAlignment="1" applyProtection="1">
      <alignment shrinkToFit="1"/>
    </xf>
    <xf numFmtId="4" fontId="7" fillId="0" borderId="0" xfId="0" applyNumberFormat="1" applyFont="1" applyAlignment="1">
      <alignment shrinkToFit="1"/>
    </xf>
    <xf numFmtId="0" fontId="3" fillId="0" borderId="5" xfId="0" applyFont="1" applyBorder="1" applyAlignment="1" applyProtection="1">
      <alignment shrinkToFit="1"/>
    </xf>
    <xf numFmtId="4" fontId="3" fillId="0" borderId="24" xfId="0" applyNumberFormat="1" applyFont="1" applyBorder="1" applyAlignment="1" applyProtection="1">
      <alignment horizontal="center" shrinkToFit="1"/>
    </xf>
    <xf numFmtId="4" fontId="3" fillId="0" borderId="10" xfId="0" applyNumberFormat="1" applyFont="1" applyBorder="1" applyAlignment="1" applyProtection="1">
      <alignment horizontal="center" shrinkToFit="1"/>
    </xf>
    <xf numFmtId="0" fontId="3" fillId="0" borderId="6" xfId="0" applyFont="1" applyBorder="1" applyAlignment="1" applyProtection="1">
      <alignment shrinkToFit="1"/>
    </xf>
    <xf numFmtId="4" fontId="3" fillId="0" borderId="24" xfId="0" applyNumberFormat="1" applyFont="1" applyBorder="1" applyAlignment="1" applyProtection="1">
      <alignment shrinkToFit="1"/>
    </xf>
    <xf numFmtId="2" fontId="0" fillId="0" borderId="0" xfId="0" applyNumberFormat="1" applyAlignment="1" applyProtection="1">
      <alignment shrinkToFit="1"/>
    </xf>
    <xf numFmtId="2" fontId="4" fillId="0" borderId="5" xfId="0" applyNumberFormat="1" applyFont="1" applyBorder="1" applyAlignment="1" applyProtection="1">
      <alignment shrinkToFit="1"/>
    </xf>
    <xf numFmtId="2" fontId="1" fillId="0" borderId="0" xfId="0" applyNumberFormat="1" applyFont="1" applyAlignment="1" applyProtection="1">
      <alignment shrinkToFit="1"/>
    </xf>
    <xf numFmtId="44" fontId="2" fillId="0" borderId="103" xfId="0" applyNumberFormat="1" applyFont="1" applyBorder="1" applyAlignment="1" applyProtection="1">
      <alignment shrinkToFit="1"/>
    </xf>
    <xf numFmtId="44" fontId="2" fillId="0" borderId="114" xfId="0" applyNumberFormat="1" applyFont="1" applyBorder="1" applyAlignment="1" applyProtection="1">
      <alignment horizontal="center" shrinkToFit="1"/>
    </xf>
    <xf numFmtId="44" fontId="0" fillId="0" borderId="115" xfId="0" applyNumberFormat="1" applyBorder="1" applyAlignment="1" applyProtection="1">
      <alignment shrinkToFit="1"/>
    </xf>
    <xf numFmtId="44" fontId="2" fillId="0" borderId="120" xfId="0" applyNumberFormat="1" applyFont="1" applyBorder="1" applyAlignment="1" applyProtection="1">
      <alignment horizontal="center" shrinkToFit="1"/>
    </xf>
    <xf numFmtId="44" fontId="0" fillId="0" borderId="91" xfId="0" applyNumberFormat="1" applyBorder="1" applyAlignment="1" applyProtection="1">
      <alignment shrinkToFit="1"/>
    </xf>
    <xf numFmtId="43" fontId="2" fillId="0" borderId="116" xfId="0" applyNumberFormat="1" applyFont="1" applyBorder="1" applyAlignment="1" applyProtection="1">
      <alignment horizontal="center" shrinkToFit="1"/>
    </xf>
    <xf numFmtId="43" fontId="2" fillId="0" borderId="117" xfId="0" applyNumberFormat="1" applyFont="1" applyBorder="1" applyAlignment="1" applyProtection="1">
      <alignment horizontal="center" shrinkToFit="1"/>
    </xf>
    <xf numFmtId="0" fontId="1" fillId="0" borderId="0" xfId="0" applyFont="1" applyAlignment="1" applyProtection="1">
      <alignment shrinkToFit="1"/>
    </xf>
    <xf numFmtId="44" fontId="2" fillId="0" borderId="118" xfId="0" applyNumberFormat="1" applyFont="1" applyBorder="1" applyAlignment="1" applyProtection="1">
      <alignment horizontal="center" shrinkToFit="1"/>
    </xf>
    <xf numFmtId="44" fontId="0" fillId="0" borderId="97" xfId="0" applyNumberFormat="1" applyBorder="1" applyAlignment="1" applyProtection="1">
      <alignment shrinkToFit="1"/>
    </xf>
    <xf numFmtId="43" fontId="2" fillId="0" borderId="119" xfId="0" applyNumberFormat="1" applyFont="1" applyBorder="1" applyAlignment="1" applyProtection="1">
      <alignment horizontal="center" shrinkToFit="1"/>
    </xf>
    <xf numFmtId="7" fontId="0" fillId="0" borderId="0" xfId="0" applyNumberFormat="1" applyAlignment="1" applyProtection="1">
      <alignment shrinkToFit="1"/>
    </xf>
    <xf numFmtId="43" fontId="2" fillId="0" borderId="116" xfId="0" applyNumberFormat="1" applyFont="1" applyBorder="1" applyAlignment="1" applyProtection="1">
      <alignment horizontal="center" shrinkToFit="1"/>
      <protection locked="0"/>
    </xf>
    <xf numFmtId="44" fontId="7" fillId="0" borderId="118" xfId="0" applyNumberFormat="1" applyFont="1" applyBorder="1" applyAlignment="1" applyProtection="1">
      <alignment shrinkToFit="1"/>
    </xf>
    <xf numFmtId="44" fontId="2" fillId="0" borderId="116" xfId="0" applyNumberFormat="1" applyFont="1" applyBorder="1" applyAlignment="1" applyProtection="1">
      <alignment horizontal="center" shrinkToFit="1"/>
    </xf>
    <xf numFmtId="0" fontId="7" fillId="0" borderId="18" xfId="0" applyFont="1" applyBorder="1" applyAlignment="1" applyProtection="1">
      <alignment horizontal="left"/>
    </xf>
    <xf numFmtId="0" fontId="7" fillId="0" borderId="0" xfId="0" applyFont="1" applyFill="1" applyBorder="1" applyAlignment="1" applyProtection="1"/>
    <xf numFmtId="49" fontId="2" fillId="0" borderId="80" xfId="0" applyNumberFormat="1" applyFont="1" applyFill="1" applyBorder="1" applyAlignment="1" applyProtection="1"/>
    <xf numFmtId="0" fontId="2" fillId="0" borderId="80" xfId="0" applyNumberFormat="1" applyFont="1" applyFill="1" applyBorder="1" applyAlignment="1" applyProtection="1"/>
    <xf numFmtId="2" fontId="2" fillId="0" borderId="80" xfId="0" applyNumberFormat="1" applyFont="1" applyFill="1" applyBorder="1" applyAlignment="1" applyProtection="1"/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7" fillId="0" borderId="18" xfId="0" applyFont="1" applyBorder="1" applyAlignment="1" applyProtection="1"/>
    <xf numFmtId="0" fontId="14" fillId="0" borderId="0" xfId="0" applyFont="1" applyFill="1" applyAlignment="1">
      <alignment horizontal="left" vertical="top" wrapText="1"/>
    </xf>
    <xf numFmtId="49" fontId="3" fillId="0" borderId="29" xfId="0" applyNumberFormat="1" applyFont="1" applyBorder="1" applyAlignment="1" applyProtection="1">
      <alignment horizontal="center"/>
    </xf>
    <xf numFmtId="39" fontId="3" fillId="0" borderId="22" xfId="0" applyNumberFormat="1" applyFont="1" applyBorder="1" applyAlignment="1" applyProtection="1">
      <alignment shrinkToFit="1"/>
    </xf>
    <xf numFmtId="39" fontId="3" fillId="0" borderId="65" xfId="0" applyNumberFormat="1" applyFont="1" applyBorder="1" applyAlignment="1" applyProtection="1">
      <alignment shrinkToFit="1"/>
    </xf>
    <xf numFmtId="39" fontId="3" fillId="0" borderId="5" xfId="0" applyNumberFormat="1" applyFont="1" applyBorder="1" applyAlignment="1" applyProtection="1">
      <alignment shrinkToFit="1"/>
    </xf>
    <xf numFmtId="39" fontId="3" fillId="0" borderId="33" xfId="0" applyNumberFormat="1" applyFont="1" applyBorder="1" applyAlignment="1" applyProtection="1">
      <alignment shrinkToFit="1"/>
    </xf>
    <xf numFmtId="39" fontId="3" fillId="0" borderId="32" xfId="0" applyNumberFormat="1" applyFont="1" applyBorder="1" applyAlignment="1" applyProtection="1">
      <alignment shrinkToFit="1"/>
    </xf>
    <xf numFmtId="39" fontId="3" fillId="0" borderId="66" xfId="0" applyNumberFormat="1" applyFont="1" applyBorder="1" applyAlignment="1" applyProtection="1">
      <alignment shrinkToFit="1"/>
    </xf>
    <xf numFmtId="39" fontId="3" fillId="0" borderId="30" xfId="0" applyNumberFormat="1" applyFont="1" applyBorder="1" applyAlignment="1" applyProtection="1">
      <alignment shrinkToFit="1"/>
    </xf>
    <xf numFmtId="39" fontId="3" fillId="0" borderId="60" xfId="0" applyNumberFormat="1" applyFont="1" applyBorder="1" applyAlignment="1" applyProtection="1">
      <alignment shrinkToFit="1"/>
    </xf>
    <xf numFmtId="39" fontId="3" fillId="0" borderId="61" xfId="0" applyNumberFormat="1" applyFont="1" applyBorder="1" applyAlignment="1" applyProtection="1">
      <alignment shrinkToFit="1"/>
    </xf>
    <xf numFmtId="39" fontId="3" fillId="0" borderId="38" xfId="0" applyNumberFormat="1" applyFont="1" applyBorder="1" applyAlignment="1" applyProtection="1">
      <alignment shrinkToFit="1"/>
    </xf>
    <xf numFmtId="39" fontId="6" fillId="0" borderId="22" xfId="0" applyNumberFormat="1" applyFont="1" applyBorder="1" applyAlignment="1" applyProtection="1">
      <alignment horizontal="center" shrinkToFit="1"/>
    </xf>
    <xf numFmtId="39" fontId="6" fillId="0" borderId="30" xfId="0" applyNumberFormat="1" applyFont="1" applyBorder="1" applyAlignment="1" applyProtection="1">
      <alignment horizontal="center" shrinkToFit="1"/>
    </xf>
    <xf numFmtId="39" fontId="6" fillId="0" borderId="66" xfId="0" applyNumberFormat="1" applyFont="1" applyBorder="1" applyAlignment="1" applyProtection="1">
      <alignment horizontal="center" shrinkToFit="1"/>
    </xf>
    <xf numFmtId="39" fontId="6" fillId="0" borderId="65" xfId="0" applyNumberFormat="1" applyFont="1" applyBorder="1" applyAlignment="1" applyProtection="1">
      <alignment horizontal="center" shrinkToFit="1"/>
    </xf>
    <xf numFmtId="39" fontId="6" fillId="0" borderId="52" xfId="0" applyNumberFormat="1" applyFont="1" applyBorder="1" applyAlignment="1" applyProtection="1">
      <alignment horizontal="center" shrinkToFit="1"/>
    </xf>
    <xf numFmtId="39" fontId="6" fillId="0" borderId="53" xfId="0" applyNumberFormat="1" applyFont="1" applyBorder="1" applyAlignment="1" applyProtection="1">
      <alignment horizontal="center" shrinkToFit="1"/>
    </xf>
    <xf numFmtId="39" fontId="2" fillId="0" borderId="0" xfId="0" applyNumberFormat="1" applyFont="1" applyFill="1" applyProtection="1"/>
    <xf numFmtId="39" fontId="2" fillId="0" borderId="0" xfId="0" applyNumberFormat="1" applyFont="1" applyAlignment="1" applyProtection="1">
      <alignment shrinkToFit="1"/>
    </xf>
    <xf numFmtId="39" fontId="2" fillId="0" borderId="55" xfId="0" applyNumberFormat="1" applyFont="1" applyBorder="1" applyProtection="1">
      <protection locked="0"/>
    </xf>
    <xf numFmtId="39" fontId="2" fillId="0" borderId="56" xfId="0" applyNumberFormat="1" applyFont="1" applyBorder="1" applyProtection="1">
      <protection locked="0"/>
    </xf>
    <xf numFmtId="39" fontId="2" fillId="0" borderId="57" xfId="0" applyNumberFormat="1" applyFont="1" applyBorder="1" applyProtection="1">
      <protection locked="0"/>
    </xf>
    <xf numFmtId="39" fontId="10" fillId="0" borderId="0" xfId="0" applyNumberFormat="1" applyFont="1" applyProtection="1"/>
    <xf numFmtId="39" fontId="2" fillId="0" borderId="0" xfId="0" applyNumberFormat="1" applyFont="1" applyBorder="1" applyProtection="1">
      <protection locked="0"/>
    </xf>
    <xf numFmtId="39" fontId="2" fillId="0" borderId="21" xfId="0" applyNumberFormat="1" applyFont="1" applyBorder="1" applyProtection="1">
      <protection locked="0"/>
    </xf>
    <xf numFmtId="39" fontId="7" fillId="0" borderId="0" xfId="0" applyNumberFormat="1" applyFont="1" applyProtection="1"/>
    <xf numFmtId="39" fontId="2" fillId="0" borderId="0" xfId="0" applyNumberFormat="1" applyFont="1" applyProtection="1"/>
    <xf numFmtId="39" fontId="4" fillId="0" borderId="0" xfId="0" applyNumberFormat="1" applyFont="1" applyAlignment="1" applyProtection="1">
      <alignment shrinkToFit="1"/>
    </xf>
    <xf numFmtId="39" fontId="4" fillId="0" borderId="0" xfId="0" applyNumberFormat="1" applyFont="1" applyProtection="1"/>
    <xf numFmtId="39" fontId="0" fillId="0" borderId="0" xfId="0" applyNumberFormat="1" applyProtection="1"/>
    <xf numFmtId="39" fontId="8" fillId="0" borderId="0" xfId="0" applyNumberFormat="1" applyFont="1" applyAlignment="1" applyProtection="1">
      <alignment horizontal="center"/>
    </xf>
    <xf numFmtId="39" fontId="8" fillId="0" borderId="0" xfId="0" applyNumberFormat="1" applyFont="1" applyProtection="1"/>
    <xf numFmtId="39" fontId="8" fillId="0" borderId="0" xfId="0" applyNumberFormat="1" applyFont="1" applyAlignment="1" applyProtection="1">
      <alignment horizontal="right"/>
    </xf>
    <xf numFmtId="39" fontId="5" fillId="0" borderId="0" xfId="0" applyNumberFormat="1" applyFont="1" applyAlignment="1" applyProtection="1">
      <alignment horizontal="center" shrinkToFit="1"/>
    </xf>
    <xf numFmtId="39" fontId="8" fillId="0" borderId="0" xfId="0" applyNumberFormat="1" applyFont="1" applyAlignment="1" applyProtection="1">
      <alignment horizontal="center" shrinkToFit="1"/>
    </xf>
    <xf numFmtId="39" fontId="8" fillId="0" borderId="0" xfId="0" applyNumberFormat="1" applyFont="1" applyAlignment="1" applyProtection="1">
      <alignment shrinkToFit="1"/>
    </xf>
    <xf numFmtId="39" fontId="14" fillId="0" borderId="0" xfId="0" applyNumberFormat="1" applyFont="1" applyProtection="1"/>
    <xf numFmtId="39" fontId="8" fillId="0" borderId="0" xfId="0" applyNumberFormat="1" applyFont="1" applyAlignment="1" applyProtection="1">
      <alignment horizontal="left"/>
    </xf>
    <xf numFmtId="39" fontId="8" fillId="0" borderId="0" xfId="0" applyNumberFormat="1" applyFont="1" applyBorder="1" applyAlignment="1" applyProtection="1">
      <alignment horizontal="center"/>
    </xf>
    <xf numFmtId="39" fontId="8" fillId="0" borderId="0" xfId="0" applyNumberFormat="1" applyFont="1" applyBorder="1" applyProtection="1"/>
    <xf numFmtId="39" fontId="3" fillId="0" borderId="22" xfId="0" applyNumberFormat="1" applyFont="1" applyBorder="1" applyAlignment="1" applyProtection="1">
      <alignment shrinkToFit="1"/>
      <protection locked="0"/>
    </xf>
    <xf numFmtId="39" fontId="3" fillId="0" borderId="5" xfId="0" applyNumberFormat="1" applyFont="1" applyBorder="1" applyAlignment="1" applyProtection="1">
      <alignment shrinkToFit="1"/>
      <protection locked="0"/>
    </xf>
    <xf numFmtId="39" fontId="3" fillId="0" borderId="23" xfId="0" applyNumberFormat="1" applyFont="1" applyBorder="1" applyAlignment="1" applyProtection="1">
      <alignment shrinkToFit="1"/>
      <protection locked="0"/>
    </xf>
    <xf numFmtId="39" fontId="3" fillId="0" borderId="11" xfId="0" applyNumberFormat="1" applyFont="1" applyBorder="1" applyAlignment="1" applyProtection="1">
      <alignment shrinkToFit="1"/>
      <protection locked="0"/>
    </xf>
    <xf numFmtId="39" fontId="3" fillId="0" borderId="26" xfId="0" applyNumberFormat="1" applyFont="1" applyBorder="1" applyAlignment="1" applyProtection="1">
      <alignment shrinkToFit="1"/>
      <protection locked="0"/>
    </xf>
    <xf numFmtId="39" fontId="3" fillId="0" borderId="14" xfId="0" applyNumberFormat="1" applyFont="1" applyBorder="1" applyAlignment="1" applyProtection="1">
      <alignment shrinkToFit="1"/>
      <protection locked="0"/>
    </xf>
    <xf numFmtId="39" fontId="3" fillId="0" borderId="6" xfId="0" applyNumberFormat="1" applyFont="1" applyBorder="1" applyAlignment="1" applyProtection="1">
      <alignment shrinkToFit="1"/>
      <protection locked="0"/>
    </xf>
    <xf numFmtId="39" fontId="3" fillId="0" borderId="34" xfId="0" applyNumberFormat="1" applyFont="1" applyBorder="1" applyAlignment="1" applyProtection="1">
      <alignment shrinkToFit="1"/>
      <protection locked="0"/>
    </xf>
    <xf numFmtId="39" fontId="3" fillId="0" borderId="13" xfId="0" applyNumberFormat="1" applyFont="1" applyBorder="1" applyAlignment="1" applyProtection="1">
      <alignment shrinkToFit="1"/>
      <protection locked="0"/>
    </xf>
    <xf numFmtId="39" fontId="3" fillId="0" borderId="58" xfId="0" applyNumberFormat="1" applyFont="1" applyBorder="1" applyAlignment="1" applyProtection="1">
      <alignment shrinkToFit="1"/>
      <protection locked="0"/>
    </xf>
    <xf numFmtId="39" fontId="3" fillId="0" borderId="16" xfId="0" applyNumberFormat="1" applyFont="1" applyBorder="1" applyAlignment="1" applyProtection="1">
      <alignment shrinkToFit="1"/>
      <protection locked="0"/>
    </xf>
    <xf numFmtId="39" fontId="3" fillId="0" borderId="67" xfId="0" applyNumberFormat="1" applyFont="1" applyBorder="1" applyAlignment="1" applyProtection="1">
      <alignment shrinkToFit="1"/>
      <protection locked="0"/>
    </xf>
    <xf numFmtId="7" fontId="10" fillId="0" borderId="0" xfId="0" applyNumberFormat="1" applyFont="1" applyBorder="1" applyAlignment="1" applyProtection="1">
      <alignment horizontal="center" shrinkToFit="1"/>
      <protection locked="0"/>
    </xf>
    <xf numFmtId="0" fontId="2" fillId="0" borderId="0" xfId="0" applyNumberFormat="1" applyFont="1" applyAlignment="1" applyProtection="1">
      <alignment horizontal="left"/>
      <protection locked="0"/>
    </xf>
    <xf numFmtId="39" fontId="3" fillId="3" borderId="33" xfId="0" applyNumberFormat="1" applyFont="1" applyFill="1" applyBorder="1" applyAlignment="1" applyProtection="1">
      <alignment shrinkToFit="1"/>
      <protection locked="0"/>
    </xf>
    <xf numFmtId="7" fontId="3" fillId="2" borderId="64" xfId="0" applyNumberFormat="1" applyFont="1" applyFill="1" applyBorder="1" applyProtection="1">
      <protection locked="0"/>
    </xf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18" fillId="0" borderId="21" xfId="0" quotePrefix="1" applyFont="1" applyFill="1" applyBorder="1" applyAlignment="1" applyProtection="1">
      <alignment horizontal="left"/>
      <protection locked="0"/>
    </xf>
    <xf numFmtId="39" fontId="3" fillId="0" borderId="6" xfId="0" applyNumberFormat="1" applyFont="1" applyBorder="1" applyAlignment="1" applyProtection="1">
      <alignment shrinkToFit="1"/>
    </xf>
    <xf numFmtId="39" fontId="13" fillId="0" borderId="22" xfId="0" applyNumberFormat="1" applyFont="1" applyBorder="1" applyAlignment="1" applyProtection="1">
      <alignment horizontal="right" shrinkToFit="1"/>
    </xf>
    <xf numFmtId="39" fontId="13" fillId="0" borderId="41" xfId="0" applyNumberFormat="1" applyFont="1" applyBorder="1" applyAlignment="1" applyProtection="1">
      <alignment horizontal="right" shrinkToFit="1"/>
    </xf>
    <xf numFmtId="39" fontId="3" fillId="0" borderId="37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horizontal="right" shrinkToFit="1"/>
    </xf>
    <xf numFmtId="39" fontId="3" fillId="0" borderId="5" xfId="0" applyNumberFormat="1" applyFont="1" applyBorder="1" applyAlignment="1" applyProtection="1">
      <alignment horizontal="right" shrinkToFit="1"/>
    </xf>
    <xf numFmtId="39" fontId="3" fillId="0" borderId="41" xfId="0" applyNumberFormat="1" applyFont="1" applyBorder="1" applyAlignment="1" applyProtection="1">
      <alignment shrinkToFit="1"/>
    </xf>
    <xf numFmtId="39" fontId="4" fillId="0" borderId="22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shrinkToFit="1"/>
    </xf>
    <xf numFmtId="39" fontId="4" fillId="0" borderId="37" xfId="0" applyNumberFormat="1" applyFont="1" applyBorder="1" applyAlignment="1" applyProtection="1">
      <alignment shrinkToFit="1"/>
    </xf>
    <xf numFmtId="39" fontId="5" fillId="0" borderId="6" xfId="0" applyNumberFormat="1" applyFont="1" applyBorder="1" applyAlignment="1" applyProtection="1">
      <alignment shrinkToFit="1"/>
    </xf>
    <xf numFmtId="39" fontId="4" fillId="0" borderId="5" xfId="0" applyNumberFormat="1" applyFont="1" applyBorder="1" applyAlignment="1" applyProtection="1">
      <alignment shrinkToFit="1"/>
    </xf>
    <xf numFmtId="39" fontId="4" fillId="0" borderId="34" xfId="0" applyNumberFormat="1" applyFont="1" applyBorder="1" applyAlignment="1" applyProtection="1">
      <alignment shrinkToFit="1"/>
    </xf>
    <xf numFmtId="39" fontId="4" fillId="0" borderId="38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horizontal="right" shrinkToFit="1"/>
    </xf>
    <xf numFmtId="39" fontId="3" fillId="0" borderId="23" xfId="0" applyNumberFormat="1" applyFont="1" applyBorder="1" applyAlignment="1" applyProtection="1">
      <alignment shrinkToFit="1"/>
    </xf>
    <xf numFmtId="39" fontId="8" fillId="0" borderId="5" xfId="0" applyNumberFormat="1" applyFont="1" applyBorder="1" applyAlignment="1" applyProtection="1">
      <alignment shrinkToFit="1"/>
    </xf>
    <xf numFmtId="39" fontId="8" fillId="0" borderId="22" xfId="0" applyNumberFormat="1" applyFont="1" applyBorder="1" applyAlignment="1" applyProtection="1">
      <alignment shrinkToFit="1"/>
    </xf>
    <xf numFmtId="0" fontId="3" fillId="0" borderId="0" xfId="0" applyFont="1" applyBorder="1" applyAlignment="1" applyProtection="1">
      <alignment horizontal="right"/>
    </xf>
    <xf numFmtId="1" fontId="2" fillId="0" borderId="0" xfId="0" applyNumberFormat="1" applyFont="1" applyBorder="1" applyAlignment="1" applyProtection="1">
      <alignment horizontal="center"/>
    </xf>
    <xf numFmtId="1" fontId="13" fillId="0" borderId="0" xfId="0" applyNumberFormat="1" applyFont="1" applyBorder="1" applyAlignment="1" applyProtection="1">
      <alignment horizontal="center"/>
    </xf>
    <xf numFmtId="2" fontId="3" fillId="0" borderId="122" xfId="0" applyNumberFormat="1" applyFont="1" applyBorder="1" applyAlignment="1" applyProtection="1">
      <alignment shrinkToFit="1"/>
    </xf>
    <xf numFmtId="39" fontId="6" fillId="0" borderId="123" xfId="0" applyNumberFormat="1" applyFont="1" applyBorder="1" applyAlignment="1" applyProtection="1">
      <alignment horizontal="center" shrinkToFit="1"/>
    </xf>
    <xf numFmtId="39" fontId="6" fillId="0" borderId="124" xfId="0" applyNumberFormat="1" applyFont="1" applyBorder="1" applyAlignment="1" applyProtection="1">
      <alignment horizontal="center" shrinkToFit="1"/>
    </xf>
    <xf numFmtId="39" fontId="6" fillId="0" borderId="17" xfId="0" applyNumberFormat="1" applyFont="1" applyBorder="1" applyAlignment="1" applyProtection="1">
      <alignment horizontal="center" shrinkToFit="1"/>
    </xf>
    <xf numFmtId="39" fontId="6" fillId="0" borderId="122" xfId="0" applyNumberFormat="1" applyFont="1" applyBorder="1" applyAlignment="1" applyProtection="1">
      <alignment horizontal="center" shrinkToFit="1"/>
    </xf>
    <xf numFmtId="39" fontId="6" fillId="0" borderId="125" xfId="0" applyNumberFormat="1" applyFont="1" applyBorder="1" applyAlignment="1" applyProtection="1">
      <alignment horizontal="center" shrinkToFit="1"/>
    </xf>
    <xf numFmtId="39" fontId="6" fillId="0" borderId="126" xfId="0" applyNumberFormat="1" applyFont="1" applyBorder="1" applyAlignment="1" applyProtection="1">
      <alignment horizontal="center" shrinkToFit="1"/>
    </xf>
    <xf numFmtId="39" fontId="3" fillId="0" borderId="17" xfId="0" applyNumberFormat="1" applyFont="1" applyBorder="1" applyAlignment="1" applyProtection="1">
      <alignment shrinkToFit="1"/>
    </xf>
    <xf numFmtId="166" fontId="2" fillId="0" borderId="0" xfId="0" applyNumberFormat="1" applyFont="1" applyBorder="1" applyAlignment="1" applyProtection="1"/>
    <xf numFmtId="166" fontId="2" fillId="0" borderId="0" xfId="0" applyNumberFormat="1" applyFont="1" applyAlignment="1" applyProtection="1"/>
    <xf numFmtId="0" fontId="2" fillId="0" borderId="18" xfId="0" applyFont="1" applyFill="1" applyBorder="1" applyProtection="1"/>
    <xf numFmtId="0" fontId="9" fillId="0" borderId="0" xfId="0" applyFont="1" applyBorder="1" applyAlignment="1" applyProtection="1">
      <alignment horizontal="left"/>
    </xf>
    <xf numFmtId="49" fontId="17" fillId="0" borderId="0" xfId="0" applyNumberFormat="1" applyFont="1" applyFill="1"/>
    <xf numFmtId="2" fontId="3" fillId="0" borderId="0" xfId="0" applyNumberFormat="1" applyFont="1" applyBorder="1" applyProtection="1"/>
    <xf numFmtId="39" fontId="3" fillId="0" borderId="0" xfId="0" applyNumberFormat="1" applyFont="1" applyBorder="1" applyAlignment="1" applyProtection="1">
      <alignment shrinkToFit="1"/>
    </xf>
    <xf numFmtId="39" fontId="4" fillId="0" borderId="0" xfId="0" applyNumberFormat="1" applyFont="1" applyBorder="1" applyAlignment="1" applyProtection="1">
      <alignment shrinkToFit="1"/>
    </xf>
    <xf numFmtId="39" fontId="3" fillId="0" borderId="0" xfId="0" applyNumberFormat="1" applyFont="1" applyBorder="1" applyAlignment="1" applyProtection="1">
      <alignment horizontal="right" shrinkToFit="1"/>
    </xf>
    <xf numFmtId="2" fontId="4" fillId="0" borderId="146" xfId="0" applyNumberFormat="1" applyFont="1" applyBorder="1" applyAlignment="1" applyProtection="1">
      <alignment shrinkToFit="1"/>
    </xf>
    <xf numFmtId="39" fontId="4" fillId="0" borderId="147" xfId="0" applyNumberFormat="1" applyFont="1" applyBorder="1" applyAlignment="1" applyProtection="1">
      <alignment shrinkToFit="1"/>
    </xf>
    <xf numFmtId="39" fontId="4" fillId="0" borderId="145" xfId="0" applyNumberFormat="1" applyFont="1" applyBorder="1" applyAlignment="1" applyProtection="1">
      <alignment shrinkToFit="1"/>
    </xf>
    <xf numFmtId="39" fontId="4" fillId="0" borderId="148" xfId="0" applyNumberFormat="1" applyFont="1" applyBorder="1" applyAlignment="1" applyProtection="1">
      <alignment shrinkToFit="1"/>
    </xf>
    <xf numFmtId="39" fontId="5" fillId="0" borderId="145" xfId="0" applyNumberFormat="1" applyFont="1" applyBorder="1" applyAlignment="1" applyProtection="1">
      <alignment shrinkToFit="1"/>
    </xf>
    <xf numFmtId="39" fontId="4" fillId="0" borderId="146" xfId="0" applyNumberFormat="1" applyFont="1" applyBorder="1" applyAlignment="1" applyProtection="1">
      <alignment shrinkToFit="1"/>
    </xf>
    <xf numFmtId="39" fontId="4" fillId="0" borderId="149" xfId="0" applyNumberFormat="1" applyFont="1" applyBorder="1" applyAlignment="1" applyProtection="1">
      <alignment shrinkToFit="1"/>
    </xf>
    <xf numFmtId="39" fontId="4" fillId="0" borderId="150" xfId="0" applyNumberFormat="1" applyFont="1" applyBorder="1" applyAlignment="1" applyProtection="1">
      <alignment shrinkToFit="1"/>
    </xf>
    <xf numFmtId="39" fontId="4" fillId="0" borderId="145" xfId="0" applyNumberFormat="1" applyFont="1" applyBorder="1" applyAlignment="1" applyProtection="1">
      <alignment horizontal="right" shrinkToFit="1"/>
    </xf>
    <xf numFmtId="16" fontId="4" fillId="0" borderId="151" xfId="0" quotePrefix="1" applyNumberFormat="1" applyFont="1" applyBorder="1" applyAlignment="1" applyProtection="1">
      <alignment horizontal="right"/>
    </xf>
    <xf numFmtId="0" fontId="4" fillId="0" borderId="151" xfId="0" applyNumberFormat="1" applyFont="1" applyFill="1" applyBorder="1" applyAlignment="1" applyProtection="1">
      <alignment horizontal="left"/>
      <protection locked="0"/>
    </xf>
    <xf numFmtId="39" fontId="4" fillId="0" borderId="151" xfId="0" applyNumberFormat="1" applyFont="1" applyFill="1" applyBorder="1" applyAlignment="1" applyProtection="1">
      <alignment shrinkToFit="1"/>
    </xf>
    <xf numFmtId="0" fontId="4" fillId="0" borderId="140" xfId="0" applyFont="1" applyBorder="1" applyAlignment="1" applyProtection="1">
      <alignment horizontal="right"/>
    </xf>
    <xf numFmtId="16" fontId="4" fillId="0" borderId="140" xfId="0" applyNumberFormat="1" applyFont="1" applyBorder="1" applyAlignment="1" applyProtection="1">
      <alignment horizontal="right"/>
    </xf>
    <xf numFmtId="0" fontId="4" fillId="0" borderId="140" xfId="0" applyNumberFormat="1" applyFont="1" applyFill="1" applyBorder="1" applyAlignment="1" applyProtection="1">
      <alignment horizontal="left"/>
      <protection locked="0"/>
    </xf>
    <xf numFmtId="39" fontId="4" fillId="0" borderId="140" xfId="0" applyNumberFormat="1" applyFont="1" applyFill="1" applyBorder="1" applyAlignment="1" applyProtection="1">
      <alignment shrinkToFit="1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39" fontId="9" fillId="0" borderId="0" xfId="0" applyNumberFormat="1" applyFont="1" applyAlignment="1" applyProtection="1">
      <alignment shrinkToFit="1"/>
    </xf>
    <xf numFmtId="0" fontId="3" fillId="0" borderId="0" xfId="0" applyNumberFormat="1" applyFont="1" applyBorder="1" applyAlignment="1" applyProtection="1">
      <alignment horizontal="center" shrinkToFit="1"/>
    </xf>
    <xf numFmtId="4" fontId="3" fillId="0" borderId="0" xfId="0" applyNumberFormat="1" applyFont="1" applyBorder="1" applyAlignment="1" applyProtection="1">
      <alignment horizontal="center"/>
    </xf>
    <xf numFmtId="4" fontId="3" fillId="0" borderId="0" xfId="0" applyNumberFormat="1" applyFont="1" applyBorder="1" applyAlignment="1" applyProtection="1">
      <alignment shrinkToFit="1"/>
    </xf>
    <xf numFmtId="0" fontId="2" fillId="0" borderId="0" xfId="0" applyFont="1" applyBorder="1" applyAlignment="1" applyProtection="1">
      <alignment shrinkToFit="1"/>
    </xf>
    <xf numFmtId="4" fontId="3" fillId="0" borderId="0" xfId="0" applyNumberFormat="1" applyFont="1" applyBorder="1" applyProtection="1">
      <protection locked="0"/>
    </xf>
    <xf numFmtId="0" fontId="3" fillId="0" borderId="153" xfId="0" applyFont="1" applyBorder="1" applyAlignment="1" applyProtection="1">
      <alignment shrinkToFit="1"/>
    </xf>
    <xf numFmtId="39" fontId="3" fillId="0" borderId="154" xfId="0" applyNumberFormat="1" applyFont="1" applyBorder="1" applyAlignment="1" applyProtection="1">
      <alignment shrinkToFit="1"/>
    </xf>
    <xf numFmtId="39" fontId="3" fillId="0" borderId="155" xfId="0" applyNumberFormat="1" applyFont="1" applyBorder="1" applyAlignment="1" applyProtection="1">
      <alignment shrinkToFit="1"/>
    </xf>
    <xf numFmtId="39" fontId="3" fillId="0" borderId="153" xfId="0" applyNumberFormat="1" applyFont="1" applyBorder="1" applyAlignment="1" applyProtection="1">
      <alignment shrinkToFit="1"/>
    </xf>
    <xf numFmtId="0" fontId="3" fillId="0" borderId="156" xfId="0" applyNumberFormat="1" applyFont="1" applyBorder="1" applyAlignment="1" applyProtection="1">
      <alignment horizontal="center" shrinkToFit="1"/>
    </xf>
    <xf numFmtId="4" fontId="3" fillId="0" borderId="156" xfId="0" applyNumberFormat="1" applyFont="1" applyBorder="1" applyAlignment="1" applyProtection="1">
      <alignment horizontal="center" shrinkToFit="1"/>
    </xf>
    <xf numFmtId="0" fontId="3" fillId="0" borderId="157" xfId="0" applyNumberFormat="1" applyFont="1" applyBorder="1" applyAlignment="1" applyProtection="1">
      <alignment horizontal="center" shrinkToFit="1"/>
    </xf>
    <xf numFmtId="39" fontId="3" fillId="0" borderId="158" xfId="0" applyNumberFormat="1" applyFont="1" applyBorder="1" applyAlignment="1" applyProtection="1">
      <alignment shrinkToFit="1"/>
    </xf>
    <xf numFmtId="39" fontId="3" fillId="0" borderId="159" xfId="0" applyNumberFormat="1" applyFont="1" applyBorder="1" applyAlignment="1" applyProtection="1">
      <alignment shrinkToFit="1"/>
    </xf>
    <xf numFmtId="0" fontId="3" fillId="0" borderId="152" xfId="0" applyFont="1" applyBorder="1" applyAlignment="1" applyProtection="1">
      <alignment shrinkToFit="1"/>
    </xf>
    <xf numFmtId="4" fontId="3" fillId="0" borderId="156" xfId="0" applyNumberFormat="1" applyFont="1" applyBorder="1" applyAlignment="1" applyProtection="1">
      <alignment shrinkToFit="1"/>
    </xf>
    <xf numFmtId="0" fontId="8" fillId="0" borderId="29" xfId="0" applyNumberFormat="1" applyFont="1" applyBorder="1" applyAlignment="1" applyProtection="1">
      <alignment horizontal="center"/>
    </xf>
    <xf numFmtId="0" fontId="5" fillId="0" borderId="0" xfId="0" applyNumberFormat="1" applyFont="1" applyAlignment="1" applyProtection="1">
      <alignment horizontal="center"/>
    </xf>
    <xf numFmtId="0" fontId="5" fillId="2" borderId="0" xfId="0" applyNumberFormat="1" applyFont="1" applyFill="1" applyAlignment="1" applyProtection="1">
      <alignment horizontal="center"/>
      <protection locked="0"/>
    </xf>
    <xf numFmtId="0" fontId="5" fillId="0" borderId="0" xfId="0" applyNumberFormat="1" applyFont="1" applyFill="1" applyAlignment="1" applyProtection="1">
      <alignment horizontal="center"/>
      <protection locked="0"/>
    </xf>
    <xf numFmtId="0" fontId="2" fillId="0" borderId="0" xfId="0" applyFont="1" applyAlignment="1">
      <alignment horizontal="right" shrinkToFit="1"/>
    </xf>
    <xf numFmtId="0" fontId="20" fillId="0" borderId="0" xfId="0" applyFont="1" applyAlignment="1">
      <alignment horizontal="right" shrinkToFit="1"/>
    </xf>
    <xf numFmtId="2" fontId="2" fillId="0" borderId="0" xfId="0" applyNumberFormat="1" applyFont="1" applyAlignment="1" applyProtection="1">
      <alignment horizontal="right" shrinkToFit="1"/>
    </xf>
    <xf numFmtId="0" fontId="0" fillId="0" borderId="0" xfId="0" applyAlignment="1">
      <alignment horizontal="right" shrinkToFit="1"/>
    </xf>
    <xf numFmtId="0" fontId="18" fillId="0" borderId="0" xfId="0" applyFont="1" applyAlignment="1" applyProtection="1">
      <alignment horizontal="right" shrinkToFit="1"/>
    </xf>
    <xf numFmtId="0" fontId="20" fillId="0" borderId="0" xfId="0" applyFont="1" applyAlignment="1" applyProtection="1">
      <alignment horizontal="right" shrinkToFit="1"/>
    </xf>
    <xf numFmtId="49" fontId="3" fillId="0" borderId="24" xfId="0" applyNumberFormat="1" applyFont="1" applyBorder="1" applyAlignment="1" applyProtection="1">
      <alignment horizontal="center" shrinkToFit="1"/>
      <protection locked="0"/>
    </xf>
    <xf numFmtId="49" fontId="3" fillId="0" borderId="25" xfId="0" applyNumberFormat="1" applyFont="1" applyBorder="1" applyAlignment="1" applyProtection="1">
      <alignment horizontal="center" shrinkToFit="1"/>
      <protection locked="0"/>
    </xf>
    <xf numFmtId="49" fontId="3" fillId="0" borderId="59" xfId="0" applyNumberFormat="1" applyFont="1" applyBorder="1" applyAlignment="1" applyProtection="1">
      <alignment horizontal="center" shrinkToFit="1"/>
      <protection locked="0"/>
    </xf>
    <xf numFmtId="1" fontId="3" fillId="0" borderId="10" xfId="0" applyNumberFormat="1" applyFont="1" applyBorder="1" applyAlignment="1" applyProtection="1">
      <alignment horizontal="center" shrinkToFit="1"/>
      <protection locked="0"/>
    </xf>
    <xf numFmtId="1" fontId="3" fillId="0" borderId="12" xfId="0" applyNumberFormat="1" applyFont="1" applyBorder="1" applyAlignment="1" applyProtection="1">
      <alignment horizontal="center" shrinkToFit="1"/>
      <protection locked="0"/>
    </xf>
    <xf numFmtId="1" fontId="3" fillId="0" borderId="15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shrinkToFit="1"/>
      <protection locked="0"/>
    </xf>
    <xf numFmtId="49" fontId="3" fillId="0" borderId="25" xfId="0" applyNumberFormat="1" applyFont="1" applyBorder="1" applyAlignment="1" applyProtection="1">
      <alignment shrinkToFit="1"/>
      <protection locked="0"/>
    </xf>
    <xf numFmtId="49" fontId="3" fillId="0" borderId="27" xfId="0" applyNumberFormat="1" applyFont="1" applyBorder="1" applyAlignment="1" applyProtection="1">
      <alignment horizontal="center" shrinkToFit="1"/>
      <protection locked="0"/>
    </xf>
    <xf numFmtId="49" fontId="3" fillId="0" borderId="27" xfId="0" applyNumberFormat="1" applyFont="1" applyBorder="1" applyAlignment="1" applyProtection="1">
      <alignment shrinkToFit="1"/>
      <protection locked="0"/>
    </xf>
    <xf numFmtId="1" fontId="2" fillId="0" borderId="0" xfId="0" applyNumberFormat="1" applyFont="1" applyBorder="1" applyAlignment="1" applyProtection="1">
      <alignment horizontal="left"/>
      <protection locked="0"/>
    </xf>
    <xf numFmtId="1" fontId="2" fillId="0" borderId="21" xfId="0" applyNumberFormat="1" applyFont="1" applyBorder="1" applyAlignment="1" applyProtection="1">
      <alignment horizontal="left"/>
      <protection locked="0"/>
    </xf>
    <xf numFmtId="1" fontId="2" fillId="0" borderId="19" xfId="0" applyNumberFormat="1" applyFont="1" applyBorder="1" applyAlignment="1" applyProtection="1">
      <alignment horizontal="left"/>
      <protection locked="0"/>
    </xf>
    <xf numFmtId="1" fontId="2" fillId="0" borderId="20" xfId="0" applyNumberFormat="1" applyFont="1" applyBorder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</xf>
    <xf numFmtId="0" fontId="4" fillId="0" borderId="1" xfId="0" applyFont="1" applyBorder="1" applyAlignment="1" applyProtection="1">
      <alignment shrinkToFit="1"/>
    </xf>
    <xf numFmtId="0" fontId="4" fillId="0" borderId="2" xfId="0" applyFont="1" applyBorder="1" applyAlignment="1" applyProtection="1">
      <alignment shrinkToFit="1"/>
    </xf>
    <xf numFmtId="0" fontId="4" fillId="0" borderId="2" xfId="0" applyFont="1" applyBorder="1" applyProtection="1"/>
    <xf numFmtId="0" fontId="4" fillId="0" borderId="69" xfId="0" applyFont="1" applyBorder="1" applyAlignment="1" applyProtection="1">
      <alignment horizontal="center"/>
    </xf>
    <xf numFmtId="0" fontId="4" fillId="0" borderId="72" xfId="0" applyFont="1" applyBorder="1" applyAlignment="1" applyProtection="1">
      <alignment horizontal="center"/>
    </xf>
    <xf numFmtId="0" fontId="4" fillId="0" borderId="68" xfId="0" applyFont="1" applyBorder="1" applyAlignment="1" applyProtection="1">
      <alignment horizontal="center"/>
    </xf>
    <xf numFmtId="0" fontId="4" fillId="0" borderId="69" xfId="0" applyFont="1" applyBorder="1" applyProtection="1"/>
    <xf numFmtId="0" fontId="4" fillId="0" borderId="68" xfId="0" applyFont="1" applyBorder="1" applyProtection="1"/>
    <xf numFmtId="0" fontId="4" fillId="0" borderId="7" xfId="0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1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40" xfId="0" applyFont="1" applyBorder="1" applyAlignment="1" applyProtection="1">
      <alignment horizontal="center"/>
    </xf>
    <xf numFmtId="165" fontId="4" fillId="0" borderId="3" xfId="0" applyNumberFormat="1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shrinkToFit="1"/>
    </xf>
    <xf numFmtId="0" fontId="4" fillId="0" borderId="0" xfId="0" applyFont="1" applyAlignment="1" applyProtection="1">
      <alignment horizontal="left"/>
    </xf>
    <xf numFmtId="2" fontId="4" fillId="0" borderId="6" xfId="0" applyNumberFormat="1" applyFont="1" applyBorder="1" applyProtection="1"/>
    <xf numFmtId="2" fontId="4" fillId="0" borderId="11" xfId="0" applyNumberFormat="1" applyFont="1" applyBorder="1" applyAlignment="1" applyProtection="1">
      <alignment shrinkToFit="1"/>
    </xf>
    <xf numFmtId="0" fontId="4" fillId="0" borderId="161" xfId="0" applyFont="1" applyBorder="1" applyAlignment="1" applyProtection="1">
      <alignment horizontal="center" shrinkToFit="1"/>
    </xf>
    <xf numFmtId="0" fontId="17" fillId="0" borderId="0" xfId="0" applyFont="1" applyAlignment="1">
      <alignment horizontal="center"/>
    </xf>
    <xf numFmtId="39" fontId="22" fillId="2" borderId="0" xfId="0" applyNumberFormat="1" applyFont="1" applyFill="1" applyBorder="1" applyAlignment="1" applyProtection="1">
      <alignment horizontal="right"/>
      <protection locked="0"/>
    </xf>
    <xf numFmtId="39" fontId="22" fillId="2" borderId="18" xfId="0" applyNumberFormat="1" applyFont="1" applyFill="1" applyBorder="1" applyAlignment="1" applyProtection="1">
      <alignment horizontal="right"/>
      <protection locked="0"/>
    </xf>
    <xf numFmtId="39" fontId="2" fillId="0" borderId="0" xfId="0" applyNumberFormat="1" applyFont="1" applyBorder="1" applyAlignment="1" applyProtection="1">
      <alignment horizontal="right"/>
      <protection locked="0"/>
    </xf>
    <xf numFmtId="39" fontId="2" fillId="0" borderId="18" xfId="0" applyNumberFormat="1" applyFont="1" applyBorder="1" applyAlignment="1" applyProtection="1">
      <alignment horizontal="right"/>
      <protection locked="0"/>
    </xf>
    <xf numFmtId="39" fontId="2" fillId="0" borderId="0" xfId="0" applyNumberFormat="1" applyFont="1" applyBorder="1" applyAlignment="1" applyProtection="1">
      <alignment horizontal="right"/>
    </xf>
    <xf numFmtId="39" fontId="2" fillId="0" borderId="18" xfId="0" applyNumberFormat="1" applyFont="1" applyBorder="1" applyAlignment="1" applyProtection="1">
      <alignment horizontal="right"/>
    </xf>
    <xf numFmtId="0" fontId="22" fillId="2" borderId="0" xfId="0" applyNumberFormat="1" applyFont="1" applyFill="1" applyBorder="1" applyAlignment="1" applyProtection="1">
      <alignment horizontal="left"/>
      <protection locked="0"/>
    </xf>
    <xf numFmtId="0" fontId="22" fillId="2" borderId="18" xfId="0" applyNumberFormat="1" applyFont="1" applyFill="1" applyBorder="1" applyAlignment="1" applyProtection="1">
      <alignment horizontal="left"/>
      <protection locked="0"/>
    </xf>
    <xf numFmtId="0" fontId="2" fillId="3" borderId="0" xfId="0" applyNumberFormat="1" applyFont="1" applyFill="1" applyBorder="1" applyAlignment="1" applyProtection="1">
      <alignment horizontal="left"/>
      <protection locked="0"/>
    </xf>
    <xf numFmtId="0" fontId="2" fillId="3" borderId="18" xfId="0" applyNumberFormat="1" applyFont="1" applyFill="1" applyBorder="1" applyAlignment="1" applyProtection="1">
      <alignment horizontal="left"/>
      <protection locked="0"/>
    </xf>
    <xf numFmtId="0" fontId="9" fillId="3" borderId="0" xfId="0" applyNumberFormat="1" applyFont="1" applyFill="1" applyBorder="1" applyAlignment="1" applyProtection="1">
      <alignment horizontal="left"/>
      <protection locked="0"/>
    </xf>
    <xf numFmtId="0" fontId="9" fillId="3" borderId="18" xfId="0" applyNumberFormat="1" applyFont="1" applyFill="1" applyBorder="1" applyAlignment="1" applyProtection="1">
      <alignment horizontal="left"/>
      <protection locked="0"/>
    </xf>
    <xf numFmtId="39" fontId="9" fillId="0" borderId="0" xfId="0" applyNumberFormat="1" applyFont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</xf>
    <xf numFmtId="49" fontId="7" fillId="0" borderId="79" xfId="0" applyNumberFormat="1" applyFont="1" applyBorder="1" applyAlignment="1" applyProtection="1">
      <alignment horizontal="center"/>
    </xf>
    <xf numFmtId="49" fontId="7" fillId="0" borderId="80" xfId="0" applyNumberFormat="1" applyFont="1" applyBorder="1" applyAlignment="1" applyProtection="1">
      <alignment horizontal="center"/>
    </xf>
    <xf numFmtId="49" fontId="7" fillId="0" borderId="42" xfId="0" applyNumberFormat="1" applyFont="1" applyBorder="1" applyAlignment="1" applyProtection="1">
      <alignment horizontal="center"/>
    </xf>
    <xf numFmtId="4" fontId="9" fillId="0" borderId="0" xfId="0" applyNumberFormat="1" applyFont="1" applyBorder="1" applyAlignment="1" applyProtection="1">
      <alignment horizontal="right"/>
      <protection locked="0"/>
    </xf>
    <xf numFmtId="4" fontId="9" fillId="0" borderId="0" xfId="0" applyNumberFormat="1" applyFont="1" applyBorder="1" applyAlignment="1" applyProtection="1">
      <alignment horizontal="right"/>
    </xf>
    <xf numFmtId="0" fontId="7" fillId="0" borderId="81" xfId="0" applyFont="1" applyBorder="1" applyAlignment="1" applyProtection="1">
      <alignment horizontal="center"/>
    </xf>
    <xf numFmtId="0" fontId="7" fillId="0" borderId="82" xfId="0" applyFont="1" applyBorder="1" applyAlignment="1" applyProtection="1">
      <alignment horizontal="center"/>
    </xf>
    <xf numFmtId="0" fontId="7" fillId="0" borderId="83" xfId="0" applyFont="1" applyBorder="1" applyAlignment="1" applyProtection="1">
      <alignment horizontal="center"/>
    </xf>
    <xf numFmtId="39" fontId="9" fillId="3" borderId="0" xfId="0" applyNumberFormat="1" applyFont="1" applyFill="1" applyBorder="1" applyAlignment="1" applyProtection="1">
      <alignment horizontal="right"/>
      <protection locked="0"/>
    </xf>
    <xf numFmtId="4" fontId="9" fillId="3" borderId="0" xfId="0" applyNumberFormat="1" applyFont="1" applyFill="1" applyBorder="1" applyAlignment="1" applyProtection="1">
      <alignment horizontal="right"/>
      <protection locked="0"/>
    </xf>
    <xf numFmtId="0" fontId="3" fillId="0" borderId="76" xfId="0" applyFont="1" applyBorder="1" applyAlignment="1" applyProtection="1">
      <alignment horizontal="center" shrinkToFit="1"/>
    </xf>
    <xf numFmtId="0" fontId="3" fillId="0" borderId="77" xfId="0" applyFont="1" applyBorder="1" applyAlignment="1" applyProtection="1">
      <alignment horizontal="center" shrinkToFit="1"/>
    </xf>
    <xf numFmtId="0" fontId="3" fillId="0" borderId="78" xfId="0" applyFont="1" applyBorder="1" applyAlignment="1" applyProtection="1">
      <alignment horizontal="center" shrinkToFit="1"/>
    </xf>
    <xf numFmtId="49" fontId="10" fillId="0" borderId="62" xfId="0" applyNumberFormat="1" applyFont="1" applyBorder="1" applyAlignment="1" applyProtection="1">
      <alignment horizontal="center"/>
    </xf>
    <xf numFmtId="49" fontId="10" fillId="0" borderId="63" xfId="0" applyNumberFormat="1" applyFont="1" applyBorder="1" applyAlignment="1" applyProtection="1">
      <alignment horizontal="center"/>
    </xf>
    <xf numFmtId="7" fontId="10" fillId="0" borderId="63" xfId="0" applyNumberFormat="1" applyFont="1" applyBorder="1" applyAlignment="1" applyProtection="1"/>
    <xf numFmtId="7" fontId="10" fillId="0" borderId="64" xfId="0" applyNumberFormat="1" applyFont="1" applyBorder="1" applyAlignment="1" applyProtection="1"/>
    <xf numFmtId="0" fontId="4" fillId="2" borderId="0" xfId="0" applyFont="1" applyFill="1" applyAlignment="1" applyProtection="1">
      <alignment horizontal="center"/>
      <protection locked="0"/>
    </xf>
    <xf numFmtId="0" fontId="3" fillId="0" borderId="160" xfId="0" applyFont="1" applyBorder="1" applyAlignment="1" applyProtection="1">
      <alignment horizontal="center" shrinkToFit="1"/>
    </xf>
    <xf numFmtId="0" fontId="3" fillId="0" borderId="75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0" borderId="76" xfId="0" applyFont="1" applyBorder="1" applyAlignment="1" applyProtection="1">
      <alignment horizontal="center" shrinkToFit="1"/>
    </xf>
    <xf numFmtId="0" fontId="4" fillId="0" borderId="77" xfId="0" applyFont="1" applyBorder="1" applyAlignment="1" applyProtection="1">
      <alignment horizontal="center" shrinkToFit="1"/>
    </xf>
    <xf numFmtId="0" fontId="4" fillId="0" borderId="78" xfId="0" applyFont="1" applyBorder="1" applyAlignment="1" applyProtection="1">
      <alignment horizontal="center" shrinkToFit="1"/>
    </xf>
    <xf numFmtId="39" fontId="4" fillId="0" borderId="0" xfId="0" applyNumberFormat="1" applyFont="1" applyAlignment="1" applyProtection="1">
      <alignment horizontal="center"/>
    </xf>
    <xf numFmtId="0" fontId="2" fillId="0" borderId="47" xfId="0" applyFont="1" applyBorder="1" applyAlignment="1" applyProtection="1"/>
    <xf numFmtId="0" fontId="2" fillId="0" borderId="0" xfId="0" applyFont="1" applyBorder="1" applyAlignment="1" applyProtection="1"/>
    <xf numFmtId="4" fontId="2" fillId="0" borderId="0" xfId="0" applyNumberFormat="1" applyFont="1" applyBorder="1" applyAlignment="1" applyProtection="1">
      <alignment shrinkToFit="1"/>
    </xf>
    <xf numFmtId="0" fontId="10" fillId="0" borderId="47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4" fontId="2" fillId="2" borderId="0" xfId="0" applyNumberFormat="1" applyFont="1" applyFill="1" applyBorder="1" applyAlignment="1" applyProtection="1">
      <alignment shrinkToFit="1"/>
      <protection locked="0"/>
    </xf>
    <xf numFmtId="0" fontId="7" fillId="0" borderId="47" xfId="0" applyFont="1" applyBorder="1" applyAlignment="1" applyProtection="1"/>
    <xf numFmtId="0" fontId="7" fillId="0" borderId="0" xfId="0" applyFont="1" applyBorder="1" applyAlignment="1" applyProtection="1"/>
    <xf numFmtId="0" fontId="2" fillId="0" borderId="46" xfId="0" applyFont="1" applyBorder="1" applyAlignment="1" applyProtection="1"/>
    <xf numFmtId="0" fontId="2" fillId="0" borderId="44" xfId="0" applyFont="1" applyBorder="1" applyAlignment="1" applyProtection="1"/>
    <xf numFmtId="4" fontId="2" fillId="0" borderId="44" xfId="0" applyNumberFormat="1" applyFont="1" applyBorder="1" applyAlignment="1" applyProtection="1"/>
    <xf numFmtId="0" fontId="10" fillId="0" borderId="79" xfId="0" applyFont="1" applyBorder="1" applyAlignment="1" applyProtection="1">
      <alignment horizontal="center"/>
    </xf>
    <xf numFmtId="0" fontId="10" fillId="0" borderId="80" xfId="0" applyFont="1" applyBorder="1" applyAlignment="1" applyProtection="1">
      <alignment horizontal="center"/>
    </xf>
    <xf numFmtId="0" fontId="2" fillId="0" borderId="80" xfId="0" applyFont="1" applyBorder="1" applyAlignment="1" applyProtection="1"/>
    <xf numFmtId="0" fontId="10" fillId="0" borderId="81" xfId="0" applyFont="1" applyBorder="1" applyAlignment="1" applyProtection="1">
      <alignment horizontal="center"/>
    </xf>
    <xf numFmtId="0" fontId="10" fillId="0" borderId="82" xfId="0" applyFont="1" applyBorder="1" applyAlignment="1" applyProtection="1">
      <alignment horizontal="center"/>
    </xf>
    <xf numFmtId="0" fontId="10" fillId="0" borderId="83" xfId="0" applyFont="1" applyBorder="1" applyAlignment="1" applyProtection="1">
      <alignment horizontal="center"/>
    </xf>
    <xf numFmtId="0" fontId="22" fillId="2" borderId="0" xfId="0" applyNumberFormat="1" applyFont="1" applyFill="1" applyBorder="1" applyAlignment="1" applyProtection="1">
      <alignment horizontal="left" shrinkToFit="1"/>
      <protection locked="0"/>
    </xf>
    <xf numFmtId="0" fontId="22" fillId="2" borderId="18" xfId="0" applyNumberFormat="1" applyFont="1" applyFill="1" applyBorder="1" applyAlignment="1" applyProtection="1">
      <alignment horizontal="left" shrinkToFit="1"/>
      <protection locked="0"/>
    </xf>
    <xf numFmtId="0" fontId="2" fillId="3" borderId="0" xfId="0" applyNumberFormat="1" applyFont="1" applyFill="1" applyBorder="1" applyAlignment="1" applyProtection="1">
      <alignment horizontal="left" shrinkToFit="1"/>
      <protection locked="0"/>
    </xf>
    <xf numFmtId="0" fontId="2" fillId="3" borderId="18" xfId="0" applyNumberFormat="1" applyFont="1" applyFill="1" applyBorder="1" applyAlignment="1" applyProtection="1">
      <alignment horizontal="left" shrinkToFit="1"/>
      <protection locked="0"/>
    </xf>
    <xf numFmtId="0" fontId="9" fillId="3" borderId="18" xfId="0" applyNumberFormat="1" applyFont="1" applyFill="1" applyBorder="1" applyAlignment="1" applyProtection="1">
      <alignment horizontal="left" shrinkToFit="1"/>
      <protection locked="0"/>
    </xf>
    <xf numFmtId="0" fontId="19" fillId="0" borderId="0" xfId="0" applyFont="1" applyFill="1" applyAlignment="1" applyProtection="1">
      <alignment horizontal="center"/>
      <protection locked="0"/>
    </xf>
    <xf numFmtId="44" fontId="0" fillId="0" borderId="62" xfId="0" applyNumberFormat="1" applyBorder="1" applyAlignment="1" applyProtection="1">
      <alignment horizontal="center" shrinkToFit="1"/>
      <protection locked="0"/>
    </xf>
    <xf numFmtId="44" fontId="0" fillId="0" borderId="64" xfId="0" applyNumberFormat="1" applyBorder="1" applyAlignment="1" applyProtection="1">
      <alignment horizontal="center" shrinkToFit="1"/>
      <protection locked="0"/>
    </xf>
    <xf numFmtId="39" fontId="2" fillId="2" borderId="0" xfId="0" applyNumberFormat="1" applyFont="1" applyFill="1" applyBorder="1" applyAlignment="1" applyProtection="1">
      <alignment shrinkToFit="1"/>
      <protection locked="0"/>
    </xf>
    <xf numFmtId="0" fontId="9" fillId="0" borderId="0" xfId="0" applyNumberFormat="1" applyFont="1" applyBorder="1" applyAlignment="1" applyProtection="1">
      <alignment horizontal="left"/>
    </xf>
    <xf numFmtId="0" fontId="9" fillId="0" borderId="18" xfId="0" applyNumberFormat="1" applyFont="1" applyBorder="1" applyAlignment="1" applyProtection="1">
      <alignment horizontal="left"/>
    </xf>
    <xf numFmtId="39" fontId="22" fillId="0" borderId="0" xfId="0" applyNumberFormat="1" applyFont="1" applyFill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39" fontId="2" fillId="0" borderId="0" xfId="0" applyNumberFormat="1" applyFont="1" applyBorder="1" applyAlignment="1" applyProtection="1">
      <alignment shrinkToFit="1"/>
    </xf>
    <xf numFmtId="0" fontId="3" fillId="0" borderId="35" xfId="0" applyFont="1" applyBorder="1" applyAlignment="1" applyProtection="1">
      <alignment horizontal="center" shrinkToFit="1"/>
    </xf>
    <xf numFmtId="167" fontId="10" fillId="0" borderId="63" xfId="0" applyNumberFormat="1" applyFont="1" applyBorder="1" applyAlignment="1" applyProtection="1"/>
    <xf numFmtId="167" fontId="10" fillId="0" borderId="64" xfId="0" applyNumberFormat="1" applyFont="1" applyBorder="1" applyAlignment="1" applyProtection="1"/>
    <xf numFmtId="0" fontId="9" fillId="0" borderId="0" xfId="0" applyNumberFormat="1" applyFont="1" applyBorder="1" applyAlignment="1" applyProtection="1">
      <alignment horizontal="left" shrinkToFit="1"/>
    </xf>
    <xf numFmtId="0" fontId="9" fillId="0" borderId="18" xfId="0" applyNumberFormat="1" applyFont="1" applyBorder="1" applyAlignment="1" applyProtection="1">
      <alignment horizontal="left" shrinkToFit="1"/>
    </xf>
    <xf numFmtId="4" fontId="22" fillId="0" borderId="18" xfId="0" applyNumberFormat="1" applyFont="1" applyFill="1" applyBorder="1" applyAlignment="1" applyProtection="1">
      <alignment horizontal="right"/>
    </xf>
    <xf numFmtId="4" fontId="2" fillId="0" borderId="18" xfId="0" applyNumberFormat="1" applyFont="1" applyBorder="1" applyAlignment="1" applyProtection="1">
      <alignment horizontal="right"/>
    </xf>
    <xf numFmtId="0" fontId="19" fillId="0" borderId="0" xfId="0" applyFont="1" applyAlignment="1" applyProtection="1">
      <alignment horizontal="center"/>
    </xf>
    <xf numFmtId="0" fontId="18" fillId="0" borderId="113" xfId="0" applyFont="1" applyBorder="1" applyAlignment="1" applyProtection="1">
      <alignment horizontal="left"/>
      <protection locked="0"/>
    </xf>
    <xf numFmtId="0" fontId="18" fillId="0" borderId="80" xfId="0" applyFont="1" applyBorder="1" applyAlignment="1">
      <alignment horizontal="center"/>
    </xf>
    <xf numFmtId="0" fontId="1" fillId="0" borderId="82" xfId="0" applyFont="1" applyBorder="1" applyAlignment="1">
      <alignment horizontal="center"/>
    </xf>
    <xf numFmtId="44" fontId="2" fillId="0" borderId="81" xfId="0" applyNumberFormat="1" applyFont="1" applyBorder="1" applyAlignment="1" applyProtection="1">
      <alignment horizontal="right"/>
    </xf>
    <xf numFmtId="44" fontId="2" fillId="0" borderId="83" xfId="0" applyNumberFormat="1" applyFont="1" applyBorder="1" applyAlignment="1" applyProtection="1">
      <alignment horizontal="right"/>
    </xf>
    <xf numFmtId="43" fontId="2" fillId="0" borderId="105" xfId="0" applyNumberFormat="1" applyFont="1" applyBorder="1" applyAlignment="1" applyProtection="1">
      <alignment horizontal="right"/>
      <protection locked="0"/>
    </xf>
    <xf numFmtId="43" fontId="2" fillId="0" borderId="106" xfId="0" applyNumberFormat="1" applyFont="1" applyBorder="1" applyAlignment="1" applyProtection="1">
      <alignment horizontal="right"/>
      <protection locked="0"/>
    </xf>
    <xf numFmtId="44" fontId="2" fillId="0" borderId="19" xfId="0" applyNumberFormat="1" applyFont="1" applyBorder="1" applyAlignment="1" applyProtection="1">
      <alignment horizontal="right"/>
    </xf>
    <xf numFmtId="44" fontId="2" fillId="0" borderId="56" xfId="0" applyNumberFormat="1" applyFont="1" applyBorder="1" applyAlignment="1" applyProtection="1">
      <alignment horizontal="right"/>
    </xf>
    <xf numFmtId="164" fontId="2" fillId="0" borderId="105" xfId="0" applyNumberFormat="1" applyFont="1" applyBorder="1" applyAlignment="1" applyProtection="1">
      <alignment horizontal="right"/>
    </xf>
    <xf numFmtId="164" fontId="2" fillId="0" borderId="106" xfId="0" applyNumberFormat="1" applyFont="1" applyBorder="1" applyAlignment="1" applyProtection="1">
      <alignment horizontal="right"/>
    </xf>
    <xf numFmtId="44" fontId="2" fillId="0" borderId="101" xfId="0" applyNumberFormat="1" applyFont="1" applyBorder="1" applyAlignment="1" applyProtection="1">
      <alignment horizontal="right" shrinkToFit="1"/>
    </xf>
    <xf numFmtId="44" fontId="2" fillId="0" borderId="107" xfId="0" applyNumberFormat="1" applyFont="1" applyBorder="1" applyAlignment="1" applyProtection="1">
      <alignment horizontal="right" shrinkToFit="1"/>
    </xf>
    <xf numFmtId="44" fontId="2" fillId="0" borderId="108" xfId="0" applyNumberFormat="1" applyFont="1" applyBorder="1" applyAlignment="1" applyProtection="1">
      <alignment horizontal="right" shrinkToFit="1"/>
    </xf>
    <xf numFmtId="44" fontId="2" fillId="0" borderId="102" xfId="0" applyNumberFormat="1" applyFont="1" applyBorder="1" applyAlignment="1" applyProtection="1">
      <alignment horizontal="right" shrinkToFit="1"/>
    </xf>
    <xf numFmtId="44" fontId="2" fillId="0" borderId="109" xfId="0" applyNumberFormat="1" applyFont="1" applyBorder="1" applyAlignment="1" applyProtection="1">
      <alignment horizontal="right" shrinkToFit="1"/>
    </xf>
    <xf numFmtId="44" fontId="2" fillId="0" borderId="110" xfId="0" applyNumberFormat="1" applyFont="1" applyBorder="1" applyAlignment="1" applyProtection="1">
      <alignment horizontal="right" shrinkToFit="1"/>
    </xf>
    <xf numFmtId="44" fontId="2" fillId="0" borderId="105" xfId="0" applyNumberFormat="1" applyFont="1" applyBorder="1" applyAlignment="1" applyProtection="1">
      <alignment horizontal="right" shrinkToFit="1"/>
    </xf>
    <xf numFmtId="44" fontId="2" fillId="0" borderId="111" xfId="0" applyNumberFormat="1" applyFont="1" applyBorder="1" applyAlignment="1" applyProtection="1">
      <alignment horizontal="right" shrinkToFit="1"/>
    </xf>
    <xf numFmtId="44" fontId="2" fillId="0" borderId="106" xfId="0" applyNumberFormat="1" applyFont="1" applyBorder="1" applyAlignment="1" applyProtection="1">
      <alignment horizontal="right" shrinkToFit="1"/>
    </xf>
    <xf numFmtId="0" fontId="18" fillId="0" borderId="63" xfId="0" applyFont="1" applyBorder="1" applyAlignment="1">
      <alignment horizontal="center" shrinkToFit="1"/>
    </xf>
    <xf numFmtId="0" fontId="18" fillId="0" borderId="21" xfId="0" applyNumberFormat="1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18" fillId="0" borderId="21" xfId="0" applyFont="1" applyBorder="1" applyAlignment="1">
      <alignment horizontal="center"/>
    </xf>
    <xf numFmtId="0" fontId="7" fillId="0" borderId="82" xfId="0" applyFont="1" applyBorder="1" applyAlignment="1">
      <alignment horizontal="center"/>
    </xf>
    <xf numFmtId="44" fontId="0" fillId="0" borderId="62" xfId="0" applyNumberFormat="1" applyBorder="1" applyAlignment="1" applyProtection="1">
      <alignment horizontal="center"/>
      <protection locked="0"/>
    </xf>
    <xf numFmtId="44" fontId="0" fillId="0" borderId="64" xfId="0" applyNumberFormat="1" applyBorder="1" applyAlignment="1" applyProtection="1">
      <alignment horizontal="center"/>
      <protection locked="0"/>
    </xf>
    <xf numFmtId="0" fontId="2" fillId="0" borderId="113" xfId="0" applyFont="1" applyBorder="1" applyAlignment="1" applyProtection="1">
      <alignment horizontal="left"/>
      <protection locked="0"/>
    </xf>
    <xf numFmtId="0" fontId="0" fillId="0" borderId="80" xfId="0" applyBorder="1" applyAlignment="1" applyProtection="1">
      <alignment horizontal="center"/>
    </xf>
    <xf numFmtId="0" fontId="1" fillId="0" borderId="82" xfId="0" applyFont="1" applyBorder="1" applyAlignment="1" applyProtection="1">
      <alignment horizontal="center"/>
    </xf>
    <xf numFmtId="0" fontId="2" fillId="0" borderId="63" xfId="0" applyFont="1" applyBorder="1" applyAlignment="1" applyProtection="1">
      <alignment horizontal="center" shrinkToFit="1"/>
    </xf>
    <xf numFmtId="0" fontId="2" fillId="0" borderId="21" xfId="0" applyNumberFormat="1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3" fillId="0" borderId="35" xfId="0" applyFont="1" applyBorder="1" applyAlignment="1" applyProtection="1">
      <alignment horizontal="center"/>
    </xf>
    <xf numFmtId="0" fontId="7" fillId="0" borderId="136" xfId="0" applyFont="1" applyBorder="1" applyAlignment="1" applyProtection="1">
      <alignment horizontal="center"/>
    </xf>
    <xf numFmtId="0" fontId="7" fillId="0" borderId="138" xfId="0" applyFont="1" applyBorder="1" applyAlignment="1" applyProtection="1">
      <alignment horizontal="center"/>
    </xf>
    <xf numFmtId="0" fontId="7" fillId="0" borderId="120" xfId="0" applyFont="1" applyBorder="1" applyAlignment="1" applyProtection="1">
      <alignment horizontal="left"/>
    </xf>
    <xf numFmtId="0" fontId="7" fillId="0" borderId="136" xfId="0" applyFont="1" applyBorder="1" applyAlignment="1" applyProtection="1">
      <alignment horizontal="left"/>
    </xf>
    <xf numFmtId="0" fontId="7" fillId="0" borderId="137" xfId="0" applyFont="1" applyBorder="1" applyAlignment="1" applyProtection="1">
      <alignment horizontal="left"/>
    </xf>
    <xf numFmtId="4" fontId="2" fillId="0" borderId="131" xfId="0" applyNumberFormat="1" applyFont="1" applyBorder="1" applyAlignment="1" applyProtection="1"/>
    <xf numFmtId="4" fontId="2" fillId="0" borderId="132" xfId="0" applyNumberFormat="1" applyFont="1" applyBorder="1" applyAlignment="1" applyProtection="1"/>
    <xf numFmtId="0" fontId="2" fillId="0" borderId="130" xfId="0" applyNumberFormat="1" applyFont="1" applyBorder="1" applyAlignment="1" applyProtection="1">
      <alignment horizontal="left"/>
    </xf>
    <xf numFmtId="0" fontId="2" fillId="0" borderId="131" xfId="0" applyNumberFormat="1" applyFont="1" applyBorder="1" applyAlignment="1" applyProtection="1">
      <alignment horizontal="left"/>
    </xf>
    <xf numFmtId="44" fontId="0" fillId="0" borderId="0" xfId="0" applyNumberFormat="1" applyBorder="1" applyAlignment="1" applyProtection="1">
      <alignment horizontal="center"/>
    </xf>
    <xf numFmtId="43" fontId="0" fillId="0" borderId="21" xfId="0" applyNumberFormat="1" applyBorder="1" applyAlignment="1" applyProtection="1">
      <alignment horizontal="center"/>
    </xf>
    <xf numFmtId="44" fontId="0" fillId="0" borderId="121" xfId="0" applyNumberFormat="1" applyBorder="1" applyAlignment="1" applyProtection="1">
      <alignment horizontal="center"/>
    </xf>
    <xf numFmtId="49" fontId="7" fillId="0" borderId="44" xfId="0" applyNumberFormat="1" applyFont="1" applyFill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4" fontId="2" fillId="2" borderId="131" xfId="0" applyNumberFormat="1" applyFont="1" applyFill="1" applyBorder="1" applyAlignment="1" applyProtection="1">
      <protection locked="0"/>
    </xf>
    <xf numFmtId="4" fontId="2" fillId="2" borderId="132" xfId="0" applyNumberFormat="1" applyFont="1" applyFill="1" applyBorder="1" applyAlignment="1" applyProtection="1">
      <protection locked="0"/>
    </xf>
    <xf numFmtId="0" fontId="2" fillId="0" borderId="133" xfId="0" applyNumberFormat="1" applyFont="1" applyBorder="1" applyAlignment="1" applyProtection="1">
      <alignment horizontal="left"/>
    </xf>
    <xf numFmtId="0" fontId="2" fillId="0" borderId="134" xfId="0" applyNumberFormat="1" applyFont="1" applyBorder="1" applyAlignment="1" applyProtection="1">
      <alignment horizontal="left"/>
    </xf>
    <xf numFmtId="4" fontId="2" fillId="2" borderId="134" xfId="0" applyNumberFormat="1" applyFont="1" applyFill="1" applyBorder="1" applyAlignment="1" applyProtection="1">
      <protection locked="0"/>
    </xf>
    <xf numFmtId="4" fontId="2" fillId="2" borderId="135" xfId="0" applyNumberFormat="1" applyFont="1" applyFill="1" applyBorder="1" applyAlignment="1" applyProtection="1">
      <protection locked="0"/>
    </xf>
    <xf numFmtId="49" fontId="2" fillId="0" borderId="130" xfId="0" applyNumberFormat="1" applyFont="1" applyBorder="1" applyAlignment="1" applyProtection="1">
      <alignment horizontal="left"/>
    </xf>
    <xf numFmtId="49" fontId="2" fillId="0" borderId="131" xfId="0" applyNumberFormat="1" applyFont="1" applyBorder="1" applyAlignment="1" applyProtection="1">
      <alignment horizontal="left"/>
    </xf>
    <xf numFmtId="0" fontId="7" fillId="0" borderId="18" xfId="0" applyFont="1" applyBorder="1" applyAlignment="1" applyProtection="1"/>
    <xf numFmtId="4" fontId="2" fillId="0" borderId="128" xfId="0" applyNumberFormat="1" applyFont="1" applyBorder="1" applyAlignment="1" applyProtection="1"/>
    <xf numFmtId="4" fontId="2" fillId="0" borderId="129" xfId="0" applyNumberFormat="1" applyFont="1" applyBorder="1" applyAlignment="1" applyProtection="1"/>
    <xf numFmtId="49" fontId="7" fillId="0" borderId="127" xfId="0" applyNumberFormat="1" applyFont="1" applyBorder="1" applyAlignment="1" applyProtection="1">
      <alignment horizontal="left"/>
    </xf>
    <xf numFmtId="49" fontId="7" fillId="0" borderId="128" xfId="0" applyNumberFormat="1" applyFont="1" applyBorder="1" applyAlignment="1" applyProtection="1">
      <alignment horizontal="left"/>
    </xf>
    <xf numFmtId="43" fontId="0" fillId="0" borderId="0" xfId="0" applyNumberFormat="1" applyBorder="1" applyAlignment="1" applyProtection="1">
      <alignment horizontal="center"/>
    </xf>
    <xf numFmtId="0" fontId="7" fillId="0" borderId="46" xfId="0" applyFont="1" applyBorder="1" applyAlignment="1" applyProtection="1">
      <alignment horizontal="center"/>
    </xf>
    <xf numFmtId="4" fontId="7" fillId="0" borderId="44" xfId="0" applyNumberFormat="1" applyFont="1" applyBorder="1" applyAlignment="1" applyProtection="1"/>
    <xf numFmtId="4" fontId="7" fillId="0" borderId="45" xfId="0" applyNumberFormat="1" applyFont="1" applyBorder="1" applyAlignment="1" applyProtection="1"/>
    <xf numFmtId="0" fontId="2" fillId="0" borderId="139" xfId="0" applyNumberFormat="1" applyFont="1" applyBorder="1" applyAlignment="1" applyProtection="1">
      <alignment horizontal="left"/>
    </xf>
    <xf numFmtId="0" fontId="2" fillId="0" borderId="140" xfId="0" applyNumberFormat="1" applyFont="1" applyBorder="1" applyAlignment="1" applyProtection="1">
      <alignment horizontal="left"/>
    </xf>
    <xf numFmtId="0" fontId="2" fillId="0" borderId="141" xfId="0" applyNumberFormat="1" applyFont="1" applyBorder="1" applyAlignment="1" applyProtection="1">
      <alignment horizontal="left"/>
    </xf>
    <xf numFmtId="49" fontId="2" fillId="3" borderId="130" xfId="0" applyNumberFormat="1" applyFont="1" applyFill="1" applyBorder="1" applyAlignment="1" applyProtection="1">
      <alignment horizontal="left"/>
      <protection locked="0"/>
    </xf>
    <xf numFmtId="49" fontId="2" fillId="3" borderId="131" xfId="0" applyNumberFormat="1" applyFont="1" applyFill="1" applyBorder="1" applyAlignment="1" applyProtection="1">
      <alignment horizontal="left"/>
      <protection locked="0"/>
    </xf>
    <xf numFmtId="0" fontId="2" fillId="0" borderId="142" xfId="0" applyNumberFormat="1" applyFont="1" applyBorder="1" applyAlignment="1" applyProtection="1">
      <alignment horizontal="left"/>
    </xf>
    <xf numFmtId="0" fontId="2" fillId="0" borderId="143" xfId="0" applyNumberFormat="1" applyFont="1" applyBorder="1" applyAlignment="1" applyProtection="1">
      <alignment horizontal="left"/>
    </xf>
    <xf numFmtId="0" fontId="2" fillId="0" borderId="144" xfId="0" applyNumberFormat="1" applyFont="1" applyBorder="1" applyAlignment="1" applyProtection="1">
      <alignment horizontal="left"/>
    </xf>
    <xf numFmtId="4" fontId="2" fillId="0" borderId="134" xfId="0" applyNumberFormat="1" applyFont="1" applyBorder="1" applyAlignment="1" applyProtection="1"/>
    <xf numFmtId="4" fontId="2" fillId="0" borderId="135" xfId="0" applyNumberFormat="1" applyFont="1" applyBorder="1" applyAlignment="1" applyProtection="1"/>
    <xf numFmtId="0" fontId="2" fillId="2" borderId="127" xfId="0" applyNumberFormat="1" applyFont="1" applyFill="1" applyBorder="1" applyAlignment="1" applyProtection="1">
      <alignment horizontal="left"/>
      <protection locked="0"/>
    </xf>
    <xf numFmtId="0" fontId="2" fillId="2" borderId="128" xfId="0" applyNumberFormat="1" applyFont="1" applyFill="1" applyBorder="1" applyAlignment="1" applyProtection="1">
      <alignment horizontal="left"/>
      <protection locked="0"/>
    </xf>
    <xf numFmtId="0" fontId="4" fillId="0" borderId="85" xfId="0" applyFont="1" applyBorder="1" applyAlignment="1" applyProtection="1">
      <alignment horizontal="center" shrinkToFit="1"/>
    </xf>
    <xf numFmtId="0" fontId="4" fillId="0" borderId="86" xfId="0" applyFont="1" applyBorder="1" applyAlignment="1" applyProtection="1">
      <alignment horizontal="center" shrinkToFit="1"/>
    </xf>
    <xf numFmtId="0" fontId="4" fillId="0" borderId="87" xfId="0" applyFont="1" applyBorder="1" applyAlignment="1" applyProtection="1">
      <alignment horizontal="center" shrinkToFit="1"/>
    </xf>
    <xf numFmtId="0" fontId="4" fillId="0" borderId="76" xfId="0" applyFont="1" applyBorder="1" applyAlignment="1" applyProtection="1">
      <alignment shrinkToFit="1"/>
    </xf>
    <xf numFmtId="0" fontId="4" fillId="0" borderId="77" xfId="0" applyFont="1" applyBorder="1" applyAlignment="1" applyProtection="1">
      <alignment shrinkToFit="1"/>
    </xf>
    <xf numFmtId="0" fontId="4" fillId="0" borderId="78" xfId="0" applyFont="1" applyBorder="1" applyAlignment="1" applyProtection="1">
      <alignment shrinkToFit="1"/>
    </xf>
    <xf numFmtId="0" fontId="5" fillId="0" borderId="0" xfId="0" applyFont="1" applyBorder="1" applyAlignment="1" applyProtection="1">
      <alignment horizontal="center"/>
    </xf>
    <xf numFmtId="0" fontId="4" fillId="0" borderId="84" xfId="0" applyFont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</xf>
    <xf numFmtId="0" fontId="4" fillId="0" borderId="75" xfId="0" applyFont="1" applyBorder="1" applyAlignment="1" applyProtection="1">
      <alignment horizontal="center"/>
    </xf>
    <xf numFmtId="0" fontId="2" fillId="3" borderId="130" xfId="0" applyNumberFormat="1" applyFont="1" applyFill="1" applyBorder="1" applyAlignment="1" applyProtection="1">
      <alignment horizontal="left"/>
      <protection locked="0"/>
    </xf>
    <xf numFmtId="0" fontId="2" fillId="3" borderId="131" xfId="0" applyNumberFormat="1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33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74"/>
  <sheetViews>
    <sheetView showGridLines="0" tabSelected="1" workbookViewId="0">
      <selection activeCell="A2" sqref="A2"/>
    </sheetView>
  </sheetViews>
  <sheetFormatPr defaultColWidth="9.140625" defaultRowHeight="12.75" customHeight="1" x14ac:dyDescent="0.2"/>
  <cols>
    <col min="1" max="1" width="18.42578125" style="143" customWidth="1"/>
    <col min="2" max="256" width="9.140625" style="143"/>
    <col min="257" max="257" width="18.42578125" style="143" customWidth="1"/>
    <col min="258" max="512" width="9.140625" style="143"/>
    <col min="513" max="513" width="18.42578125" style="143" customWidth="1"/>
    <col min="514" max="768" width="9.140625" style="143"/>
    <col min="769" max="769" width="18.42578125" style="143" customWidth="1"/>
    <col min="770" max="1024" width="9.140625" style="143"/>
    <col min="1025" max="1025" width="18.42578125" style="143" customWidth="1"/>
    <col min="1026" max="1280" width="9.140625" style="143"/>
    <col min="1281" max="1281" width="18.42578125" style="143" customWidth="1"/>
    <col min="1282" max="1536" width="9.140625" style="143"/>
    <col min="1537" max="1537" width="18.42578125" style="143" customWidth="1"/>
    <col min="1538" max="1792" width="9.140625" style="143"/>
    <col min="1793" max="1793" width="18.42578125" style="143" customWidth="1"/>
    <col min="1794" max="2048" width="9.140625" style="143"/>
    <col min="2049" max="2049" width="18.42578125" style="143" customWidth="1"/>
    <col min="2050" max="2304" width="9.140625" style="143"/>
    <col min="2305" max="2305" width="18.42578125" style="143" customWidth="1"/>
    <col min="2306" max="2560" width="9.140625" style="143"/>
    <col min="2561" max="2561" width="18.42578125" style="143" customWidth="1"/>
    <col min="2562" max="2816" width="9.140625" style="143"/>
    <col min="2817" max="2817" width="18.42578125" style="143" customWidth="1"/>
    <col min="2818" max="3072" width="9.140625" style="143"/>
    <col min="3073" max="3073" width="18.42578125" style="143" customWidth="1"/>
    <col min="3074" max="3328" width="9.140625" style="143"/>
    <col min="3329" max="3329" width="18.42578125" style="143" customWidth="1"/>
    <col min="3330" max="3584" width="9.140625" style="143"/>
    <col min="3585" max="3585" width="18.42578125" style="143" customWidth="1"/>
    <col min="3586" max="3840" width="9.140625" style="143"/>
    <col min="3841" max="3841" width="18.42578125" style="143" customWidth="1"/>
    <col min="3842" max="4096" width="9.140625" style="143"/>
    <col min="4097" max="4097" width="18.42578125" style="143" customWidth="1"/>
    <col min="4098" max="4352" width="9.140625" style="143"/>
    <col min="4353" max="4353" width="18.42578125" style="143" customWidth="1"/>
    <col min="4354" max="4608" width="9.140625" style="143"/>
    <col min="4609" max="4609" width="18.42578125" style="143" customWidth="1"/>
    <col min="4610" max="4864" width="9.140625" style="143"/>
    <col min="4865" max="4865" width="18.42578125" style="143" customWidth="1"/>
    <col min="4866" max="5120" width="9.140625" style="143"/>
    <col min="5121" max="5121" width="18.42578125" style="143" customWidth="1"/>
    <col min="5122" max="5376" width="9.140625" style="143"/>
    <col min="5377" max="5377" width="18.42578125" style="143" customWidth="1"/>
    <col min="5378" max="5632" width="9.140625" style="143"/>
    <col min="5633" max="5633" width="18.42578125" style="143" customWidth="1"/>
    <col min="5634" max="5888" width="9.140625" style="143"/>
    <col min="5889" max="5889" width="18.42578125" style="143" customWidth="1"/>
    <col min="5890" max="6144" width="9.140625" style="143"/>
    <col min="6145" max="6145" width="18.42578125" style="143" customWidth="1"/>
    <col min="6146" max="6400" width="9.140625" style="143"/>
    <col min="6401" max="6401" width="18.42578125" style="143" customWidth="1"/>
    <col min="6402" max="6656" width="9.140625" style="143"/>
    <col min="6657" max="6657" width="18.42578125" style="143" customWidth="1"/>
    <col min="6658" max="6912" width="9.140625" style="143"/>
    <col min="6913" max="6913" width="18.42578125" style="143" customWidth="1"/>
    <col min="6914" max="7168" width="9.140625" style="143"/>
    <col min="7169" max="7169" width="18.42578125" style="143" customWidth="1"/>
    <col min="7170" max="7424" width="9.140625" style="143"/>
    <col min="7425" max="7425" width="18.42578125" style="143" customWidth="1"/>
    <col min="7426" max="7680" width="9.140625" style="143"/>
    <col min="7681" max="7681" width="18.42578125" style="143" customWidth="1"/>
    <col min="7682" max="7936" width="9.140625" style="143"/>
    <col min="7937" max="7937" width="18.42578125" style="143" customWidth="1"/>
    <col min="7938" max="8192" width="9.140625" style="143"/>
    <col min="8193" max="8193" width="18.42578125" style="143" customWidth="1"/>
    <col min="8194" max="8448" width="9.140625" style="143"/>
    <col min="8449" max="8449" width="18.42578125" style="143" customWidth="1"/>
    <col min="8450" max="8704" width="9.140625" style="143"/>
    <col min="8705" max="8705" width="18.42578125" style="143" customWidth="1"/>
    <col min="8706" max="8960" width="9.140625" style="143"/>
    <col min="8961" max="8961" width="18.42578125" style="143" customWidth="1"/>
    <col min="8962" max="9216" width="9.140625" style="143"/>
    <col min="9217" max="9217" width="18.42578125" style="143" customWidth="1"/>
    <col min="9218" max="9472" width="9.140625" style="143"/>
    <col min="9473" max="9473" width="18.42578125" style="143" customWidth="1"/>
    <col min="9474" max="9728" width="9.140625" style="143"/>
    <col min="9729" max="9729" width="18.42578125" style="143" customWidth="1"/>
    <col min="9730" max="9984" width="9.140625" style="143"/>
    <col min="9985" max="9985" width="18.42578125" style="143" customWidth="1"/>
    <col min="9986" max="10240" width="9.140625" style="143"/>
    <col min="10241" max="10241" width="18.42578125" style="143" customWidth="1"/>
    <col min="10242" max="10496" width="9.140625" style="143"/>
    <col min="10497" max="10497" width="18.42578125" style="143" customWidth="1"/>
    <col min="10498" max="10752" width="9.140625" style="143"/>
    <col min="10753" max="10753" width="18.42578125" style="143" customWidth="1"/>
    <col min="10754" max="11008" width="9.140625" style="143"/>
    <col min="11009" max="11009" width="18.42578125" style="143" customWidth="1"/>
    <col min="11010" max="11264" width="9.140625" style="143"/>
    <col min="11265" max="11265" width="18.42578125" style="143" customWidth="1"/>
    <col min="11266" max="11520" width="9.140625" style="143"/>
    <col min="11521" max="11521" width="18.42578125" style="143" customWidth="1"/>
    <col min="11522" max="11776" width="9.140625" style="143"/>
    <col min="11777" max="11777" width="18.42578125" style="143" customWidth="1"/>
    <col min="11778" max="12032" width="9.140625" style="143"/>
    <col min="12033" max="12033" width="18.42578125" style="143" customWidth="1"/>
    <col min="12034" max="12288" width="9.140625" style="143"/>
    <col min="12289" max="12289" width="18.42578125" style="143" customWidth="1"/>
    <col min="12290" max="12544" width="9.140625" style="143"/>
    <col min="12545" max="12545" width="18.42578125" style="143" customWidth="1"/>
    <col min="12546" max="12800" width="9.140625" style="143"/>
    <col min="12801" max="12801" width="18.42578125" style="143" customWidth="1"/>
    <col min="12802" max="13056" width="9.140625" style="143"/>
    <col min="13057" max="13057" width="18.42578125" style="143" customWidth="1"/>
    <col min="13058" max="13312" width="9.140625" style="143"/>
    <col min="13313" max="13313" width="18.42578125" style="143" customWidth="1"/>
    <col min="13314" max="13568" width="9.140625" style="143"/>
    <col min="13569" max="13569" width="18.42578125" style="143" customWidth="1"/>
    <col min="13570" max="13824" width="9.140625" style="143"/>
    <col min="13825" max="13825" width="18.42578125" style="143" customWidth="1"/>
    <col min="13826" max="14080" width="9.140625" style="143"/>
    <col min="14081" max="14081" width="18.42578125" style="143" customWidth="1"/>
    <col min="14082" max="14336" width="9.140625" style="143"/>
    <col min="14337" max="14337" width="18.42578125" style="143" customWidth="1"/>
    <col min="14338" max="14592" width="9.140625" style="143"/>
    <col min="14593" max="14593" width="18.42578125" style="143" customWidth="1"/>
    <col min="14594" max="14848" width="9.140625" style="143"/>
    <col min="14849" max="14849" width="18.42578125" style="143" customWidth="1"/>
    <col min="14850" max="15104" width="9.140625" style="143"/>
    <col min="15105" max="15105" width="18.42578125" style="143" customWidth="1"/>
    <col min="15106" max="15360" width="9.140625" style="143"/>
    <col min="15361" max="15361" width="18.42578125" style="143" customWidth="1"/>
    <col min="15362" max="15616" width="9.140625" style="143"/>
    <col min="15617" max="15617" width="18.42578125" style="143" customWidth="1"/>
    <col min="15618" max="15872" width="9.140625" style="143"/>
    <col min="15873" max="15873" width="18.42578125" style="143" customWidth="1"/>
    <col min="15874" max="16128" width="9.140625" style="143"/>
    <col min="16129" max="16129" width="18.42578125" style="143" customWidth="1"/>
    <col min="16130" max="16384" width="9.140625" style="143"/>
  </cols>
  <sheetData>
    <row r="1" spans="1:10" ht="12.75" customHeight="1" x14ac:dyDescent="0.2">
      <c r="A1" s="535" t="s">
        <v>460</v>
      </c>
      <c r="B1" s="535"/>
      <c r="C1" s="535"/>
      <c r="D1" s="535"/>
      <c r="E1" s="535"/>
      <c r="F1" s="535"/>
      <c r="G1" s="535"/>
      <c r="H1" s="535"/>
      <c r="I1" s="535"/>
      <c r="J1" s="535"/>
    </row>
    <row r="3" spans="1:10" s="141" customFormat="1" ht="12.75" customHeight="1" x14ac:dyDescent="0.2">
      <c r="A3" s="141" t="s">
        <v>257</v>
      </c>
      <c r="B3" s="141" t="s">
        <v>537</v>
      </c>
    </row>
    <row r="4" spans="1:10" s="141" customFormat="1" ht="12.75" customHeight="1" x14ac:dyDescent="0.2">
      <c r="A4" s="141" t="s">
        <v>257</v>
      </c>
      <c r="B4" s="141" t="s">
        <v>538</v>
      </c>
    </row>
    <row r="5" spans="1:10" s="141" customFormat="1" ht="12.75" customHeight="1" x14ac:dyDescent="0.2">
      <c r="A5" s="141" t="s">
        <v>257</v>
      </c>
      <c r="B5" s="141" t="s">
        <v>539</v>
      </c>
    </row>
    <row r="6" spans="1:10" s="141" customFormat="1" ht="12.75" customHeight="1" x14ac:dyDescent="0.2">
      <c r="A6" s="141" t="s">
        <v>257</v>
      </c>
      <c r="B6" s="141" t="s">
        <v>540</v>
      </c>
    </row>
    <row r="7" spans="1:10" s="141" customFormat="1" ht="12.75" customHeight="1" x14ac:dyDescent="0.2">
      <c r="B7" s="142" t="s">
        <v>265</v>
      </c>
      <c r="C7" s="142"/>
      <c r="D7" s="142"/>
      <c r="E7" s="142"/>
      <c r="F7" s="142"/>
      <c r="G7" s="142"/>
      <c r="H7" s="142"/>
      <c r="I7" s="142"/>
      <c r="J7" s="291"/>
    </row>
    <row r="8" spans="1:10" s="141" customFormat="1" ht="12.75" customHeight="1" x14ac:dyDescent="0.2">
      <c r="B8" s="141" t="s">
        <v>541</v>
      </c>
    </row>
    <row r="9" spans="1:10" s="141" customFormat="1" ht="12.75" customHeight="1" x14ac:dyDescent="0.2">
      <c r="B9" s="141" t="s">
        <v>542</v>
      </c>
    </row>
    <row r="10" spans="1:10" s="141" customFormat="1" ht="12.75" customHeight="1" x14ac:dyDescent="0.2">
      <c r="B10" s="141" t="s">
        <v>543</v>
      </c>
    </row>
    <row r="11" spans="1:10" s="141" customFormat="1" ht="12.75" customHeight="1" x14ac:dyDescent="0.2">
      <c r="B11" s="141" t="s">
        <v>544</v>
      </c>
    </row>
    <row r="12" spans="1:10" s="141" customFormat="1" ht="12.75" customHeight="1" x14ac:dyDescent="0.2">
      <c r="B12" s="141" t="s">
        <v>545</v>
      </c>
    </row>
    <row r="13" spans="1:10" s="141" customFormat="1" ht="12.75" customHeight="1" x14ac:dyDescent="0.2"/>
    <row r="14" spans="1:10" s="141" customFormat="1" ht="12.75" customHeight="1" x14ac:dyDescent="0.2">
      <c r="B14" s="292" t="s">
        <v>389</v>
      </c>
    </row>
    <row r="15" spans="1:10" s="141" customFormat="1" ht="12.75" customHeight="1" x14ac:dyDescent="0.2">
      <c r="B15" s="292" t="s">
        <v>390</v>
      </c>
    </row>
    <row r="16" spans="1:10" s="141" customFormat="1" ht="12.75" customHeight="1" x14ac:dyDescent="0.2"/>
    <row r="17" spans="1:256" s="141" customFormat="1" ht="12.75" customHeight="1" x14ac:dyDescent="0.2">
      <c r="A17" s="141" t="s">
        <v>272</v>
      </c>
      <c r="B17" s="179" t="s">
        <v>273</v>
      </c>
    </row>
    <row r="18" spans="1:256" s="141" customFormat="1" ht="12.75" customHeight="1" x14ac:dyDescent="0.2">
      <c r="A18" s="180"/>
      <c r="B18" s="141" t="s">
        <v>274</v>
      </c>
    </row>
    <row r="19" spans="1:256" s="141" customFormat="1" ht="12.75" customHeight="1" x14ac:dyDescent="0.2">
      <c r="B19" s="141" t="s">
        <v>380</v>
      </c>
    </row>
    <row r="20" spans="1:256" ht="12.75" customHeight="1" x14ac:dyDescent="0.2">
      <c r="A20" s="181" t="s">
        <v>275</v>
      </c>
      <c r="B20" s="143" t="s">
        <v>276</v>
      </c>
    </row>
    <row r="21" spans="1:256" ht="12.75" customHeight="1" x14ac:dyDescent="0.2">
      <c r="B21" s="143" t="s">
        <v>277</v>
      </c>
    </row>
    <row r="22" spans="1:256" customFormat="1" ht="12.75" customHeight="1" x14ac:dyDescent="0.2">
      <c r="A22" s="182" t="s">
        <v>278</v>
      </c>
      <c r="B22" s="183" t="s">
        <v>279</v>
      </c>
      <c r="C22" s="143"/>
      <c r="D22" s="354"/>
      <c r="E22" s="354"/>
      <c r="F22" s="354"/>
      <c r="G22" s="354"/>
      <c r="H22" s="354"/>
      <c r="I22" s="354"/>
      <c r="J22" s="354"/>
      <c r="K22" s="354"/>
      <c r="L22" s="354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3"/>
      <c r="EF22" s="143"/>
      <c r="EG22" s="143"/>
      <c r="EH22" s="143"/>
      <c r="EI22" s="143"/>
      <c r="EJ22" s="143"/>
      <c r="EK22" s="143"/>
      <c r="EL22" s="143"/>
      <c r="EM22" s="143"/>
      <c r="EN22" s="143"/>
      <c r="EO22" s="143"/>
      <c r="EP22" s="143"/>
      <c r="EQ22" s="143"/>
      <c r="ER22" s="143"/>
      <c r="ES22" s="143"/>
      <c r="ET22" s="143"/>
      <c r="EU22" s="143"/>
      <c r="EV22" s="143"/>
      <c r="EW22" s="143"/>
      <c r="EX22" s="143"/>
      <c r="EY22" s="143"/>
      <c r="EZ22" s="143"/>
      <c r="FA22" s="143"/>
      <c r="FB22" s="143"/>
      <c r="FC22" s="143"/>
      <c r="FD22" s="143"/>
      <c r="FE22" s="143"/>
      <c r="FF22" s="143"/>
      <c r="FG22" s="143"/>
      <c r="FH22" s="143"/>
      <c r="FI22" s="143"/>
      <c r="FJ22" s="143"/>
      <c r="FK22" s="143"/>
      <c r="FL22" s="143"/>
      <c r="FM22" s="143"/>
      <c r="FN22" s="143"/>
      <c r="FO22" s="143"/>
      <c r="FP22" s="143"/>
      <c r="FQ22" s="143"/>
      <c r="FR22" s="143"/>
      <c r="FS22" s="143"/>
      <c r="FT22" s="143"/>
      <c r="FU22" s="143"/>
      <c r="FV22" s="143"/>
      <c r="FW22" s="143"/>
      <c r="FX22" s="143"/>
      <c r="FY22" s="143"/>
      <c r="FZ22" s="143"/>
      <c r="GA22" s="143"/>
      <c r="GB22" s="143"/>
      <c r="GC22" s="143"/>
      <c r="GD22" s="143"/>
      <c r="GE22" s="143"/>
      <c r="GF22" s="143"/>
      <c r="GG22" s="143"/>
      <c r="GH22" s="143"/>
      <c r="GI22" s="143"/>
      <c r="GJ22" s="143"/>
      <c r="GK22" s="143"/>
      <c r="GL22" s="143"/>
      <c r="GM22" s="143"/>
      <c r="GN22" s="143"/>
      <c r="GO22" s="143"/>
      <c r="GP22" s="143"/>
      <c r="GQ22" s="143"/>
      <c r="GR22" s="143"/>
      <c r="GS22" s="143"/>
      <c r="GT22" s="143"/>
      <c r="GU22" s="143"/>
      <c r="GV22" s="143"/>
      <c r="GW22" s="143"/>
      <c r="GX22" s="143"/>
      <c r="GY22" s="143"/>
      <c r="GZ22" s="143"/>
      <c r="HA22" s="143"/>
      <c r="HB22" s="143"/>
      <c r="HC22" s="143"/>
      <c r="HD22" s="143"/>
      <c r="HE22" s="143"/>
      <c r="HF22" s="143"/>
      <c r="HG22" s="143"/>
      <c r="HH22" s="143"/>
      <c r="HI22" s="143"/>
      <c r="HJ22" s="143"/>
      <c r="HK22" s="143"/>
      <c r="HL22" s="143"/>
      <c r="HM22" s="143"/>
      <c r="HN22" s="143"/>
      <c r="HO22" s="143"/>
      <c r="HP22" s="143"/>
      <c r="HQ22" s="143"/>
      <c r="HR22" s="143"/>
      <c r="HS22" s="143"/>
      <c r="HT22" s="143"/>
      <c r="HU22" s="143"/>
      <c r="HV22" s="143"/>
      <c r="HW22" s="143"/>
      <c r="HX22" s="143"/>
      <c r="HY22" s="143"/>
      <c r="HZ22" s="143"/>
      <c r="IA22" s="143"/>
      <c r="IB22" s="143"/>
      <c r="IC22" s="143"/>
      <c r="ID22" s="143"/>
      <c r="IE22" s="143"/>
      <c r="IF22" s="143"/>
      <c r="IG22" s="143"/>
      <c r="IH22" s="143"/>
      <c r="II22" s="143"/>
      <c r="IJ22" s="143"/>
      <c r="IK22" s="143"/>
      <c r="IL22" s="143"/>
      <c r="IM22" s="143"/>
      <c r="IN22" s="143"/>
      <c r="IO22" s="143"/>
      <c r="IP22" s="143"/>
      <c r="IQ22" s="143"/>
      <c r="IR22" s="143"/>
      <c r="IS22" s="143"/>
      <c r="IT22" s="143"/>
      <c r="IU22" s="143"/>
      <c r="IV22" s="143"/>
    </row>
    <row r="23" spans="1:256" customFormat="1" ht="12.75" customHeight="1" x14ac:dyDescent="0.2">
      <c r="A23" s="182" t="s">
        <v>381</v>
      </c>
      <c r="B23" s="183" t="s">
        <v>461</v>
      </c>
      <c r="C23" s="143"/>
      <c r="D23" s="354"/>
      <c r="E23" s="354"/>
      <c r="F23" s="354"/>
      <c r="G23" s="354"/>
      <c r="H23" s="354"/>
      <c r="I23" s="354"/>
      <c r="J23" s="354"/>
      <c r="K23" s="354"/>
      <c r="L23" s="354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  <c r="GV23" s="143"/>
      <c r="GW23" s="143"/>
      <c r="GX23" s="143"/>
      <c r="GY23" s="143"/>
      <c r="GZ23" s="143"/>
      <c r="HA23" s="143"/>
      <c r="HB23" s="143"/>
      <c r="HC23" s="143"/>
      <c r="HD23" s="143"/>
      <c r="HE23" s="143"/>
      <c r="HF23" s="143"/>
      <c r="HG23" s="143"/>
      <c r="HH23" s="143"/>
      <c r="HI23" s="143"/>
      <c r="HJ23" s="143"/>
      <c r="HK23" s="143"/>
      <c r="HL23" s="143"/>
      <c r="HM23" s="143"/>
      <c r="HN23" s="143"/>
      <c r="HO23" s="143"/>
      <c r="HP23" s="143"/>
      <c r="HQ23" s="143"/>
      <c r="HR23" s="143"/>
      <c r="HS23" s="143"/>
      <c r="HT23" s="143"/>
      <c r="HU23" s="143"/>
      <c r="HV23" s="143"/>
      <c r="HW23" s="143"/>
      <c r="HX23" s="143"/>
      <c r="HY23" s="143"/>
      <c r="HZ23" s="143"/>
      <c r="IA23" s="143"/>
      <c r="IB23" s="143"/>
      <c r="IC23" s="143"/>
      <c r="ID23" s="143"/>
      <c r="IE23" s="143"/>
      <c r="IF23" s="143"/>
      <c r="IG23" s="143"/>
      <c r="IH23" s="143"/>
      <c r="II23" s="143"/>
      <c r="IJ23" s="143"/>
      <c r="IK23" s="143"/>
      <c r="IL23" s="143"/>
      <c r="IM23" s="143"/>
      <c r="IN23" s="143"/>
      <c r="IO23" s="143"/>
      <c r="IP23" s="143"/>
      <c r="IQ23" s="143"/>
      <c r="IR23" s="143"/>
      <c r="IS23" s="143"/>
      <c r="IT23" s="143"/>
      <c r="IU23" s="143"/>
      <c r="IV23" s="143"/>
    </row>
    <row r="24" spans="1:256" customFormat="1" ht="12.75" customHeight="1" x14ac:dyDescent="0.2">
      <c r="A24" s="182" t="s">
        <v>462</v>
      </c>
      <c r="B24" s="143" t="s">
        <v>463</v>
      </c>
      <c r="C24" s="143"/>
      <c r="D24" s="354"/>
      <c r="E24" s="354"/>
      <c r="F24" s="354"/>
      <c r="G24" s="354"/>
      <c r="H24" s="354"/>
      <c r="I24" s="354"/>
      <c r="J24" s="354"/>
      <c r="K24" s="354"/>
      <c r="L24" s="354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43"/>
      <c r="HJ24" s="143"/>
      <c r="HK24" s="143"/>
      <c r="HL24" s="143"/>
      <c r="HM24" s="143"/>
      <c r="HN24" s="143"/>
      <c r="HO24" s="143"/>
      <c r="HP24" s="143"/>
      <c r="HQ24" s="143"/>
      <c r="HR24" s="143"/>
      <c r="HS24" s="143"/>
      <c r="HT24" s="143"/>
      <c r="HU24" s="143"/>
      <c r="HV24" s="143"/>
      <c r="HW24" s="143"/>
      <c r="HX24" s="143"/>
      <c r="HY24" s="143"/>
      <c r="HZ24" s="143"/>
      <c r="IA24" s="143"/>
      <c r="IB24" s="143"/>
      <c r="IC24" s="143"/>
      <c r="ID24" s="143"/>
      <c r="IE24" s="143"/>
      <c r="IF24" s="143"/>
      <c r="IG24" s="143"/>
      <c r="IH24" s="143"/>
      <c r="II24" s="143"/>
      <c r="IJ24" s="143"/>
      <c r="IK24" s="143"/>
      <c r="IL24" s="143"/>
      <c r="IM24" s="143"/>
      <c r="IN24" s="143"/>
      <c r="IO24" s="143"/>
      <c r="IP24" s="143"/>
      <c r="IQ24" s="143"/>
      <c r="IR24" s="143"/>
      <c r="IS24" s="143"/>
      <c r="IT24" s="143"/>
      <c r="IU24" s="143"/>
      <c r="IV24" s="143"/>
    </row>
    <row r="25" spans="1:256" s="141" customFormat="1" ht="12.75" customHeight="1" x14ac:dyDescent="0.2"/>
    <row r="26" spans="1:256" ht="12.75" customHeight="1" x14ac:dyDescent="0.2">
      <c r="A26" s="143" t="s">
        <v>280</v>
      </c>
      <c r="B26" s="143" t="s">
        <v>258</v>
      </c>
    </row>
    <row r="27" spans="1:256" ht="12.75" customHeight="1" x14ac:dyDescent="0.2">
      <c r="B27" s="143" t="s">
        <v>253</v>
      </c>
    </row>
    <row r="28" spans="1:256" ht="12.75" customHeight="1" x14ac:dyDescent="0.2">
      <c r="B28" s="144" t="s">
        <v>194</v>
      </c>
    </row>
    <row r="29" spans="1:256" ht="12.75" customHeight="1" x14ac:dyDescent="0.2">
      <c r="B29" s="143" t="s">
        <v>195</v>
      </c>
    </row>
    <row r="31" spans="1:256" ht="12.75" customHeight="1" x14ac:dyDescent="0.2">
      <c r="A31" s="143" t="s">
        <v>471</v>
      </c>
    </row>
    <row r="32" spans="1:256" ht="12.75" customHeight="1" x14ac:dyDescent="0.2">
      <c r="A32" s="141" t="s">
        <v>257</v>
      </c>
      <c r="B32" s="142" t="s">
        <v>472</v>
      </c>
      <c r="C32" s="142"/>
      <c r="D32" s="142"/>
      <c r="E32" s="142"/>
      <c r="F32" s="142"/>
      <c r="G32" s="142"/>
      <c r="H32" s="142"/>
      <c r="I32" s="142"/>
    </row>
    <row r="33" spans="1:9" ht="12.75" customHeight="1" x14ac:dyDescent="0.2">
      <c r="B33" s="143" t="s">
        <v>473</v>
      </c>
      <c r="G33" s="291"/>
      <c r="H33" s="291"/>
      <c r="I33" s="291"/>
    </row>
    <row r="34" spans="1:9" ht="12.75" customHeight="1" x14ac:dyDescent="0.2">
      <c r="B34" s="447" t="s">
        <v>484</v>
      </c>
    </row>
    <row r="35" spans="1:9" ht="12.75" customHeight="1" x14ac:dyDescent="0.2">
      <c r="B35" s="143" t="s">
        <v>474</v>
      </c>
    </row>
    <row r="37" spans="1:9" ht="12.75" customHeight="1" x14ac:dyDescent="0.2">
      <c r="B37" s="143" t="s">
        <v>475</v>
      </c>
    </row>
    <row r="38" spans="1:9" ht="12.75" customHeight="1" x14ac:dyDescent="0.2">
      <c r="B38" s="143" t="s">
        <v>481</v>
      </c>
    </row>
    <row r="39" spans="1:9" ht="12.75" customHeight="1" x14ac:dyDescent="0.2">
      <c r="B39" s="143" t="s">
        <v>476</v>
      </c>
    </row>
    <row r="41" spans="1:9" ht="12.75" customHeight="1" x14ac:dyDescent="0.2">
      <c r="B41" s="179" t="s">
        <v>477</v>
      </c>
    </row>
    <row r="42" spans="1:9" ht="12.75" customHeight="1" x14ac:dyDescent="0.2">
      <c r="B42" s="179" t="s">
        <v>478</v>
      </c>
    </row>
    <row r="43" spans="1:9" ht="12.75" customHeight="1" x14ac:dyDescent="0.2">
      <c r="B43" s="179" t="s">
        <v>479</v>
      </c>
    </row>
    <row r="45" spans="1:9" ht="12.75" customHeight="1" x14ac:dyDescent="0.2">
      <c r="A45" s="143" t="s">
        <v>480</v>
      </c>
      <c r="B45" s="143" t="s">
        <v>382</v>
      </c>
    </row>
    <row r="46" spans="1:9" ht="12.75" customHeight="1" x14ac:dyDescent="0.2">
      <c r="B46" s="143" t="s">
        <v>383</v>
      </c>
    </row>
    <row r="47" spans="1:9" ht="12.75" customHeight="1" x14ac:dyDescent="0.2">
      <c r="B47" s="143" t="s">
        <v>269</v>
      </c>
    </row>
    <row r="48" spans="1:9" ht="12.75" customHeight="1" x14ac:dyDescent="0.2">
      <c r="B48" s="143" t="s">
        <v>196</v>
      </c>
    </row>
    <row r="49" spans="1:2" ht="12.75" customHeight="1" x14ac:dyDescent="0.2">
      <c r="B49" s="143" t="s">
        <v>197</v>
      </c>
    </row>
    <row r="50" spans="1:2" ht="12.75" customHeight="1" x14ac:dyDescent="0.2">
      <c r="B50" s="143" t="s">
        <v>198</v>
      </c>
    </row>
    <row r="51" spans="1:2" ht="12.75" customHeight="1" x14ac:dyDescent="0.2">
      <c r="B51" s="143" t="s">
        <v>384</v>
      </c>
    </row>
    <row r="52" spans="1:2" ht="12.75" customHeight="1" x14ac:dyDescent="0.2">
      <c r="B52" s="143" t="s">
        <v>385</v>
      </c>
    </row>
    <row r="55" spans="1:2" ht="12.75" customHeight="1" x14ac:dyDescent="0.2">
      <c r="A55" s="143" t="s">
        <v>360</v>
      </c>
      <c r="B55" s="143" t="s">
        <v>361</v>
      </c>
    </row>
    <row r="56" spans="1:2" ht="12.75" customHeight="1" x14ac:dyDescent="0.2">
      <c r="B56" s="143" t="s">
        <v>362</v>
      </c>
    </row>
    <row r="57" spans="1:2" ht="12.75" customHeight="1" x14ac:dyDescent="0.2">
      <c r="B57" s="143" t="s">
        <v>363</v>
      </c>
    </row>
    <row r="59" spans="1:2" ht="12.75" customHeight="1" x14ac:dyDescent="0.2">
      <c r="B59" s="143" t="s">
        <v>386</v>
      </c>
    </row>
    <row r="60" spans="1:2" ht="12.75" customHeight="1" x14ac:dyDescent="0.2">
      <c r="B60" s="143" t="s">
        <v>387</v>
      </c>
    </row>
    <row r="61" spans="1:2" ht="12.75" customHeight="1" x14ac:dyDescent="0.2">
      <c r="B61" s="143" t="s">
        <v>388</v>
      </c>
    </row>
    <row r="64" spans="1:2" ht="12.75" customHeight="1" x14ac:dyDescent="0.2">
      <c r="A64" s="143" t="s">
        <v>364</v>
      </c>
      <c r="B64" s="143" t="s">
        <v>361</v>
      </c>
    </row>
    <row r="65" spans="1:2" ht="12.75" customHeight="1" x14ac:dyDescent="0.2">
      <c r="A65"/>
      <c r="B65" s="143" t="s">
        <v>362</v>
      </c>
    </row>
    <row r="66" spans="1:2" ht="12.75" customHeight="1" x14ac:dyDescent="0.2">
      <c r="B66" s="143" t="s">
        <v>363</v>
      </c>
    </row>
    <row r="67" spans="1:2" ht="12.75" customHeight="1" x14ac:dyDescent="0.2">
      <c r="B67" s="143" t="s">
        <v>365</v>
      </c>
    </row>
    <row r="69" spans="1:2" ht="12.75" customHeight="1" x14ac:dyDescent="0.2">
      <c r="B69" s="143" t="s">
        <v>366</v>
      </c>
    </row>
    <row r="70" spans="1:2" ht="12.75" customHeight="1" x14ac:dyDescent="0.2">
      <c r="B70" s="143" t="s">
        <v>367</v>
      </c>
    </row>
    <row r="71" spans="1:2" ht="12.75" customHeight="1" x14ac:dyDescent="0.2">
      <c r="B71" s="143" t="s">
        <v>368</v>
      </c>
    </row>
    <row r="72" spans="1:2" ht="12.75" customHeight="1" x14ac:dyDescent="0.2">
      <c r="B72" s="143" t="s">
        <v>369</v>
      </c>
    </row>
    <row r="73" spans="1:2" ht="12.75" customHeight="1" x14ac:dyDescent="0.2">
      <c r="B73" s="143" t="s">
        <v>370</v>
      </c>
    </row>
    <row r="74" spans="1:2" ht="12.75" customHeight="1" x14ac:dyDescent="0.2">
      <c r="B74" s="143" t="s">
        <v>371</v>
      </c>
    </row>
  </sheetData>
  <sheetProtection algorithmName="SHA-512" hashValue="qBUooUNHA+aabL6x0D3/9s2k6Rw5G0C1BMDct9FOWl7jGLYFgpMghnGnqDNgtSNTS1SeqYFPJjQO5ijl+laExA==" saltValue="Zk0djmxzqvd/zht4bU1GVQ==" spinCount="100000" sheet="1" objects="1" scenarios="1" formatColumns="0" formatRows="0"/>
  <mergeCells count="1">
    <mergeCell ref="A1:J1"/>
  </mergeCells>
  <phoneticPr fontId="2" type="noConversion"/>
  <printOptions horizontalCentered="1"/>
  <pageMargins left="0" right="0" top="0.5" bottom="0.5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J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0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0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</row>
    <row r="3" spans="1:10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</row>
    <row r="4" spans="1:10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</row>
    <row r="5" spans="1:10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348</v>
      </c>
      <c r="I5" s="196"/>
      <c r="J5" s="41"/>
    </row>
    <row r="6" spans="1:10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MarRpt!J39</f>
        <v>0</v>
      </c>
    </row>
    <row r="8" spans="1:10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</row>
    <row r="9" spans="1:10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SUM(APRIL!$B$7)</f>
        <v>0</v>
      </c>
      <c r="J9" s="335"/>
    </row>
    <row r="10" spans="1:10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SUM(APRIL!$C$7)</f>
        <v>0</v>
      </c>
      <c r="J10" s="335"/>
    </row>
    <row r="11" spans="1:10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SUM(APRIL!$D$7)</f>
        <v>0</v>
      </c>
      <c r="J11" s="335"/>
    </row>
    <row r="12" spans="1:10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SUM(APRIL!$E$7)</f>
        <v>0</v>
      </c>
      <c r="J12" s="335"/>
    </row>
    <row r="13" spans="1:10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SUM(APRIL!$F$7)</f>
        <v>0</v>
      </c>
      <c r="J13" s="335"/>
    </row>
    <row r="14" spans="1:10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SUM(APRIL!$L$7:$O$7)</f>
        <v>0</v>
      </c>
      <c r="J14" s="335"/>
    </row>
    <row r="15" spans="1:10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SUM(APRIL!$Q$7:$R$7)</f>
        <v>0</v>
      </c>
      <c r="J15" s="335"/>
    </row>
    <row r="16" spans="1:10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SUM(APRIL!$P$7)</f>
        <v>0</v>
      </c>
      <c r="J16" s="335"/>
    </row>
    <row r="17" spans="1:10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</row>
    <row r="18" spans="1:10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SUM(J7:J17)</f>
        <v>0</v>
      </c>
    </row>
    <row r="19" spans="1:10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</row>
    <row r="20" spans="1:10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</row>
    <row r="21" spans="1:10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</row>
    <row r="22" spans="1:10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SUM(APRIL!$U$7)</f>
        <v>0</v>
      </c>
      <c r="I22" s="238"/>
      <c r="J22" s="335"/>
    </row>
    <row r="23" spans="1:10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SUM(APRIL!$V$7)</f>
        <v>0</v>
      </c>
      <c r="I23" s="238"/>
      <c r="J23" s="335"/>
    </row>
    <row r="24" spans="1:10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SUM(APRIL!$W$7:'APRIL'!$X$7)</f>
        <v>0</v>
      </c>
      <c r="I24" s="238"/>
      <c r="J24" s="335"/>
    </row>
    <row r="25" spans="1:10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SUM(APRIL!$Y$7)</f>
        <v>0</v>
      </c>
      <c r="I25" s="334">
        <f>SUM(H22:H25)</f>
        <v>0</v>
      </c>
      <c r="J25" s="335"/>
    </row>
    <row r="26" spans="1:10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SUM(APRIL!$Z$7)</f>
        <v>0</v>
      </c>
      <c r="J26" s="335"/>
    </row>
    <row r="27" spans="1:10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SUM(APRIL!$AA$7)</f>
        <v>0</v>
      </c>
      <c r="J27" s="335"/>
    </row>
    <row r="28" spans="1:10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SUM(APRIL!$AB$7)</f>
        <v>0</v>
      </c>
      <c r="J28" s="335"/>
    </row>
    <row r="29" spans="1:10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SUM(APRIL!$AC$7)</f>
        <v>0</v>
      </c>
      <c r="J29" s="335"/>
    </row>
    <row r="30" spans="1:10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SUM(APRIL!$AD$7)</f>
        <v>0</v>
      </c>
      <c r="J30" s="335"/>
    </row>
    <row r="31" spans="1:10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SUM(APRIL!$AE$7)</f>
        <v>0</v>
      </c>
      <c r="J31" s="335"/>
    </row>
    <row r="32" spans="1:10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SUM(APRIL!$AF$7)</f>
        <v>0</v>
      </c>
      <c r="J32" s="335"/>
    </row>
    <row r="33" spans="1:10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SUM(APRIL!$AG$7)</f>
        <v>0</v>
      </c>
      <c r="J33" s="335"/>
    </row>
    <row r="34" spans="1:10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SUM(APRIL!$AH$7)</f>
        <v>0</v>
      </c>
      <c r="J34" s="335"/>
    </row>
    <row r="35" spans="1:10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</row>
    <row r="36" spans="1:10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SUM(APRIL!$AJ$7)</f>
        <v>0</v>
      </c>
      <c r="J36" s="335"/>
    </row>
    <row r="37" spans="1:10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SUM(APRIL!$AK$7)</f>
        <v>0</v>
      </c>
      <c r="J37" s="335"/>
    </row>
    <row r="38" spans="1:10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</row>
    <row r="39" spans="1:10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</row>
    <row r="40" spans="1:10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</row>
    <row r="41" spans="1:10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</row>
    <row r="42" spans="1:10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</row>
    <row r="43" spans="1:10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</row>
    <row r="44" spans="1:10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</row>
    <row r="45" spans="1:10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</row>
    <row r="46" spans="1:10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</row>
    <row r="47" spans="1:10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</row>
    <row r="48" spans="1:10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</row>
    <row r="49" spans="1:10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</row>
    <row r="50" spans="1:10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</row>
    <row r="51" spans="1:10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</row>
  </sheetData>
  <sheetProtection algorithmName="SHA-512" hashValue="4wmyb+h7g9iebc6U+4KwNnARKkZI9t7NHdru9iFRgTUWrZW0UI05ZlH8iPjOPn/htevaGURpxEM1lCU5VT+ATw==" saltValue="s9NAtKewuClO1mygpujiV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MAY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APRIL!G10</f>
        <v xml:space="preserve">UNITED STEELWORKERS - LOCAL UNION </v>
      </c>
      <c r="H10" s="570"/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96</v>
      </c>
      <c r="D11" s="138" t="s">
        <v>238</v>
      </c>
      <c r="E11" s="487">
        <f>APRIL!E11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MAY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MAY</v>
      </c>
      <c r="H21" s="324" t="s">
        <v>58</v>
      </c>
      <c r="I21" s="325"/>
      <c r="J21" s="359">
        <f>APRIL!E2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MAY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MAY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MAY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MAY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MAY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MAY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MAY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MAY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MAY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MAY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MAY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MAY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MAY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MAY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MAY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MAY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MAY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MAY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MAY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MAY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MAY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MAY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MAY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MAY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MAY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MAY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MAY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MAY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MAY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MAY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MAY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MAY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MAY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MAY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MAY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MAY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MAY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MAY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MAY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MAY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MAY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MAY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121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96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APRIL!U688</f>
        <v>0</v>
      </c>
      <c r="V688" s="602"/>
      <c r="W688" s="603"/>
      <c r="X688" s="21"/>
      <c r="Y688" s="109" t="s">
        <v>240</v>
      </c>
      <c r="Z688" s="602">
        <f>APRIL!Z688</f>
        <v>0</v>
      </c>
      <c r="AA688" s="602"/>
      <c r="AB688" s="603"/>
      <c r="AC688" s="37"/>
      <c r="AD688" s="109" t="s">
        <v>373</v>
      </c>
      <c r="AE688" s="602">
        <f>APRIL!AE688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153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APRIL!U689</f>
        <v>0</v>
      </c>
      <c r="V689" s="602"/>
      <c r="W689" s="603"/>
      <c r="X689" s="21"/>
      <c r="Y689" s="109" t="s">
        <v>205</v>
      </c>
      <c r="Z689" s="602">
        <f>APRIL!Z689</f>
        <v>0</v>
      </c>
      <c r="AA689" s="602"/>
      <c r="AB689" s="603"/>
      <c r="AC689" s="37"/>
      <c r="AD689" s="109" t="s">
        <v>205</v>
      </c>
      <c r="AE689" s="602">
        <f>APRIL!AE689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APRIL!U690</f>
        <v>0</v>
      </c>
      <c r="V690" s="602"/>
      <c r="W690" s="603"/>
      <c r="X690" s="21"/>
      <c r="Y690" s="109" t="s">
        <v>261</v>
      </c>
      <c r="Z690" s="602">
        <f>APRIL!Z690</f>
        <v>0</v>
      </c>
      <c r="AA690" s="602"/>
      <c r="AB690" s="603"/>
      <c r="AC690" s="37"/>
      <c r="AD690" s="109" t="s">
        <v>261</v>
      </c>
      <c r="AE690" s="602">
        <f>APRIL!AE690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APRIL!U695</f>
        <v>0</v>
      </c>
      <c r="V691" s="549"/>
      <c r="W691" s="45"/>
      <c r="X691" s="21"/>
      <c r="Y691" s="109" t="s">
        <v>206</v>
      </c>
      <c r="Z691" s="549">
        <f>APRIL!Z695</f>
        <v>0</v>
      </c>
      <c r="AA691" s="549"/>
      <c r="AB691" s="45"/>
      <c r="AC691" s="37"/>
      <c r="AD691" s="109" t="s">
        <v>206</v>
      </c>
      <c r="AE691" s="549">
        <f>APRIL!AE695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154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220</v>
      </c>
      <c r="U695" s="549">
        <f>U691+U692+U693-U694</f>
        <v>0</v>
      </c>
      <c r="V695" s="549"/>
      <c r="W695" s="45"/>
      <c r="X695" s="21"/>
      <c r="Y695" s="109" t="s">
        <v>220</v>
      </c>
      <c r="Z695" s="549">
        <f>Z691+Z692+Z693-Z694</f>
        <v>0</v>
      </c>
      <c r="AA695" s="549"/>
      <c r="AB695" s="45"/>
      <c r="AC695" s="37"/>
      <c r="AD695" s="109" t="s">
        <v>220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155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APRIL!U698</f>
        <v>0</v>
      </c>
      <c r="V698" s="602"/>
      <c r="W698" s="603"/>
      <c r="X698" s="21"/>
      <c r="Y698" s="109" t="s">
        <v>241</v>
      </c>
      <c r="Z698" s="602">
        <f>APRIL!Z698</f>
        <v>0</v>
      </c>
      <c r="AA698" s="602"/>
      <c r="AB698" s="603"/>
      <c r="AC698" s="37"/>
      <c r="AD698" s="109" t="s">
        <v>374</v>
      </c>
      <c r="AE698" s="602">
        <f>APRIL!AE698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APRIL!U699</f>
        <v>0</v>
      </c>
      <c r="V699" s="602"/>
      <c r="W699" s="603"/>
      <c r="X699" s="21"/>
      <c r="Y699" s="109" t="s">
        <v>205</v>
      </c>
      <c r="Z699" s="602">
        <f>APRIL!Z699</f>
        <v>0</v>
      </c>
      <c r="AA699" s="602"/>
      <c r="AB699" s="603"/>
      <c r="AC699" s="37"/>
      <c r="AD699" s="109" t="s">
        <v>205</v>
      </c>
      <c r="AE699" s="602">
        <f>APRIL!AE699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APRIL!U700</f>
        <v>0</v>
      </c>
      <c r="V700" s="602"/>
      <c r="W700" s="603"/>
      <c r="X700" s="21"/>
      <c r="Y700" s="109" t="s">
        <v>261</v>
      </c>
      <c r="Z700" s="602">
        <f>APRIL!Z700</f>
        <v>0</v>
      </c>
      <c r="AA700" s="602"/>
      <c r="AB700" s="603"/>
      <c r="AC700" s="37"/>
      <c r="AD700" s="109" t="s">
        <v>261</v>
      </c>
      <c r="AE700" s="602">
        <f>APRIL!AE700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395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APRIL!U705</f>
        <v>0</v>
      </c>
      <c r="V701" s="549"/>
      <c r="W701" s="45"/>
      <c r="X701" s="21"/>
      <c r="Y701" s="109" t="s">
        <v>206</v>
      </c>
      <c r="Z701" s="554">
        <f>APRIL!Z705</f>
        <v>0</v>
      </c>
      <c r="AA701" s="554"/>
      <c r="AB701" s="45"/>
      <c r="AC701" s="37"/>
      <c r="AD701" s="109" t="s">
        <v>206</v>
      </c>
      <c r="AE701" s="554">
        <f>APRIL!AE705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5/31</v>
      </c>
      <c r="U705" s="549">
        <f>U701+U702+U703-U704</f>
        <v>0</v>
      </c>
      <c r="V705" s="549"/>
      <c r="W705" s="45"/>
      <c r="X705" s="21"/>
      <c r="Y705" s="109" t="str">
        <f>Y695</f>
        <v>AS OF 5/31</v>
      </c>
      <c r="Z705" s="554">
        <f>Z701+Z702+Z703-Z704</f>
        <v>0</v>
      </c>
      <c r="AA705" s="554"/>
      <c r="AB705" s="45"/>
      <c r="AC705" s="21"/>
      <c r="AD705" s="109" t="str">
        <f>AD695</f>
        <v>AS OF 5/31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APRIL!U708</f>
        <v>0</v>
      </c>
      <c r="V708" s="602"/>
      <c r="W708" s="603"/>
      <c r="X708" s="21"/>
      <c r="Y708" s="109" t="s">
        <v>242</v>
      </c>
      <c r="Z708" s="602">
        <f>APRIL!Z708</f>
        <v>0</v>
      </c>
      <c r="AA708" s="602"/>
      <c r="AB708" s="603"/>
      <c r="AC708" s="37"/>
      <c r="AD708" s="109" t="s">
        <v>375</v>
      </c>
      <c r="AE708" s="602">
        <f>APRIL!AE708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APRIL!U709</f>
        <v>0</v>
      </c>
      <c r="V709" s="602"/>
      <c r="W709" s="603"/>
      <c r="X709" s="21"/>
      <c r="Y709" s="109" t="s">
        <v>205</v>
      </c>
      <c r="Z709" s="602">
        <f>APRIL!Z709</f>
        <v>0</v>
      </c>
      <c r="AA709" s="602"/>
      <c r="AB709" s="603"/>
      <c r="AC709" s="37"/>
      <c r="AD709" s="109" t="s">
        <v>205</v>
      </c>
      <c r="AE709" s="602">
        <f>APRIL!AE709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APRIL!U710</f>
        <v>0</v>
      </c>
      <c r="V710" s="602"/>
      <c r="W710" s="603"/>
      <c r="X710" s="21"/>
      <c r="Y710" s="109" t="s">
        <v>261</v>
      </c>
      <c r="Z710" s="602">
        <f>APRIL!Z710</f>
        <v>0</v>
      </c>
      <c r="AA710" s="602"/>
      <c r="AB710" s="603"/>
      <c r="AC710" s="37"/>
      <c r="AD710" s="109" t="s">
        <v>261</v>
      </c>
      <c r="AE710" s="602">
        <f>APRIL!AE710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APRIL!U715</f>
        <v>0</v>
      </c>
      <c r="V711" s="549"/>
      <c r="W711" s="45"/>
      <c r="X711" s="21"/>
      <c r="Y711" s="109" t="s">
        <v>206</v>
      </c>
      <c r="Z711" s="549">
        <f>APRIL!Z715</f>
        <v>0</v>
      </c>
      <c r="AA711" s="549"/>
      <c r="AB711" s="45"/>
      <c r="AC711" s="21"/>
      <c r="AD711" s="109" t="s">
        <v>206</v>
      </c>
      <c r="AE711" s="549">
        <f>APRIL!AE715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5/31</v>
      </c>
      <c r="U715" s="549">
        <f>U711+U712+U713-U714</f>
        <v>0</v>
      </c>
      <c r="V715" s="549"/>
      <c r="W715" s="45"/>
      <c r="X715" s="21"/>
      <c r="Y715" s="109" t="str">
        <f>Y705</f>
        <v>AS OF 5/31</v>
      </c>
      <c r="Z715" s="549">
        <f>Z711+Z712+Z713-Z714</f>
        <v>0</v>
      </c>
      <c r="AA715" s="549"/>
      <c r="AB715" s="45"/>
      <c r="AC715" s="21"/>
      <c r="AD715" s="109" t="str">
        <f>AD705</f>
        <v>AS OF 5/31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APRIL!U718</f>
        <v>0</v>
      </c>
      <c r="V718" s="602"/>
      <c r="W718" s="603"/>
      <c r="X718" s="21"/>
      <c r="Y718" s="109" t="s">
        <v>243</v>
      </c>
      <c r="Z718" s="602">
        <f>APRIL!Z718</f>
        <v>0</v>
      </c>
      <c r="AA718" s="602"/>
      <c r="AB718" s="603"/>
      <c r="AC718" s="37"/>
      <c r="AD718" s="109" t="s">
        <v>464</v>
      </c>
      <c r="AE718" s="602">
        <f>APRIL!AE718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APRIL!U719</f>
        <v>0</v>
      </c>
      <c r="V719" s="602"/>
      <c r="W719" s="603"/>
      <c r="X719" s="21"/>
      <c r="Y719" s="109" t="s">
        <v>205</v>
      </c>
      <c r="Z719" s="602">
        <f>APRIL!Z719</f>
        <v>0</v>
      </c>
      <c r="AA719" s="602"/>
      <c r="AB719" s="603"/>
      <c r="AC719" s="37"/>
      <c r="AD719" s="109" t="s">
        <v>205</v>
      </c>
      <c r="AE719" s="602">
        <f>APRIL!AE719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APRIL!U720</f>
        <v>0</v>
      </c>
      <c r="V720" s="602"/>
      <c r="W720" s="603"/>
      <c r="X720" s="21"/>
      <c r="Y720" s="109" t="s">
        <v>261</v>
      </c>
      <c r="Z720" s="602">
        <f>APRIL!Z720</f>
        <v>0</v>
      </c>
      <c r="AA720" s="602"/>
      <c r="AB720" s="603"/>
      <c r="AC720" s="37"/>
      <c r="AD720" s="109" t="s">
        <v>261</v>
      </c>
      <c r="AE720" s="602">
        <f>APRIL!AE720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APRIL!U725</f>
        <v>0</v>
      </c>
      <c r="V721" s="549"/>
      <c r="W721" s="45"/>
      <c r="X721" s="21"/>
      <c r="Y721" s="109" t="s">
        <v>206</v>
      </c>
      <c r="Z721" s="549">
        <f>APRIL!Z725</f>
        <v>0</v>
      </c>
      <c r="AA721" s="549"/>
      <c r="AB721" s="45"/>
      <c r="AC721" s="21"/>
      <c r="AD721" s="109" t="s">
        <v>206</v>
      </c>
      <c r="AE721" s="549">
        <f>APRIL!AE725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5/31</v>
      </c>
      <c r="U725" s="549">
        <f>U721+U722+U723-U724</f>
        <v>0</v>
      </c>
      <c r="V725" s="549"/>
      <c r="W725" s="45"/>
      <c r="X725" s="21"/>
      <c r="Y725" s="109" t="str">
        <f>Y715</f>
        <v>AS OF 5/31</v>
      </c>
      <c r="Z725" s="549">
        <f>Z721+Z722+Z723-Z724</f>
        <v>0</v>
      </c>
      <c r="AA725" s="549"/>
      <c r="AB725" s="45"/>
      <c r="AC725" s="21"/>
      <c r="AD725" s="109" t="str">
        <f>AD715</f>
        <v>AS OF 5/31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APRIL!K731</f>
        <v>0</v>
      </c>
      <c r="L731" s="602"/>
      <c r="M731" s="603"/>
      <c r="N731" s="21"/>
      <c r="O731" s="109" t="s">
        <v>404</v>
      </c>
      <c r="P731" s="602">
        <f>APRIL!P731</f>
        <v>0</v>
      </c>
      <c r="Q731" s="602"/>
      <c r="R731" s="603"/>
      <c r="S731" s="37"/>
      <c r="T731" s="109" t="s">
        <v>419</v>
      </c>
      <c r="U731" s="602">
        <f>APRIL!U731</f>
        <v>0</v>
      </c>
      <c r="V731" s="602"/>
      <c r="W731" s="603"/>
      <c r="X731" s="21"/>
      <c r="Y731" s="109" t="s">
        <v>420</v>
      </c>
      <c r="Z731" s="602">
        <f>APRIL!Z731</f>
        <v>0</v>
      </c>
      <c r="AA731" s="602"/>
      <c r="AB731" s="603"/>
      <c r="AC731" s="21"/>
      <c r="AD731" s="109" t="s">
        <v>421</v>
      </c>
      <c r="AE731" s="602">
        <f>APRIL!AE731</f>
        <v>0</v>
      </c>
      <c r="AF731" s="602"/>
      <c r="AG731" s="603"/>
      <c r="AH731" s="37"/>
      <c r="AI731" s="109" t="s">
        <v>422</v>
      </c>
      <c r="AJ731" s="610">
        <f>APRIL!AJ731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APRIL!K732</f>
        <v>0</v>
      </c>
      <c r="L732" s="602"/>
      <c r="M732" s="603"/>
      <c r="N732" s="21"/>
      <c r="O732" s="109" t="s">
        <v>205</v>
      </c>
      <c r="P732" s="602">
        <f>APRIL!P732</f>
        <v>0</v>
      </c>
      <c r="Q732" s="602"/>
      <c r="R732" s="603"/>
      <c r="S732" s="37"/>
      <c r="T732" s="109" t="s">
        <v>205</v>
      </c>
      <c r="U732" s="602">
        <f>APRIL!U732</f>
        <v>0</v>
      </c>
      <c r="V732" s="602"/>
      <c r="W732" s="603"/>
      <c r="X732" s="21"/>
      <c r="Y732" s="109" t="s">
        <v>205</v>
      </c>
      <c r="Z732" s="602">
        <f>APRIL!Z732</f>
        <v>0</v>
      </c>
      <c r="AA732" s="602"/>
      <c r="AB732" s="603"/>
      <c r="AC732" s="21"/>
      <c r="AD732" s="109" t="s">
        <v>205</v>
      </c>
      <c r="AE732" s="602">
        <f>APRIL!AE732</f>
        <v>0</v>
      </c>
      <c r="AF732" s="602"/>
      <c r="AG732" s="603"/>
      <c r="AH732" s="37"/>
      <c r="AI732" s="109" t="s">
        <v>205</v>
      </c>
      <c r="AJ732" s="610">
        <f>APRIL!AJ732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APRIL!K733</f>
        <v>0</v>
      </c>
      <c r="L733" s="602"/>
      <c r="M733" s="603"/>
      <c r="N733" s="21"/>
      <c r="O733" s="109" t="s">
        <v>261</v>
      </c>
      <c r="P733" s="602">
        <f>APRIL!P733</f>
        <v>0</v>
      </c>
      <c r="Q733" s="602"/>
      <c r="R733" s="603"/>
      <c r="S733" s="37"/>
      <c r="T733" s="109" t="s">
        <v>261</v>
      </c>
      <c r="U733" s="602">
        <f>APRIL!U733</f>
        <v>0</v>
      </c>
      <c r="V733" s="602"/>
      <c r="W733" s="603"/>
      <c r="X733" s="21"/>
      <c r="Y733" s="109" t="s">
        <v>261</v>
      </c>
      <c r="Z733" s="602">
        <f>APRIL!Z733</f>
        <v>0</v>
      </c>
      <c r="AA733" s="602"/>
      <c r="AB733" s="603"/>
      <c r="AC733" s="21"/>
      <c r="AD733" s="109" t="s">
        <v>261</v>
      </c>
      <c r="AE733" s="602">
        <f>APRIL!AE733</f>
        <v>0</v>
      </c>
      <c r="AF733" s="602"/>
      <c r="AG733" s="603"/>
      <c r="AH733" s="37"/>
      <c r="AI733" s="109" t="s">
        <v>261</v>
      </c>
      <c r="AJ733" s="610">
        <f>APRIL!AJ733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APRIL!K738</f>
        <v>0</v>
      </c>
      <c r="L734" s="604"/>
      <c r="M734" s="445"/>
      <c r="N734" s="21"/>
      <c r="O734" s="290" t="s">
        <v>206</v>
      </c>
      <c r="P734" s="604">
        <f>APRIL!P738</f>
        <v>0</v>
      </c>
      <c r="Q734" s="604"/>
      <c r="R734" s="445"/>
      <c r="S734" s="411"/>
      <c r="T734" s="290" t="s">
        <v>206</v>
      </c>
      <c r="U734" s="604">
        <f>APRIL!U738</f>
        <v>0</v>
      </c>
      <c r="V734" s="604"/>
      <c r="W734" s="44"/>
      <c r="X734" s="21"/>
      <c r="Y734" s="290" t="s">
        <v>206</v>
      </c>
      <c r="Z734" s="604">
        <f>APRIL!Z738</f>
        <v>0</v>
      </c>
      <c r="AA734" s="604"/>
      <c r="AB734" s="44"/>
      <c r="AD734" s="290" t="s">
        <v>206</v>
      </c>
      <c r="AE734" s="604">
        <f>APRIL!AE738</f>
        <v>0</v>
      </c>
      <c r="AF734" s="604"/>
      <c r="AG734" s="44"/>
      <c r="AH734" s="21"/>
      <c r="AI734" s="290" t="s">
        <v>206</v>
      </c>
      <c r="AJ734" s="604">
        <f>APRIL!AJ738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220</v>
      </c>
      <c r="K738" s="540">
        <f>K734+K735+K736-K737</f>
        <v>0</v>
      </c>
      <c r="L738" s="540"/>
      <c r="M738" s="44"/>
      <c r="N738" s="21"/>
      <c r="O738" s="290" t="s">
        <v>220</v>
      </c>
      <c r="P738" s="540">
        <f>P734+P735+P736-P737</f>
        <v>0</v>
      </c>
      <c r="Q738" s="540"/>
      <c r="R738" s="44"/>
      <c r="S738" s="411"/>
      <c r="T738" s="290" t="s">
        <v>220</v>
      </c>
      <c r="U738" s="540">
        <f>U734+U735+U736-U737</f>
        <v>0</v>
      </c>
      <c r="V738" s="540"/>
      <c r="W738" s="44"/>
      <c r="X738" s="21"/>
      <c r="Y738" s="290" t="s">
        <v>220</v>
      </c>
      <c r="Z738" s="540">
        <f>Z734+Z735+Z736-Z737</f>
        <v>0</v>
      </c>
      <c r="AA738" s="540"/>
      <c r="AB738" s="44"/>
      <c r="AD738" s="290" t="s">
        <v>220</v>
      </c>
      <c r="AE738" s="604">
        <f>AE734+AE735+AE736-AE737</f>
        <v>0</v>
      </c>
      <c r="AF738" s="604"/>
      <c r="AG738" s="44"/>
      <c r="AH738" s="21"/>
      <c r="AI738" s="290" t="s">
        <v>220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APRIL!K741</f>
        <v>0</v>
      </c>
      <c r="L741" s="602"/>
      <c r="M741" s="603"/>
      <c r="N741" s="21"/>
      <c r="O741" s="109" t="s">
        <v>406</v>
      </c>
      <c r="P741" s="602">
        <f>APRIL!P741</f>
        <v>0</v>
      </c>
      <c r="Q741" s="602"/>
      <c r="R741" s="603"/>
      <c r="S741" s="37"/>
      <c r="T741" s="109" t="s">
        <v>423</v>
      </c>
      <c r="U741" s="602">
        <f>APRIL!U741</f>
        <v>0</v>
      </c>
      <c r="V741" s="602"/>
      <c r="W741" s="603"/>
      <c r="X741" s="21"/>
      <c r="Y741" s="109" t="s">
        <v>424</v>
      </c>
      <c r="Z741" s="602">
        <f>APRIL!Z741</f>
        <v>0</v>
      </c>
      <c r="AA741" s="602"/>
      <c r="AB741" s="603"/>
      <c r="AC741" s="21"/>
      <c r="AD741" s="109" t="s">
        <v>425</v>
      </c>
      <c r="AE741" s="602">
        <f>APRIL!AE741</f>
        <v>0</v>
      </c>
      <c r="AF741" s="602"/>
      <c r="AG741" s="603"/>
      <c r="AH741" s="37"/>
      <c r="AI741" s="109" t="s">
        <v>426</v>
      </c>
      <c r="AJ741" s="610">
        <f>APRIL!AJ741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APRIL!K742</f>
        <v>0</v>
      </c>
      <c r="L742" s="602"/>
      <c r="M742" s="603"/>
      <c r="N742" s="21"/>
      <c r="O742" s="109" t="s">
        <v>205</v>
      </c>
      <c r="P742" s="602">
        <f>APRIL!P742</f>
        <v>0</v>
      </c>
      <c r="Q742" s="602"/>
      <c r="R742" s="603"/>
      <c r="S742" s="37"/>
      <c r="T742" s="109" t="s">
        <v>205</v>
      </c>
      <c r="U742" s="602">
        <f>APRIL!U742</f>
        <v>0</v>
      </c>
      <c r="V742" s="602"/>
      <c r="W742" s="603"/>
      <c r="X742" s="21"/>
      <c r="Y742" s="109" t="s">
        <v>205</v>
      </c>
      <c r="Z742" s="602">
        <f>APRIL!Z742</f>
        <v>0</v>
      </c>
      <c r="AA742" s="602"/>
      <c r="AB742" s="603"/>
      <c r="AC742" s="21"/>
      <c r="AD742" s="109" t="s">
        <v>205</v>
      </c>
      <c r="AE742" s="602">
        <f>APRIL!AE742</f>
        <v>0</v>
      </c>
      <c r="AF742" s="602"/>
      <c r="AG742" s="603"/>
      <c r="AH742" s="37"/>
      <c r="AI742" s="109" t="s">
        <v>205</v>
      </c>
      <c r="AJ742" s="610">
        <f>APRIL!AJ742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APRIL!K743</f>
        <v>0</v>
      </c>
      <c r="L743" s="602"/>
      <c r="M743" s="603"/>
      <c r="N743" s="21"/>
      <c r="O743" s="109" t="s">
        <v>261</v>
      </c>
      <c r="P743" s="602">
        <f>APRIL!P743</f>
        <v>0</v>
      </c>
      <c r="Q743" s="602"/>
      <c r="R743" s="603"/>
      <c r="S743" s="37"/>
      <c r="T743" s="109" t="s">
        <v>261</v>
      </c>
      <c r="U743" s="602">
        <f>APRIL!U743</f>
        <v>0</v>
      </c>
      <c r="V743" s="602"/>
      <c r="W743" s="603"/>
      <c r="X743" s="21"/>
      <c r="Y743" s="109" t="s">
        <v>261</v>
      </c>
      <c r="Z743" s="602">
        <f>APRIL!Z743</f>
        <v>0</v>
      </c>
      <c r="AA743" s="602"/>
      <c r="AB743" s="603"/>
      <c r="AC743" s="21"/>
      <c r="AD743" s="109" t="s">
        <v>261</v>
      </c>
      <c r="AE743" s="602">
        <f>APRIL!AE743</f>
        <v>0</v>
      </c>
      <c r="AF743" s="602"/>
      <c r="AG743" s="603"/>
      <c r="AH743" s="37"/>
      <c r="AI743" s="109" t="s">
        <v>261</v>
      </c>
      <c r="AJ743" s="610">
        <f>APRIL!AJ743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APRIL!K748</f>
        <v>0</v>
      </c>
      <c r="L744" s="604"/>
      <c r="M744" s="445"/>
      <c r="N744" s="21"/>
      <c r="O744" s="290" t="s">
        <v>206</v>
      </c>
      <c r="P744" s="604">
        <f>APRIL!P748</f>
        <v>0</v>
      </c>
      <c r="Q744" s="604"/>
      <c r="R744" s="445"/>
      <c r="S744" s="443"/>
      <c r="T744" s="290" t="s">
        <v>206</v>
      </c>
      <c r="U744" s="604">
        <f>APRIL!U748</f>
        <v>0</v>
      </c>
      <c r="V744" s="604"/>
      <c r="W744" s="44"/>
      <c r="X744" s="21"/>
      <c r="Y744" s="290" t="s">
        <v>206</v>
      </c>
      <c r="Z744" s="604">
        <f>APRIL!Z748</f>
        <v>0</v>
      </c>
      <c r="AA744" s="604"/>
      <c r="AB744" s="44"/>
      <c r="AD744" s="290" t="s">
        <v>206</v>
      </c>
      <c r="AE744" s="604">
        <f>APRIL!AE748</f>
        <v>0</v>
      </c>
      <c r="AF744" s="604"/>
      <c r="AG744" s="44"/>
      <c r="AH744" s="21"/>
      <c r="AI744" s="290" t="s">
        <v>206</v>
      </c>
      <c r="AJ744" s="604">
        <f>APRIL!AJ748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220</v>
      </c>
      <c r="K748" s="540">
        <f>K744+K745+K746-K747</f>
        <v>0</v>
      </c>
      <c r="L748" s="540"/>
      <c r="M748" s="44"/>
      <c r="N748" s="21"/>
      <c r="O748" s="290" t="s">
        <v>220</v>
      </c>
      <c r="P748" s="540">
        <f>P744+P745+P746-P747</f>
        <v>0</v>
      </c>
      <c r="Q748" s="540"/>
      <c r="R748" s="44"/>
      <c r="S748" s="444"/>
      <c r="T748" s="290" t="str">
        <f>T738</f>
        <v>AS OF 5/31</v>
      </c>
      <c r="U748" s="540">
        <f>U744+U745+U746-U747</f>
        <v>0</v>
      </c>
      <c r="V748" s="540"/>
      <c r="W748" s="44"/>
      <c r="X748" s="21"/>
      <c r="Y748" s="290" t="str">
        <f>Y738</f>
        <v>AS OF 5/31</v>
      </c>
      <c r="Z748" s="540">
        <f>Z744+Z745+Z746-Z747</f>
        <v>0</v>
      </c>
      <c r="AA748" s="540"/>
      <c r="AB748" s="44"/>
      <c r="AD748" s="290" t="str">
        <f>AD738</f>
        <v>AS OF 5/31</v>
      </c>
      <c r="AE748" s="540">
        <f>AE744+AE745+AE746-AE747</f>
        <v>0</v>
      </c>
      <c r="AF748" s="540"/>
      <c r="AG748" s="44"/>
      <c r="AH748" s="21"/>
      <c r="AI748" s="290" t="str">
        <f>AI738</f>
        <v>AS OF 5/31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APRIL!K751</f>
        <v>0</v>
      </c>
      <c r="L751" s="602"/>
      <c r="M751" s="603"/>
      <c r="N751" s="21"/>
      <c r="O751" s="109" t="s">
        <v>408</v>
      </c>
      <c r="P751" s="602">
        <f>APRIL!P751</f>
        <v>0</v>
      </c>
      <c r="Q751" s="602"/>
      <c r="R751" s="603"/>
      <c r="S751" s="37"/>
      <c r="T751" s="109" t="s">
        <v>427</v>
      </c>
      <c r="U751" s="602">
        <f>APRIL!U751</f>
        <v>0</v>
      </c>
      <c r="V751" s="602"/>
      <c r="W751" s="603"/>
      <c r="X751" s="21"/>
      <c r="Y751" s="109" t="s">
        <v>428</v>
      </c>
      <c r="Z751" s="602">
        <f>APRIL!Z751</f>
        <v>0</v>
      </c>
      <c r="AA751" s="602"/>
      <c r="AB751" s="603"/>
      <c r="AC751" s="21"/>
      <c r="AD751" s="109" t="s">
        <v>429</v>
      </c>
      <c r="AE751" s="602">
        <f>APRIL!AE751</f>
        <v>0</v>
      </c>
      <c r="AF751" s="602"/>
      <c r="AG751" s="603"/>
      <c r="AH751" s="37"/>
      <c r="AI751" s="109" t="s">
        <v>430</v>
      </c>
      <c r="AJ751" s="610">
        <f>APRIL!AJ751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APRIL!K752</f>
        <v>0</v>
      </c>
      <c r="L752" s="602"/>
      <c r="M752" s="603"/>
      <c r="N752" s="21"/>
      <c r="O752" s="109" t="s">
        <v>205</v>
      </c>
      <c r="P752" s="602">
        <f>APRIL!P752</f>
        <v>0</v>
      </c>
      <c r="Q752" s="602"/>
      <c r="R752" s="603"/>
      <c r="S752" s="37"/>
      <c r="T752" s="109" t="s">
        <v>205</v>
      </c>
      <c r="U752" s="602">
        <f>APRIL!U752</f>
        <v>0</v>
      </c>
      <c r="V752" s="602"/>
      <c r="W752" s="603"/>
      <c r="X752" s="21"/>
      <c r="Y752" s="109" t="s">
        <v>205</v>
      </c>
      <c r="Z752" s="602">
        <f>APRIL!Z752</f>
        <v>0</v>
      </c>
      <c r="AA752" s="602"/>
      <c r="AB752" s="603"/>
      <c r="AC752" s="21"/>
      <c r="AD752" s="109" t="s">
        <v>205</v>
      </c>
      <c r="AE752" s="602">
        <f>APRIL!AE752</f>
        <v>0</v>
      </c>
      <c r="AF752" s="602"/>
      <c r="AG752" s="603"/>
      <c r="AH752" s="37"/>
      <c r="AI752" s="109" t="s">
        <v>205</v>
      </c>
      <c r="AJ752" s="610">
        <f>APRIL!AJ752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APRIL!K753</f>
        <v>0</v>
      </c>
      <c r="L753" s="602"/>
      <c r="M753" s="603"/>
      <c r="N753" s="21"/>
      <c r="O753" s="109" t="s">
        <v>261</v>
      </c>
      <c r="P753" s="602">
        <f>APRIL!P753</f>
        <v>0</v>
      </c>
      <c r="Q753" s="602"/>
      <c r="R753" s="603"/>
      <c r="S753" s="37"/>
      <c r="T753" s="109" t="s">
        <v>261</v>
      </c>
      <c r="U753" s="602">
        <f>APRIL!U753</f>
        <v>0</v>
      </c>
      <c r="V753" s="602"/>
      <c r="W753" s="603"/>
      <c r="X753" s="21"/>
      <c r="Y753" s="109" t="s">
        <v>261</v>
      </c>
      <c r="Z753" s="602">
        <f>APRIL!Z753</f>
        <v>0</v>
      </c>
      <c r="AA753" s="602"/>
      <c r="AB753" s="603"/>
      <c r="AC753" s="21"/>
      <c r="AD753" s="109" t="s">
        <v>261</v>
      </c>
      <c r="AE753" s="602">
        <f>APRIL!AE753</f>
        <v>0</v>
      </c>
      <c r="AF753" s="602"/>
      <c r="AG753" s="603"/>
      <c r="AH753" s="37"/>
      <c r="AI753" s="109" t="s">
        <v>261</v>
      </c>
      <c r="AJ753" s="610">
        <f>APRIL!AJ753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APRIL!K758</f>
        <v>0</v>
      </c>
      <c r="L754" s="604"/>
      <c r="M754" s="445"/>
      <c r="N754" s="21"/>
      <c r="O754" s="290" t="s">
        <v>206</v>
      </c>
      <c r="P754" s="604">
        <f>APRIL!P758</f>
        <v>0</v>
      </c>
      <c r="Q754" s="604"/>
      <c r="R754" s="445"/>
      <c r="S754" s="444"/>
      <c r="T754" s="290" t="s">
        <v>206</v>
      </c>
      <c r="U754" s="604">
        <f>APRIL!U758</f>
        <v>0</v>
      </c>
      <c r="V754" s="604"/>
      <c r="W754" s="44"/>
      <c r="X754" s="21"/>
      <c r="Y754" s="290" t="s">
        <v>206</v>
      </c>
      <c r="Z754" s="604">
        <f>APRIL!Z758</f>
        <v>0</v>
      </c>
      <c r="AA754" s="604"/>
      <c r="AB754" s="44"/>
      <c r="AD754" s="290" t="s">
        <v>206</v>
      </c>
      <c r="AE754" s="604">
        <f>APRIL!AE758</f>
        <v>0</v>
      </c>
      <c r="AF754" s="604"/>
      <c r="AG754" s="44"/>
      <c r="AH754" s="21"/>
      <c r="AI754" s="290" t="s">
        <v>206</v>
      </c>
      <c r="AJ754" s="604">
        <f>APRIL!AJ758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220</v>
      </c>
      <c r="K758" s="540">
        <f>K754+K755+K756-K757</f>
        <v>0</v>
      </c>
      <c r="L758" s="540"/>
      <c r="M758" s="44"/>
      <c r="N758" s="21"/>
      <c r="O758" s="290" t="s">
        <v>220</v>
      </c>
      <c r="P758" s="540">
        <f>P754+P755+P756-P757</f>
        <v>0</v>
      </c>
      <c r="Q758" s="540"/>
      <c r="R758" s="44"/>
      <c r="S758" s="444"/>
      <c r="T758" s="290" t="str">
        <f>T748</f>
        <v>AS OF 5/31</v>
      </c>
      <c r="U758" s="540">
        <f>U754+U755+U756-U757</f>
        <v>0</v>
      </c>
      <c r="V758" s="540"/>
      <c r="W758" s="44"/>
      <c r="X758" s="21"/>
      <c r="Y758" s="290" t="str">
        <f>Y748</f>
        <v>AS OF 5/31</v>
      </c>
      <c r="Z758" s="540">
        <f>Z754+Z755+Z756-Z757</f>
        <v>0</v>
      </c>
      <c r="AA758" s="540"/>
      <c r="AB758" s="44"/>
      <c r="AD758" s="290" t="str">
        <f>AD748</f>
        <v>AS OF 5/31</v>
      </c>
      <c r="AE758" s="540">
        <f>AE754+AE755+AE756-AE757</f>
        <v>0</v>
      </c>
      <c r="AF758" s="540"/>
      <c r="AG758" s="44"/>
      <c r="AH758" s="21"/>
      <c r="AI758" s="290" t="str">
        <f>AI748</f>
        <v>AS OF 5/31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APRIL!K761</f>
        <v>0</v>
      </c>
      <c r="L761" s="602"/>
      <c r="M761" s="603"/>
      <c r="N761" s="21"/>
      <c r="O761" s="109" t="s">
        <v>410</v>
      </c>
      <c r="P761" s="602">
        <f>APRIL!P761</f>
        <v>0</v>
      </c>
      <c r="Q761" s="602"/>
      <c r="R761" s="603"/>
      <c r="S761" s="37"/>
      <c r="T761" s="109" t="s">
        <v>431</v>
      </c>
      <c r="U761" s="602">
        <f>APRIL!U761</f>
        <v>0</v>
      </c>
      <c r="V761" s="602"/>
      <c r="W761" s="603"/>
      <c r="X761" s="21"/>
      <c r="Y761" s="109" t="s">
        <v>432</v>
      </c>
      <c r="Z761" s="602">
        <f>APRIL!Z761</f>
        <v>0</v>
      </c>
      <c r="AA761" s="602"/>
      <c r="AB761" s="603"/>
      <c r="AC761" s="21"/>
      <c r="AD761" s="109" t="s">
        <v>433</v>
      </c>
      <c r="AE761" s="602">
        <f>APRIL!AE761</f>
        <v>0</v>
      </c>
      <c r="AF761" s="602"/>
      <c r="AG761" s="603"/>
      <c r="AH761" s="37"/>
      <c r="AI761" s="109" t="s">
        <v>434</v>
      </c>
      <c r="AJ761" s="610">
        <f>APRIL!AJ761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APRIL!K762</f>
        <v>0</v>
      </c>
      <c r="L762" s="602"/>
      <c r="M762" s="603"/>
      <c r="N762" s="21"/>
      <c r="O762" s="109" t="s">
        <v>205</v>
      </c>
      <c r="P762" s="602">
        <f>APRIL!P762</f>
        <v>0</v>
      </c>
      <c r="Q762" s="602"/>
      <c r="R762" s="603"/>
      <c r="S762" s="37"/>
      <c r="T762" s="109" t="s">
        <v>205</v>
      </c>
      <c r="U762" s="602">
        <f>APRIL!U762</f>
        <v>0</v>
      </c>
      <c r="V762" s="602"/>
      <c r="W762" s="603"/>
      <c r="X762" s="21"/>
      <c r="Y762" s="109" t="s">
        <v>205</v>
      </c>
      <c r="Z762" s="602">
        <f>APRIL!Z762</f>
        <v>0</v>
      </c>
      <c r="AA762" s="602"/>
      <c r="AB762" s="603"/>
      <c r="AC762" s="21"/>
      <c r="AD762" s="109" t="s">
        <v>205</v>
      </c>
      <c r="AE762" s="602">
        <f>APRIL!AE762</f>
        <v>0</v>
      </c>
      <c r="AF762" s="602"/>
      <c r="AG762" s="603"/>
      <c r="AH762" s="37"/>
      <c r="AI762" s="109" t="s">
        <v>205</v>
      </c>
      <c r="AJ762" s="610">
        <f>APRIL!AJ762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APRIL!K763</f>
        <v>0</v>
      </c>
      <c r="L763" s="602"/>
      <c r="M763" s="603"/>
      <c r="N763" s="21"/>
      <c r="O763" s="109" t="s">
        <v>261</v>
      </c>
      <c r="P763" s="602">
        <f>APRIL!P763</f>
        <v>0</v>
      </c>
      <c r="Q763" s="602"/>
      <c r="R763" s="603"/>
      <c r="S763" s="37"/>
      <c r="T763" s="109" t="s">
        <v>261</v>
      </c>
      <c r="U763" s="602">
        <f>APRIL!U763</f>
        <v>0</v>
      </c>
      <c r="V763" s="602"/>
      <c r="W763" s="603"/>
      <c r="X763" s="21"/>
      <c r="Y763" s="109" t="s">
        <v>261</v>
      </c>
      <c r="Z763" s="602">
        <f>APRIL!Z763</f>
        <v>0</v>
      </c>
      <c r="AA763" s="602"/>
      <c r="AB763" s="603"/>
      <c r="AC763" s="21"/>
      <c r="AD763" s="109" t="s">
        <v>261</v>
      </c>
      <c r="AE763" s="602">
        <f>APRIL!AE763</f>
        <v>0</v>
      </c>
      <c r="AF763" s="602"/>
      <c r="AG763" s="603"/>
      <c r="AH763" s="37"/>
      <c r="AI763" s="109" t="s">
        <v>261</v>
      </c>
      <c r="AJ763" s="610">
        <f>APRIL!AJ763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APRIL!K768</f>
        <v>0</v>
      </c>
      <c r="L764" s="604"/>
      <c r="M764" s="445"/>
      <c r="N764" s="21"/>
      <c r="O764" s="290" t="s">
        <v>206</v>
      </c>
      <c r="P764" s="604">
        <f>APRIL!P768</f>
        <v>0</v>
      </c>
      <c r="Q764" s="604"/>
      <c r="R764" s="445"/>
      <c r="S764" s="412"/>
      <c r="T764" s="290" t="s">
        <v>206</v>
      </c>
      <c r="U764" s="604">
        <f>APRIL!U768</f>
        <v>0</v>
      </c>
      <c r="V764" s="604"/>
      <c r="W764" s="44"/>
      <c r="X764" s="21"/>
      <c r="Y764" s="290" t="s">
        <v>206</v>
      </c>
      <c r="Z764" s="604">
        <f>APRIL!Z768</f>
        <v>0</v>
      </c>
      <c r="AA764" s="604"/>
      <c r="AB764" s="44"/>
      <c r="AD764" s="290" t="s">
        <v>206</v>
      </c>
      <c r="AE764" s="604">
        <f>APRIL!AE768</f>
        <v>0</v>
      </c>
      <c r="AF764" s="604"/>
      <c r="AG764" s="44"/>
      <c r="AH764" s="21"/>
      <c r="AI764" s="290" t="s">
        <v>206</v>
      </c>
      <c r="AJ764" s="604">
        <f>APRIL!AJ768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220</v>
      </c>
      <c r="K768" s="540">
        <f>K764+K765+K766-K767</f>
        <v>0</v>
      </c>
      <c r="L768" s="540"/>
      <c r="M768" s="44"/>
      <c r="N768" s="21"/>
      <c r="O768" s="290" t="s">
        <v>220</v>
      </c>
      <c r="P768" s="540">
        <f>P764+P765+P766-P767</f>
        <v>0</v>
      </c>
      <c r="Q768" s="540"/>
      <c r="R768" s="44"/>
      <c r="S768" s="411"/>
      <c r="T768" s="290" t="str">
        <f>T758</f>
        <v>AS OF 5/31</v>
      </c>
      <c r="U768" s="540">
        <f>U764+U765+U766-U767</f>
        <v>0</v>
      </c>
      <c r="V768" s="540"/>
      <c r="W768" s="44"/>
      <c r="X768" s="21"/>
      <c r="Y768" s="290" t="str">
        <f>Y758</f>
        <v>AS OF 5/31</v>
      </c>
      <c r="Z768" s="540">
        <f>Z764+Z765+Z766-Z767</f>
        <v>0</v>
      </c>
      <c r="AA768" s="540"/>
      <c r="AB768" s="44"/>
      <c r="AD768" s="290" t="str">
        <f>AD758</f>
        <v>AS OF 5/31</v>
      </c>
      <c r="AE768" s="540">
        <f>AE764+AE765+AE766-AE767</f>
        <v>0</v>
      </c>
      <c r="AF768" s="540"/>
      <c r="AG768" s="44"/>
      <c r="AH768" s="21"/>
      <c r="AI768" s="290" t="str">
        <f>AI758</f>
        <v>AS OF 5/31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GFz3CAeM1i3ttEx7b5eSb0jTn7gmKGYwt4F3JS5LgbvhJmd2PtpSpkfW6eczTVpjRsvohAR+MEHU24az/rLSbw==" saltValue="3Cua/iW5aWXLzIZks/KXcw==" spinCount="100000" sheet="1" objects="1" scenarios="1" formatColumns="0" formatRows="0"/>
  <mergeCells count="379">
    <mergeCell ref="AE768:AF768"/>
    <mergeCell ref="Z744:AA744"/>
    <mergeCell ref="Z745:AA745"/>
    <mergeCell ref="Z746:AA746"/>
    <mergeCell ref="Z747:AA74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3:AG763"/>
    <mergeCell ref="U764:V764"/>
    <mergeCell ref="U763:W763"/>
    <mergeCell ref="Z763:AB763"/>
    <mergeCell ref="J730:M730"/>
    <mergeCell ref="AJ764:AK764"/>
    <mergeCell ref="AJ765:AK765"/>
    <mergeCell ref="AJ766:AK766"/>
    <mergeCell ref="AJ767:AK767"/>
    <mergeCell ref="AE764:AF764"/>
    <mergeCell ref="AE765:AF765"/>
    <mergeCell ref="AE766:AF766"/>
    <mergeCell ref="AE767:AF767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Z748:AA748"/>
    <mergeCell ref="AE744:AF744"/>
    <mergeCell ref="AE745:AF745"/>
    <mergeCell ref="AE746:AF746"/>
    <mergeCell ref="AE747:AF747"/>
    <mergeCell ref="AE748:AF748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  <c r="K2" s="221"/>
    </row>
    <row r="3" spans="1:11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  <c r="K3" s="221"/>
    </row>
    <row r="4" spans="1:11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349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41"/>
      <c r="I7" s="41" t="s">
        <v>308</v>
      </c>
      <c r="J7" s="197">
        <f>AprRpt!J39</f>
        <v>0</v>
      </c>
      <c r="K7" s="41"/>
    </row>
    <row r="8" spans="1:11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41"/>
      <c r="I8" s="41"/>
      <c r="J8" s="198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41"/>
      <c r="I9" s="199">
        <f>SUM(MAY!$B$7)</f>
        <v>0</v>
      </c>
      <c r="J9" s="200"/>
      <c r="K9" s="41"/>
    </row>
    <row r="10" spans="1:11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41"/>
      <c r="I10" s="201">
        <f>SUM(MAY!$C$7)</f>
        <v>0</v>
      </c>
      <c r="J10" s="200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41"/>
      <c r="I11" s="201">
        <f>SUM(MAY!$D$7)</f>
        <v>0</v>
      </c>
      <c r="J11" s="200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41"/>
      <c r="I12" s="201">
        <f>SUM(MAY!$E$7)</f>
        <v>0</v>
      </c>
      <c r="J12" s="200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41"/>
      <c r="I13" s="201">
        <f>SUM(MAY!$F$7)</f>
        <v>0</v>
      </c>
      <c r="J13" s="200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41"/>
      <c r="I14" s="201">
        <f>SUM(MAY!$L$7:$O$7)</f>
        <v>0</v>
      </c>
      <c r="J14" s="200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41"/>
      <c r="I15" s="201">
        <f>SUM(MAY!$Q$7:$R$7)</f>
        <v>0</v>
      </c>
      <c r="J15" s="200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41"/>
      <c r="I16" s="202">
        <f>SUM(MAY!$P$7)</f>
        <v>0</v>
      </c>
      <c r="J16" s="200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41"/>
      <c r="I17" s="185"/>
      <c r="J17" s="186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41"/>
      <c r="I18" s="41"/>
      <c r="J18" s="203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41"/>
      <c r="I19" s="41"/>
      <c r="J19" s="204" t="s">
        <v>237</v>
      </c>
      <c r="K19" s="41"/>
    </row>
    <row r="20" spans="1:11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41"/>
      <c r="I20" s="41"/>
      <c r="J20" s="200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41"/>
      <c r="I21" s="41"/>
      <c r="J21" s="200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197">
        <f>SUM(MAY!$U$7)</f>
        <v>0</v>
      </c>
      <c r="I22" s="41"/>
      <c r="J22" s="200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205">
        <f>SUM(MAY!$V$7)</f>
        <v>0</v>
      </c>
      <c r="I23" s="41"/>
      <c r="J23" s="200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205">
        <f>SUM(MAY!$W$7:'MAY'!$X$7)</f>
        <v>0</v>
      </c>
      <c r="I24" s="41"/>
      <c r="J24" s="200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202">
        <f>SUM(MAY!$Y$7)</f>
        <v>0</v>
      </c>
      <c r="I25" s="206">
        <f>SUM(H22:H25)</f>
        <v>0</v>
      </c>
      <c r="J25" s="200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41"/>
      <c r="I26" s="201">
        <f>SUM(MAY!$Z$7)</f>
        <v>0</v>
      </c>
      <c r="J26" s="200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41"/>
      <c r="I27" s="201">
        <f>SUM(MAY!$AA$7)</f>
        <v>0</v>
      </c>
      <c r="J27" s="200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41"/>
      <c r="I28" s="201">
        <f>SUM(MAY!$AB$7)</f>
        <v>0</v>
      </c>
      <c r="J28" s="200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41"/>
      <c r="I29" s="201">
        <f>SUM(MAY!$AC$7)</f>
        <v>0</v>
      </c>
      <c r="J29" s="200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41"/>
      <c r="I30" s="201">
        <f>SUM(MAY!$AD$7)</f>
        <v>0</v>
      </c>
      <c r="J30" s="200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41"/>
      <c r="I31" s="201">
        <f>SUM(MAY!$AE$7)</f>
        <v>0</v>
      </c>
      <c r="J31" s="200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41"/>
      <c r="I32" s="201">
        <f>SUM(MAY!$AF$7)</f>
        <v>0</v>
      </c>
      <c r="J32" s="200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41"/>
      <c r="I33" s="201">
        <f>SUM(MAY!$AG$7)</f>
        <v>0</v>
      </c>
      <c r="J33" s="200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41"/>
      <c r="I34" s="201">
        <f>SUM(MAY!$AH$7)</f>
        <v>0</v>
      </c>
      <c r="J34" s="200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41"/>
      <c r="I35" s="207" t="s">
        <v>237</v>
      </c>
      <c r="J35" s="200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41"/>
      <c r="I36" s="201">
        <f>SUM(MAY!$AJ$7)</f>
        <v>0</v>
      </c>
      <c r="J36" s="200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41"/>
      <c r="I37" s="202">
        <f>SUM(MAY!$AK$7)</f>
        <v>0</v>
      </c>
      <c r="J37" s="200"/>
      <c r="K37" s="41"/>
    </row>
    <row r="38" spans="1:11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41"/>
      <c r="I38" s="175"/>
      <c r="J38" s="209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41"/>
      <c r="I39" s="41"/>
      <c r="J39" s="210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642"/>
      <c r="J43" s="643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YDwbl08S1OSCz3DwhpjG4KScosP/WKNjbL+ceZZzZe+ObAJRQ8jQgBTWIoBO1Ijf6d+CPREVyF/8drFnMtNpEQ==" saltValue="VJ+I+q5CFv2xPPTnmJfvE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N1843"/>
  <sheetViews>
    <sheetView zoomScaleNormal="100" workbookViewId="0">
      <pane ySplit="7" topLeftCell="A8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JUNE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MAY!G10</f>
        <v xml:space="preserve">UNITED STEELWORKERS - LOCAL UNION </v>
      </c>
      <c r="H10" s="570"/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156</v>
      </c>
      <c r="D11" s="138" t="s">
        <v>238</v>
      </c>
      <c r="E11" s="487">
        <f>MAY!E11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JUNE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JUNE</v>
      </c>
      <c r="H21" s="324" t="s">
        <v>58</v>
      </c>
      <c r="I21" s="325"/>
      <c r="J21" s="359">
        <f>MAY!E2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JUNE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JUNE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JUNE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JUNE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JUNE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JUNE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JUNE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JUNE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JUNE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JUNE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JUNE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JUNE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JUNE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JUNE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JUNE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JUNE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JUNE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JUNE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JUNE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JUNE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JUNE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JUNE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JUNE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JUNE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JUNE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JUNE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JUNE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JUNE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JUNE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JUNE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JUNE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JUNE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JUNE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JUNE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JUNE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JUNE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JUNE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JUNE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JUNE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JUNE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JUNE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JUNE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122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156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MAY!U688</f>
        <v>0</v>
      </c>
      <c r="V688" s="602"/>
      <c r="W688" s="603"/>
      <c r="X688" s="21"/>
      <c r="Y688" s="109" t="s">
        <v>240</v>
      </c>
      <c r="Z688" s="602">
        <f>MAY!Z688</f>
        <v>0</v>
      </c>
      <c r="AA688" s="602"/>
      <c r="AB688" s="603"/>
      <c r="AC688" s="37"/>
      <c r="AD688" s="109" t="s">
        <v>373</v>
      </c>
      <c r="AE688" s="602">
        <f>MAY!AE688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157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MAY!U689</f>
        <v>0</v>
      </c>
      <c r="V689" s="602"/>
      <c r="W689" s="603"/>
      <c r="X689" s="21"/>
      <c r="Y689" s="109" t="s">
        <v>205</v>
      </c>
      <c r="Z689" s="602">
        <f>MAY!Z689</f>
        <v>0</v>
      </c>
      <c r="AA689" s="602"/>
      <c r="AB689" s="603"/>
      <c r="AC689" s="37"/>
      <c r="AD689" s="109" t="s">
        <v>205</v>
      </c>
      <c r="AE689" s="602">
        <f>MAY!AE689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MAY!U690</f>
        <v>0</v>
      </c>
      <c r="V690" s="602"/>
      <c r="W690" s="603"/>
      <c r="X690" s="21"/>
      <c r="Y690" s="109" t="s">
        <v>261</v>
      </c>
      <c r="Z690" s="602">
        <f>MAY!Z690</f>
        <v>0</v>
      </c>
      <c r="AA690" s="602"/>
      <c r="AB690" s="603"/>
      <c r="AC690" s="37"/>
      <c r="AD690" s="109" t="s">
        <v>261</v>
      </c>
      <c r="AE690" s="602">
        <f>MAY!AE690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MAY!U695</f>
        <v>0</v>
      </c>
      <c r="V691" s="549"/>
      <c r="W691" s="45"/>
      <c r="X691" s="21"/>
      <c r="Y691" s="109" t="s">
        <v>206</v>
      </c>
      <c r="Z691" s="549">
        <f>MAY!Z695</f>
        <v>0</v>
      </c>
      <c r="AA691" s="549"/>
      <c r="AB691" s="45"/>
      <c r="AC691" s="37"/>
      <c r="AD691" s="109" t="s">
        <v>206</v>
      </c>
      <c r="AE691" s="549">
        <f>MAY!AE695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158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221</v>
      </c>
      <c r="U695" s="549">
        <f>U691+U692+U693-U694</f>
        <v>0</v>
      </c>
      <c r="V695" s="549"/>
      <c r="W695" s="45"/>
      <c r="X695" s="21"/>
      <c r="Y695" s="109" t="s">
        <v>221</v>
      </c>
      <c r="Z695" s="549">
        <f>Z691+Z692+Z693-Z694</f>
        <v>0</v>
      </c>
      <c r="AA695" s="549"/>
      <c r="AB695" s="45"/>
      <c r="AC695" s="37"/>
      <c r="AD695" s="109" t="s">
        <v>221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159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MAY!U698</f>
        <v>0</v>
      </c>
      <c r="V698" s="602"/>
      <c r="W698" s="603"/>
      <c r="X698" s="21"/>
      <c r="Y698" s="109" t="s">
        <v>241</v>
      </c>
      <c r="Z698" s="602">
        <f>MAY!Z698</f>
        <v>0</v>
      </c>
      <c r="AA698" s="602"/>
      <c r="AB698" s="603"/>
      <c r="AC698" s="37"/>
      <c r="AD698" s="109" t="s">
        <v>374</v>
      </c>
      <c r="AE698" s="602">
        <f>MAY!AE698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MAY!U699</f>
        <v>0</v>
      </c>
      <c r="V699" s="602"/>
      <c r="W699" s="603"/>
      <c r="X699" s="21"/>
      <c r="Y699" s="109" t="s">
        <v>205</v>
      </c>
      <c r="Z699" s="602">
        <f>MAY!Z699</f>
        <v>0</v>
      </c>
      <c r="AA699" s="602"/>
      <c r="AB699" s="603"/>
      <c r="AC699" s="37"/>
      <c r="AD699" s="109" t="s">
        <v>205</v>
      </c>
      <c r="AE699" s="602">
        <f>MAY!AE699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MAY!U700</f>
        <v>0</v>
      </c>
      <c r="V700" s="602"/>
      <c r="W700" s="603"/>
      <c r="X700" s="21"/>
      <c r="Y700" s="109" t="s">
        <v>261</v>
      </c>
      <c r="Z700" s="602">
        <f>MAY!Z700</f>
        <v>0</v>
      </c>
      <c r="AA700" s="602"/>
      <c r="AB700" s="603"/>
      <c r="AC700" s="37"/>
      <c r="AD700" s="109" t="s">
        <v>261</v>
      </c>
      <c r="AE700" s="602">
        <f>MAY!AE700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396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MAY!U705</f>
        <v>0</v>
      </c>
      <c r="V701" s="549"/>
      <c r="W701" s="45"/>
      <c r="X701" s="21"/>
      <c r="Y701" s="109" t="s">
        <v>206</v>
      </c>
      <c r="Z701" s="554">
        <f>MAY!Z705</f>
        <v>0</v>
      </c>
      <c r="AA701" s="554"/>
      <c r="AB701" s="45"/>
      <c r="AC701" s="37"/>
      <c r="AD701" s="109" t="s">
        <v>206</v>
      </c>
      <c r="AE701" s="554">
        <f>MAY!AE705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 t="s">
        <v>237</v>
      </c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6/30</v>
      </c>
      <c r="U705" s="549">
        <f>U701+U702+U703-U704</f>
        <v>0</v>
      </c>
      <c r="V705" s="549"/>
      <c r="W705" s="45"/>
      <c r="X705" s="21"/>
      <c r="Y705" s="109" t="str">
        <f>Y695</f>
        <v>AS OF 6/30</v>
      </c>
      <c r="Z705" s="554">
        <f>Z701+Z702+Z703-Z704</f>
        <v>0</v>
      </c>
      <c r="AA705" s="554"/>
      <c r="AB705" s="45"/>
      <c r="AC705" s="21"/>
      <c r="AD705" s="109" t="str">
        <f>AD695</f>
        <v>AS OF 6/30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MAY!U708</f>
        <v>0</v>
      </c>
      <c r="V708" s="602"/>
      <c r="W708" s="603"/>
      <c r="X708" s="21"/>
      <c r="Y708" s="109" t="s">
        <v>242</v>
      </c>
      <c r="Z708" s="602">
        <f>MAY!Z708</f>
        <v>0</v>
      </c>
      <c r="AA708" s="602"/>
      <c r="AB708" s="603"/>
      <c r="AC708" s="37"/>
      <c r="AD708" s="109" t="s">
        <v>375</v>
      </c>
      <c r="AE708" s="602">
        <f>MAY!AE708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MAY!U709</f>
        <v>0</v>
      </c>
      <c r="V709" s="602"/>
      <c r="W709" s="603"/>
      <c r="X709" s="21"/>
      <c r="Y709" s="109" t="s">
        <v>205</v>
      </c>
      <c r="Z709" s="602">
        <f>MAY!Z709</f>
        <v>0</v>
      </c>
      <c r="AA709" s="602"/>
      <c r="AB709" s="603"/>
      <c r="AC709" s="37"/>
      <c r="AD709" s="109" t="s">
        <v>205</v>
      </c>
      <c r="AE709" s="602">
        <f>MAY!AE709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MAY!U710</f>
        <v>0</v>
      </c>
      <c r="V710" s="602"/>
      <c r="W710" s="603"/>
      <c r="X710" s="21"/>
      <c r="Y710" s="109" t="s">
        <v>261</v>
      </c>
      <c r="Z710" s="602">
        <f>MAY!Z710</f>
        <v>0</v>
      </c>
      <c r="AA710" s="602"/>
      <c r="AB710" s="603"/>
      <c r="AC710" s="37"/>
      <c r="AD710" s="109" t="s">
        <v>261</v>
      </c>
      <c r="AE710" s="602">
        <f>MAY!AE710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MAY!U715</f>
        <v>0</v>
      </c>
      <c r="V711" s="549"/>
      <c r="W711" s="45"/>
      <c r="X711" s="21"/>
      <c r="Y711" s="109" t="s">
        <v>206</v>
      </c>
      <c r="Z711" s="549">
        <f>MAY!Z715</f>
        <v>0</v>
      </c>
      <c r="AA711" s="549"/>
      <c r="AB711" s="45"/>
      <c r="AC711" s="21"/>
      <c r="AD711" s="109" t="s">
        <v>206</v>
      </c>
      <c r="AE711" s="549">
        <f>MAY!AE715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6/30</v>
      </c>
      <c r="U715" s="549">
        <f>U711+U712+U713-U714</f>
        <v>0</v>
      </c>
      <c r="V715" s="549"/>
      <c r="W715" s="45"/>
      <c r="X715" s="21"/>
      <c r="Y715" s="109" t="str">
        <f>Y705</f>
        <v>AS OF 6/30</v>
      </c>
      <c r="Z715" s="549">
        <f>Z711+Z712+Z713-Z714</f>
        <v>0</v>
      </c>
      <c r="AA715" s="549"/>
      <c r="AB715" s="45"/>
      <c r="AC715" s="21"/>
      <c r="AD715" s="109" t="str">
        <f>AD705</f>
        <v>AS OF 6/30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MAY!U718</f>
        <v>0</v>
      </c>
      <c r="V718" s="602"/>
      <c r="W718" s="603"/>
      <c r="X718" s="21"/>
      <c r="Y718" s="109" t="s">
        <v>243</v>
      </c>
      <c r="Z718" s="602">
        <f>MAY!Z718</f>
        <v>0</v>
      </c>
      <c r="AA718" s="602"/>
      <c r="AB718" s="603"/>
      <c r="AC718" s="37"/>
      <c r="AD718" s="109" t="s">
        <v>464</v>
      </c>
      <c r="AE718" s="602">
        <f>MAY!AE718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MAY!U719</f>
        <v>0</v>
      </c>
      <c r="V719" s="602"/>
      <c r="W719" s="603"/>
      <c r="X719" s="21"/>
      <c r="Y719" s="109" t="s">
        <v>205</v>
      </c>
      <c r="Z719" s="602">
        <f>MAY!Z719</f>
        <v>0</v>
      </c>
      <c r="AA719" s="602"/>
      <c r="AB719" s="603"/>
      <c r="AC719" s="37"/>
      <c r="AD719" s="109" t="s">
        <v>205</v>
      </c>
      <c r="AE719" s="602">
        <f>MAY!AE719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MAY!U720</f>
        <v>0</v>
      </c>
      <c r="V720" s="602"/>
      <c r="W720" s="603"/>
      <c r="X720" s="21"/>
      <c r="Y720" s="109" t="s">
        <v>261</v>
      </c>
      <c r="Z720" s="602">
        <f>MAY!Z720</f>
        <v>0</v>
      </c>
      <c r="AA720" s="602"/>
      <c r="AB720" s="603"/>
      <c r="AC720" s="37"/>
      <c r="AD720" s="109" t="s">
        <v>261</v>
      </c>
      <c r="AE720" s="602">
        <f>MAY!AE720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MAY!U725</f>
        <v>0</v>
      </c>
      <c r="V721" s="549"/>
      <c r="W721" s="45"/>
      <c r="X721" s="21"/>
      <c r="Y721" s="109" t="s">
        <v>206</v>
      </c>
      <c r="Z721" s="549">
        <f>MAY!Z725</f>
        <v>0</v>
      </c>
      <c r="AA721" s="549"/>
      <c r="AB721" s="45"/>
      <c r="AC721" s="21"/>
      <c r="AD721" s="109" t="s">
        <v>206</v>
      </c>
      <c r="AE721" s="549">
        <f>MAY!AE725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6/30</v>
      </c>
      <c r="U725" s="549">
        <f>U721+U722+U723-U724</f>
        <v>0</v>
      </c>
      <c r="V725" s="549"/>
      <c r="W725" s="45"/>
      <c r="X725" s="21"/>
      <c r="Y725" s="109" t="str">
        <f>Y715</f>
        <v>AS OF 6/30</v>
      </c>
      <c r="Z725" s="549">
        <f>Z721+Z722+Z723-Z724</f>
        <v>0</v>
      </c>
      <c r="AA725" s="549"/>
      <c r="AB725" s="45"/>
      <c r="AC725" s="21"/>
      <c r="AD725" s="109" t="str">
        <f>AD715</f>
        <v>AS OF 6/30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MAY!K731</f>
        <v>0</v>
      </c>
      <c r="L731" s="602"/>
      <c r="M731" s="603"/>
      <c r="N731" s="21"/>
      <c r="O731" s="109" t="s">
        <v>404</v>
      </c>
      <c r="P731" s="602">
        <f>MAY!P731</f>
        <v>0</v>
      </c>
      <c r="Q731" s="602"/>
      <c r="R731" s="603"/>
      <c r="S731" s="37"/>
      <c r="T731" s="109" t="s">
        <v>419</v>
      </c>
      <c r="U731" s="602">
        <f>MAY!U731</f>
        <v>0</v>
      </c>
      <c r="V731" s="602"/>
      <c r="W731" s="603"/>
      <c r="X731" s="21"/>
      <c r="Y731" s="109" t="s">
        <v>420</v>
      </c>
      <c r="Z731" s="602">
        <f>MAY!Z731</f>
        <v>0</v>
      </c>
      <c r="AA731" s="602"/>
      <c r="AB731" s="603"/>
      <c r="AC731" s="21"/>
      <c r="AD731" s="109" t="s">
        <v>421</v>
      </c>
      <c r="AE731" s="602">
        <f>MAY!AE731</f>
        <v>0</v>
      </c>
      <c r="AF731" s="602"/>
      <c r="AG731" s="603"/>
      <c r="AH731" s="37"/>
      <c r="AI731" s="109" t="s">
        <v>422</v>
      </c>
      <c r="AJ731" s="610">
        <f>MAY!AJ731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MAY!K732</f>
        <v>0</v>
      </c>
      <c r="L732" s="602"/>
      <c r="M732" s="603"/>
      <c r="N732" s="21"/>
      <c r="O732" s="109" t="s">
        <v>205</v>
      </c>
      <c r="P732" s="602">
        <f>MAY!P732</f>
        <v>0</v>
      </c>
      <c r="Q732" s="602"/>
      <c r="R732" s="603"/>
      <c r="S732" s="37"/>
      <c r="T732" s="109" t="s">
        <v>205</v>
      </c>
      <c r="U732" s="602">
        <f>MAY!U732</f>
        <v>0</v>
      </c>
      <c r="V732" s="602"/>
      <c r="W732" s="603"/>
      <c r="X732" s="21"/>
      <c r="Y732" s="109" t="s">
        <v>205</v>
      </c>
      <c r="Z732" s="602">
        <f>MAY!Z732</f>
        <v>0</v>
      </c>
      <c r="AA732" s="602"/>
      <c r="AB732" s="603"/>
      <c r="AC732" s="21"/>
      <c r="AD732" s="109" t="s">
        <v>205</v>
      </c>
      <c r="AE732" s="602">
        <f>MAY!AE732</f>
        <v>0</v>
      </c>
      <c r="AF732" s="602"/>
      <c r="AG732" s="603"/>
      <c r="AH732" s="37"/>
      <c r="AI732" s="109" t="s">
        <v>205</v>
      </c>
      <c r="AJ732" s="610">
        <f>MAY!AJ732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MAY!K733</f>
        <v>0</v>
      </c>
      <c r="L733" s="602"/>
      <c r="M733" s="603"/>
      <c r="N733" s="21"/>
      <c r="O733" s="109" t="s">
        <v>261</v>
      </c>
      <c r="P733" s="602">
        <f>MAY!P733</f>
        <v>0</v>
      </c>
      <c r="Q733" s="602"/>
      <c r="R733" s="603"/>
      <c r="S733" s="37"/>
      <c r="T733" s="109" t="s">
        <v>261</v>
      </c>
      <c r="U733" s="602">
        <f>MAY!U733</f>
        <v>0</v>
      </c>
      <c r="V733" s="602"/>
      <c r="W733" s="603"/>
      <c r="X733" s="21"/>
      <c r="Y733" s="109" t="s">
        <v>261</v>
      </c>
      <c r="Z733" s="602">
        <f>MAY!Z733</f>
        <v>0</v>
      </c>
      <c r="AA733" s="602"/>
      <c r="AB733" s="603"/>
      <c r="AC733" s="21"/>
      <c r="AD733" s="109" t="s">
        <v>261</v>
      </c>
      <c r="AE733" s="602">
        <f>MAY!AE733</f>
        <v>0</v>
      </c>
      <c r="AF733" s="602"/>
      <c r="AG733" s="603"/>
      <c r="AH733" s="37"/>
      <c r="AI733" s="109" t="s">
        <v>261</v>
      </c>
      <c r="AJ733" s="610">
        <f>MAY!AJ733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MAY!K738</f>
        <v>0</v>
      </c>
      <c r="L734" s="604"/>
      <c r="M734" s="445"/>
      <c r="N734" s="21"/>
      <c r="O734" s="290" t="s">
        <v>206</v>
      </c>
      <c r="P734" s="604">
        <f>MAY!P738</f>
        <v>0</v>
      </c>
      <c r="Q734" s="604"/>
      <c r="R734" s="445"/>
      <c r="S734" s="411"/>
      <c r="T734" s="290" t="s">
        <v>206</v>
      </c>
      <c r="U734" s="604">
        <f>MAY!U738</f>
        <v>0</v>
      </c>
      <c r="V734" s="604"/>
      <c r="W734" s="44"/>
      <c r="X734" s="21"/>
      <c r="Y734" s="290" t="s">
        <v>206</v>
      </c>
      <c r="Z734" s="604">
        <f>MAY!Z738</f>
        <v>0</v>
      </c>
      <c r="AA734" s="604"/>
      <c r="AB734" s="44"/>
      <c r="AD734" s="290" t="s">
        <v>206</v>
      </c>
      <c r="AE734" s="604">
        <f>MAY!AE738</f>
        <v>0</v>
      </c>
      <c r="AF734" s="604"/>
      <c r="AG734" s="44"/>
      <c r="AH734" s="21"/>
      <c r="AI734" s="290" t="s">
        <v>206</v>
      </c>
      <c r="AJ734" s="604">
        <f>MAY!AJ738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221</v>
      </c>
      <c r="K738" s="540">
        <f>K734+K735+K736-K737</f>
        <v>0</v>
      </c>
      <c r="L738" s="540"/>
      <c r="M738" s="44"/>
      <c r="N738" s="21"/>
      <c r="O738" s="290" t="s">
        <v>221</v>
      </c>
      <c r="P738" s="540">
        <f>P734+P735+P736-P737</f>
        <v>0</v>
      </c>
      <c r="Q738" s="540"/>
      <c r="R738" s="44"/>
      <c r="S738" s="411"/>
      <c r="T738" s="290" t="s">
        <v>221</v>
      </c>
      <c r="U738" s="540">
        <f>U734+U735+U736-U737</f>
        <v>0</v>
      </c>
      <c r="V738" s="540"/>
      <c r="W738" s="44"/>
      <c r="X738" s="21"/>
      <c r="Y738" s="290" t="s">
        <v>221</v>
      </c>
      <c r="Z738" s="540">
        <f>Z734+Z735+Z736-Z737</f>
        <v>0</v>
      </c>
      <c r="AA738" s="540"/>
      <c r="AB738" s="44"/>
      <c r="AD738" s="290" t="s">
        <v>221</v>
      </c>
      <c r="AE738" s="604">
        <f>AE734+AE735+AE736-AE737</f>
        <v>0</v>
      </c>
      <c r="AF738" s="604"/>
      <c r="AG738" s="44"/>
      <c r="AH738" s="21"/>
      <c r="AI738" s="290" t="s">
        <v>221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MAY!K741</f>
        <v>0</v>
      </c>
      <c r="L741" s="602"/>
      <c r="M741" s="603"/>
      <c r="N741" s="21"/>
      <c r="O741" s="109" t="s">
        <v>406</v>
      </c>
      <c r="P741" s="602">
        <f>MAY!P741</f>
        <v>0</v>
      </c>
      <c r="Q741" s="602"/>
      <c r="R741" s="603"/>
      <c r="S741" s="37"/>
      <c r="T741" s="109" t="s">
        <v>423</v>
      </c>
      <c r="U741" s="602">
        <f>MAY!U741</f>
        <v>0</v>
      </c>
      <c r="V741" s="602"/>
      <c r="W741" s="603"/>
      <c r="X741" s="21"/>
      <c r="Y741" s="109" t="s">
        <v>424</v>
      </c>
      <c r="Z741" s="602">
        <f>MAY!Z741</f>
        <v>0</v>
      </c>
      <c r="AA741" s="602"/>
      <c r="AB741" s="603"/>
      <c r="AC741" s="21"/>
      <c r="AD741" s="109" t="s">
        <v>425</v>
      </c>
      <c r="AE741" s="602">
        <f>MAY!AE741</f>
        <v>0</v>
      </c>
      <c r="AF741" s="602"/>
      <c r="AG741" s="603"/>
      <c r="AH741" s="37"/>
      <c r="AI741" s="109" t="s">
        <v>426</v>
      </c>
      <c r="AJ741" s="610">
        <f>MAY!AJ741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MAY!K742</f>
        <v>0</v>
      </c>
      <c r="L742" s="602"/>
      <c r="M742" s="603"/>
      <c r="N742" s="21"/>
      <c r="O742" s="109" t="s">
        <v>205</v>
      </c>
      <c r="P742" s="602">
        <f>MAY!P742</f>
        <v>0</v>
      </c>
      <c r="Q742" s="602"/>
      <c r="R742" s="603"/>
      <c r="S742" s="37"/>
      <c r="T742" s="109" t="s">
        <v>205</v>
      </c>
      <c r="U742" s="602">
        <f>MAY!U742</f>
        <v>0</v>
      </c>
      <c r="V742" s="602"/>
      <c r="W742" s="603"/>
      <c r="X742" s="21"/>
      <c r="Y742" s="109" t="s">
        <v>205</v>
      </c>
      <c r="Z742" s="602">
        <f>MAY!Z742</f>
        <v>0</v>
      </c>
      <c r="AA742" s="602"/>
      <c r="AB742" s="603"/>
      <c r="AC742" s="21"/>
      <c r="AD742" s="109" t="s">
        <v>205</v>
      </c>
      <c r="AE742" s="602">
        <f>MAY!AE742</f>
        <v>0</v>
      </c>
      <c r="AF742" s="602"/>
      <c r="AG742" s="603"/>
      <c r="AH742" s="37"/>
      <c r="AI742" s="109" t="s">
        <v>205</v>
      </c>
      <c r="AJ742" s="610">
        <f>MAY!AJ742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MAY!K743</f>
        <v>0</v>
      </c>
      <c r="L743" s="602"/>
      <c r="M743" s="603"/>
      <c r="N743" s="21"/>
      <c r="O743" s="109" t="s">
        <v>261</v>
      </c>
      <c r="P743" s="602">
        <f>MAY!P743</f>
        <v>0</v>
      </c>
      <c r="Q743" s="602"/>
      <c r="R743" s="603"/>
      <c r="S743" s="37"/>
      <c r="T743" s="109" t="s">
        <v>261</v>
      </c>
      <c r="U743" s="602">
        <f>MAY!U743</f>
        <v>0</v>
      </c>
      <c r="V743" s="602"/>
      <c r="W743" s="603"/>
      <c r="X743" s="21"/>
      <c r="Y743" s="109" t="s">
        <v>261</v>
      </c>
      <c r="Z743" s="602">
        <f>MAY!Z743</f>
        <v>0</v>
      </c>
      <c r="AA743" s="602"/>
      <c r="AB743" s="603"/>
      <c r="AC743" s="21"/>
      <c r="AD743" s="109" t="s">
        <v>261</v>
      </c>
      <c r="AE743" s="602">
        <f>MAY!AE743</f>
        <v>0</v>
      </c>
      <c r="AF743" s="602"/>
      <c r="AG743" s="603"/>
      <c r="AH743" s="37"/>
      <c r="AI743" s="109" t="s">
        <v>261</v>
      </c>
      <c r="AJ743" s="610">
        <f>MAY!AJ743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MAY!K748</f>
        <v>0</v>
      </c>
      <c r="L744" s="604"/>
      <c r="M744" s="445"/>
      <c r="N744" s="21"/>
      <c r="O744" s="290" t="s">
        <v>206</v>
      </c>
      <c r="P744" s="604">
        <f>MAY!P748</f>
        <v>0</v>
      </c>
      <c r="Q744" s="604"/>
      <c r="R744" s="445"/>
      <c r="S744" s="443"/>
      <c r="T744" s="290" t="s">
        <v>206</v>
      </c>
      <c r="U744" s="604">
        <f>MAY!U748</f>
        <v>0</v>
      </c>
      <c r="V744" s="604"/>
      <c r="W744" s="44"/>
      <c r="X744" s="21"/>
      <c r="Y744" s="290" t="s">
        <v>206</v>
      </c>
      <c r="Z744" s="604">
        <f>MAY!Z748</f>
        <v>0</v>
      </c>
      <c r="AA744" s="604"/>
      <c r="AB744" s="44"/>
      <c r="AD744" s="290" t="s">
        <v>206</v>
      </c>
      <c r="AE744" s="604">
        <f>MAY!AE748</f>
        <v>0</v>
      </c>
      <c r="AF744" s="604"/>
      <c r="AG744" s="44"/>
      <c r="AH744" s="21"/>
      <c r="AI744" s="290" t="s">
        <v>206</v>
      </c>
      <c r="AJ744" s="604">
        <f>MAY!AJ748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221</v>
      </c>
      <c r="K748" s="540">
        <f>K744+K745+K746-K747</f>
        <v>0</v>
      </c>
      <c r="L748" s="540"/>
      <c r="M748" s="44"/>
      <c r="N748" s="21"/>
      <c r="O748" s="290" t="s">
        <v>221</v>
      </c>
      <c r="P748" s="540">
        <f>P744+P745+P746-P747</f>
        <v>0</v>
      </c>
      <c r="Q748" s="540"/>
      <c r="R748" s="44"/>
      <c r="S748" s="444"/>
      <c r="T748" s="290" t="str">
        <f>T738</f>
        <v>AS OF 6/30</v>
      </c>
      <c r="U748" s="540">
        <f>U744+U745+U746-U747</f>
        <v>0</v>
      </c>
      <c r="V748" s="540"/>
      <c r="W748" s="44"/>
      <c r="X748" s="21"/>
      <c r="Y748" s="290" t="str">
        <f>Y738</f>
        <v>AS OF 6/30</v>
      </c>
      <c r="Z748" s="540">
        <f>Z744+Z745+Z746-Z747</f>
        <v>0</v>
      </c>
      <c r="AA748" s="540"/>
      <c r="AB748" s="44"/>
      <c r="AD748" s="290" t="str">
        <f>AD738</f>
        <v>AS OF 6/30</v>
      </c>
      <c r="AE748" s="540">
        <f>AE744+AE745+AE746-AE747</f>
        <v>0</v>
      </c>
      <c r="AF748" s="540"/>
      <c r="AG748" s="44"/>
      <c r="AH748" s="21"/>
      <c r="AI748" s="290" t="str">
        <f>AI738</f>
        <v>AS OF 6/30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MAY!K751</f>
        <v>0</v>
      </c>
      <c r="L751" s="602"/>
      <c r="M751" s="603"/>
      <c r="N751" s="21"/>
      <c r="O751" s="109" t="s">
        <v>408</v>
      </c>
      <c r="P751" s="602">
        <f>MAY!P751</f>
        <v>0</v>
      </c>
      <c r="Q751" s="602"/>
      <c r="R751" s="603"/>
      <c r="S751" s="37"/>
      <c r="T751" s="109" t="s">
        <v>427</v>
      </c>
      <c r="U751" s="602">
        <f>MAY!U751</f>
        <v>0</v>
      </c>
      <c r="V751" s="602"/>
      <c r="W751" s="603"/>
      <c r="X751" s="21"/>
      <c r="Y751" s="109" t="s">
        <v>428</v>
      </c>
      <c r="Z751" s="602">
        <f>MAY!Z751</f>
        <v>0</v>
      </c>
      <c r="AA751" s="602"/>
      <c r="AB751" s="603"/>
      <c r="AC751" s="21"/>
      <c r="AD751" s="109" t="s">
        <v>429</v>
      </c>
      <c r="AE751" s="602">
        <f>MAY!AE751</f>
        <v>0</v>
      </c>
      <c r="AF751" s="602"/>
      <c r="AG751" s="603"/>
      <c r="AH751" s="37"/>
      <c r="AI751" s="109" t="s">
        <v>430</v>
      </c>
      <c r="AJ751" s="610">
        <f>MAY!AJ751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MAY!K752</f>
        <v>0</v>
      </c>
      <c r="L752" s="602"/>
      <c r="M752" s="603"/>
      <c r="N752" s="21"/>
      <c r="O752" s="109" t="s">
        <v>205</v>
      </c>
      <c r="P752" s="602">
        <f>MAY!P752</f>
        <v>0</v>
      </c>
      <c r="Q752" s="602"/>
      <c r="R752" s="603"/>
      <c r="S752" s="37"/>
      <c r="T752" s="109" t="s">
        <v>205</v>
      </c>
      <c r="U752" s="602">
        <f>MAY!U752</f>
        <v>0</v>
      </c>
      <c r="V752" s="602"/>
      <c r="W752" s="603"/>
      <c r="X752" s="21"/>
      <c r="Y752" s="109" t="s">
        <v>205</v>
      </c>
      <c r="Z752" s="602">
        <f>MAY!Z752</f>
        <v>0</v>
      </c>
      <c r="AA752" s="602"/>
      <c r="AB752" s="603"/>
      <c r="AC752" s="21"/>
      <c r="AD752" s="109" t="s">
        <v>205</v>
      </c>
      <c r="AE752" s="602">
        <f>MAY!AE752</f>
        <v>0</v>
      </c>
      <c r="AF752" s="602"/>
      <c r="AG752" s="603"/>
      <c r="AH752" s="37"/>
      <c r="AI752" s="109" t="s">
        <v>205</v>
      </c>
      <c r="AJ752" s="610">
        <f>MAY!AJ752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MAY!K753</f>
        <v>0</v>
      </c>
      <c r="L753" s="602"/>
      <c r="M753" s="603"/>
      <c r="N753" s="21"/>
      <c r="O753" s="109" t="s">
        <v>261</v>
      </c>
      <c r="P753" s="602">
        <f>MAY!P753</f>
        <v>0</v>
      </c>
      <c r="Q753" s="602"/>
      <c r="R753" s="603"/>
      <c r="S753" s="37"/>
      <c r="T753" s="109" t="s">
        <v>261</v>
      </c>
      <c r="U753" s="602">
        <f>MAY!U753</f>
        <v>0</v>
      </c>
      <c r="V753" s="602"/>
      <c r="W753" s="603"/>
      <c r="X753" s="21"/>
      <c r="Y753" s="109" t="s">
        <v>261</v>
      </c>
      <c r="Z753" s="602">
        <f>MAY!Z753</f>
        <v>0</v>
      </c>
      <c r="AA753" s="602"/>
      <c r="AB753" s="603"/>
      <c r="AC753" s="21"/>
      <c r="AD753" s="109" t="s">
        <v>261</v>
      </c>
      <c r="AE753" s="602">
        <f>MAY!AE753</f>
        <v>0</v>
      </c>
      <c r="AF753" s="602"/>
      <c r="AG753" s="603"/>
      <c r="AH753" s="37"/>
      <c r="AI753" s="109" t="s">
        <v>261</v>
      </c>
      <c r="AJ753" s="610">
        <f>MAY!AJ753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MAY!K758</f>
        <v>0</v>
      </c>
      <c r="L754" s="604"/>
      <c r="M754" s="445"/>
      <c r="N754" s="21"/>
      <c r="O754" s="290" t="s">
        <v>206</v>
      </c>
      <c r="P754" s="604">
        <f>MAY!P758</f>
        <v>0</v>
      </c>
      <c r="Q754" s="604"/>
      <c r="R754" s="445"/>
      <c r="S754" s="444"/>
      <c r="T754" s="290" t="s">
        <v>206</v>
      </c>
      <c r="U754" s="604">
        <f>MAY!U758</f>
        <v>0</v>
      </c>
      <c r="V754" s="604"/>
      <c r="W754" s="44"/>
      <c r="X754" s="21"/>
      <c r="Y754" s="290" t="s">
        <v>206</v>
      </c>
      <c r="Z754" s="604">
        <f>MAY!Z758</f>
        <v>0</v>
      </c>
      <c r="AA754" s="604"/>
      <c r="AB754" s="44"/>
      <c r="AD754" s="290" t="s">
        <v>206</v>
      </c>
      <c r="AE754" s="604">
        <f>MAY!AE758</f>
        <v>0</v>
      </c>
      <c r="AF754" s="604"/>
      <c r="AG754" s="44"/>
      <c r="AH754" s="21"/>
      <c r="AI754" s="290" t="s">
        <v>206</v>
      </c>
      <c r="AJ754" s="604">
        <f>MAY!AJ758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221</v>
      </c>
      <c r="K758" s="540">
        <f>K754+K755+K756-K757</f>
        <v>0</v>
      </c>
      <c r="L758" s="540"/>
      <c r="M758" s="44"/>
      <c r="N758" s="21"/>
      <c r="O758" s="290" t="s">
        <v>221</v>
      </c>
      <c r="P758" s="540">
        <f>P754+P755+P756-P757</f>
        <v>0</v>
      </c>
      <c r="Q758" s="540"/>
      <c r="R758" s="44"/>
      <c r="S758" s="444"/>
      <c r="T758" s="290" t="str">
        <f>T748</f>
        <v>AS OF 6/30</v>
      </c>
      <c r="U758" s="540">
        <f>U754+U755+U756-U757</f>
        <v>0</v>
      </c>
      <c r="V758" s="540"/>
      <c r="W758" s="44"/>
      <c r="X758" s="21"/>
      <c r="Y758" s="290" t="str">
        <f>Y748</f>
        <v>AS OF 6/30</v>
      </c>
      <c r="Z758" s="540">
        <f>Z754+Z755+Z756-Z757</f>
        <v>0</v>
      </c>
      <c r="AA758" s="540"/>
      <c r="AB758" s="44"/>
      <c r="AD758" s="290" t="str">
        <f>AD748</f>
        <v>AS OF 6/30</v>
      </c>
      <c r="AE758" s="540">
        <f>AE754+AE755+AE756-AE757</f>
        <v>0</v>
      </c>
      <c r="AF758" s="540"/>
      <c r="AG758" s="44"/>
      <c r="AH758" s="21"/>
      <c r="AI758" s="290" t="str">
        <f>AI748</f>
        <v>AS OF 6/30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MAY!K761</f>
        <v>0</v>
      </c>
      <c r="L761" s="602"/>
      <c r="M761" s="603"/>
      <c r="N761" s="21"/>
      <c r="O761" s="109" t="s">
        <v>410</v>
      </c>
      <c r="P761" s="602">
        <f>MAY!P761</f>
        <v>0</v>
      </c>
      <c r="Q761" s="602"/>
      <c r="R761" s="603"/>
      <c r="S761" s="37"/>
      <c r="T761" s="109" t="s">
        <v>431</v>
      </c>
      <c r="U761" s="602">
        <f>MAY!U761</f>
        <v>0</v>
      </c>
      <c r="V761" s="602"/>
      <c r="W761" s="603"/>
      <c r="X761" s="21"/>
      <c r="Y761" s="109" t="s">
        <v>432</v>
      </c>
      <c r="Z761" s="602">
        <f>MAY!Z761</f>
        <v>0</v>
      </c>
      <c r="AA761" s="602"/>
      <c r="AB761" s="603"/>
      <c r="AC761" s="21"/>
      <c r="AD761" s="109" t="s">
        <v>433</v>
      </c>
      <c r="AE761" s="602">
        <f>MAY!AE761</f>
        <v>0</v>
      </c>
      <c r="AF761" s="602"/>
      <c r="AG761" s="603"/>
      <c r="AH761" s="37"/>
      <c r="AI761" s="109" t="s">
        <v>434</v>
      </c>
      <c r="AJ761" s="610">
        <f>MAY!AJ761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MAY!K762</f>
        <v>0</v>
      </c>
      <c r="L762" s="602"/>
      <c r="M762" s="603"/>
      <c r="N762" s="21"/>
      <c r="O762" s="109" t="s">
        <v>205</v>
      </c>
      <c r="P762" s="602">
        <f>MAY!P762</f>
        <v>0</v>
      </c>
      <c r="Q762" s="602"/>
      <c r="R762" s="603"/>
      <c r="S762" s="37"/>
      <c r="T762" s="109" t="s">
        <v>205</v>
      </c>
      <c r="U762" s="602">
        <f>MAY!U762</f>
        <v>0</v>
      </c>
      <c r="V762" s="602"/>
      <c r="W762" s="603"/>
      <c r="X762" s="21"/>
      <c r="Y762" s="109" t="s">
        <v>205</v>
      </c>
      <c r="Z762" s="602">
        <f>MAY!Z762</f>
        <v>0</v>
      </c>
      <c r="AA762" s="602"/>
      <c r="AB762" s="603"/>
      <c r="AC762" s="21"/>
      <c r="AD762" s="109" t="s">
        <v>205</v>
      </c>
      <c r="AE762" s="602">
        <f>MAY!AE762</f>
        <v>0</v>
      </c>
      <c r="AF762" s="602"/>
      <c r="AG762" s="603"/>
      <c r="AH762" s="37"/>
      <c r="AI762" s="109" t="s">
        <v>205</v>
      </c>
      <c r="AJ762" s="610">
        <f>MAY!AJ762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MAY!K763</f>
        <v>0</v>
      </c>
      <c r="L763" s="602"/>
      <c r="M763" s="603"/>
      <c r="N763" s="21"/>
      <c r="O763" s="109" t="s">
        <v>261</v>
      </c>
      <c r="P763" s="602">
        <f>MAY!P763</f>
        <v>0</v>
      </c>
      <c r="Q763" s="602"/>
      <c r="R763" s="603"/>
      <c r="S763" s="37"/>
      <c r="T763" s="109" t="s">
        <v>261</v>
      </c>
      <c r="U763" s="602">
        <f>MAY!U763</f>
        <v>0</v>
      </c>
      <c r="V763" s="602"/>
      <c r="W763" s="603"/>
      <c r="X763" s="21"/>
      <c r="Y763" s="109" t="s">
        <v>261</v>
      </c>
      <c r="Z763" s="602">
        <f>MAY!Z763</f>
        <v>0</v>
      </c>
      <c r="AA763" s="602"/>
      <c r="AB763" s="603"/>
      <c r="AC763" s="21"/>
      <c r="AD763" s="109" t="s">
        <v>261</v>
      </c>
      <c r="AE763" s="602">
        <f>MAY!AE763</f>
        <v>0</v>
      </c>
      <c r="AF763" s="602"/>
      <c r="AG763" s="603"/>
      <c r="AH763" s="37"/>
      <c r="AI763" s="109" t="s">
        <v>261</v>
      </c>
      <c r="AJ763" s="610">
        <f>MAY!AJ763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MAY!K768</f>
        <v>0</v>
      </c>
      <c r="L764" s="604"/>
      <c r="M764" s="445"/>
      <c r="N764" s="21"/>
      <c r="O764" s="290" t="s">
        <v>206</v>
      </c>
      <c r="P764" s="604">
        <f>MAY!P768</f>
        <v>0</v>
      </c>
      <c r="Q764" s="604"/>
      <c r="R764" s="445"/>
      <c r="S764" s="412"/>
      <c r="T764" s="290" t="s">
        <v>206</v>
      </c>
      <c r="U764" s="604">
        <f>MAY!U768</f>
        <v>0</v>
      </c>
      <c r="V764" s="604"/>
      <c r="W764" s="44"/>
      <c r="X764" s="21"/>
      <c r="Y764" s="290" t="s">
        <v>206</v>
      </c>
      <c r="Z764" s="604">
        <f>MAY!Z768</f>
        <v>0</v>
      </c>
      <c r="AA764" s="604"/>
      <c r="AB764" s="44"/>
      <c r="AD764" s="290" t="s">
        <v>206</v>
      </c>
      <c r="AE764" s="604">
        <f>MAY!AE768</f>
        <v>0</v>
      </c>
      <c r="AF764" s="604"/>
      <c r="AG764" s="44"/>
      <c r="AH764" s="21"/>
      <c r="AI764" s="290" t="s">
        <v>206</v>
      </c>
      <c r="AJ764" s="604">
        <f>MAY!AJ768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221</v>
      </c>
      <c r="K768" s="540">
        <f>K764+K765+K766-K767</f>
        <v>0</v>
      </c>
      <c r="L768" s="540"/>
      <c r="M768" s="44"/>
      <c r="N768" s="21"/>
      <c r="O768" s="290" t="s">
        <v>221</v>
      </c>
      <c r="P768" s="540">
        <f>P764+P765+P766-P767</f>
        <v>0</v>
      </c>
      <c r="Q768" s="540"/>
      <c r="R768" s="44"/>
      <c r="S768" s="411"/>
      <c r="T768" s="290" t="str">
        <f>T758</f>
        <v>AS OF 6/30</v>
      </c>
      <c r="U768" s="540">
        <f>U764+U765+U766-U767</f>
        <v>0</v>
      </c>
      <c r="V768" s="540"/>
      <c r="W768" s="44"/>
      <c r="X768" s="21"/>
      <c r="Y768" s="290" t="str">
        <f>Y758</f>
        <v>AS OF 6/30</v>
      </c>
      <c r="Z768" s="540">
        <f>Z764+Z765+Z766-Z767</f>
        <v>0</v>
      </c>
      <c r="AA768" s="540"/>
      <c r="AB768" s="44"/>
      <c r="AD768" s="290" t="str">
        <f>AD758</f>
        <v>AS OF 6/30</v>
      </c>
      <c r="AE768" s="540">
        <f>AE764+AE765+AE766-AE767</f>
        <v>0</v>
      </c>
      <c r="AF768" s="540"/>
      <c r="AG768" s="44"/>
      <c r="AH768" s="21"/>
      <c r="AI768" s="290" t="str">
        <f>AI758</f>
        <v>AS OF 6/30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pnXnCubW5S1hZWXsVWmRpx2NSHXPgagMcAaHDSR7VLfiAXH2s3QxKbMmJPE2MQXWyl47zVTrQcRAgjWcOEgWhw==" saltValue="U7kLnztxsflM1Lg3iZu1Ug==" spinCount="100000" sheet="1" objects="1" scenarios="1" formatColumns="0" formatRows="0"/>
  <mergeCells count="379">
    <mergeCell ref="AE768:AF768"/>
    <mergeCell ref="Z744:AA744"/>
    <mergeCell ref="Z745:AA745"/>
    <mergeCell ref="Z746:AA746"/>
    <mergeCell ref="Z747:AA74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3:AG763"/>
    <mergeCell ref="U764:V764"/>
    <mergeCell ref="U763:W763"/>
    <mergeCell ref="Z763:AB763"/>
    <mergeCell ref="J730:M730"/>
    <mergeCell ref="AJ764:AK764"/>
    <mergeCell ref="AJ765:AK765"/>
    <mergeCell ref="AJ766:AK766"/>
    <mergeCell ref="AJ767:AK767"/>
    <mergeCell ref="AE764:AF764"/>
    <mergeCell ref="AE765:AF765"/>
    <mergeCell ref="AE766:AF766"/>
    <mergeCell ref="AE767:AF767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Z748:AA748"/>
    <mergeCell ref="AE744:AF744"/>
    <mergeCell ref="AE745:AF745"/>
    <mergeCell ref="AE746:AF746"/>
    <mergeCell ref="AE747:AF747"/>
    <mergeCell ref="AE748:AF748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  <c r="K2" s="221"/>
    </row>
    <row r="3" spans="1:11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  <c r="K3" s="221"/>
    </row>
    <row r="4" spans="1:11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350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MayRpt!J39</f>
        <v>0</v>
      </c>
      <c r="K7" s="41"/>
    </row>
    <row r="8" spans="1:11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SUM(JUNE!$B$7)</f>
        <v>0</v>
      </c>
      <c r="J9" s="335"/>
      <c r="K9" s="41"/>
    </row>
    <row r="10" spans="1:11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SUM(JUNE!$C$7)</f>
        <v>0</v>
      </c>
      <c r="J10" s="335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SUM(JUNE!$D$7)</f>
        <v>0</v>
      </c>
      <c r="J11" s="335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SUM(JUNE!$E$7)</f>
        <v>0</v>
      </c>
      <c r="J12" s="335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SUM(JUNE!$F$7)</f>
        <v>0</v>
      </c>
      <c r="J13" s="335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SUM(JUNE!$L$7:$O$7)</f>
        <v>0</v>
      </c>
      <c r="J14" s="335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SUM(JUNE!$Q$7:$R$7)</f>
        <v>0</v>
      </c>
      <c r="J15" s="335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SUM(JUNE!$P$7)</f>
        <v>0</v>
      </c>
      <c r="J16" s="335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  <c r="K19" s="41"/>
    </row>
    <row r="20" spans="1:11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SUM(JUNE!$U$7)</f>
        <v>0</v>
      </c>
      <c r="I22" s="238"/>
      <c r="J22" s="335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SUM(JUNE!$V$7)</f>
        <v>0</v>
      </c>
      <c r="I23" s="238"/>
      <c r="J23" s="335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SUM(JUNE!$W$7:'JUNE'!$X$7)</f>
        <v>0</v>
      </c>
      <c r="I24" s="238"/>
      <c r="J24" s="335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SUM(JUNE!$Y$7)</f>
        <v>0</v>
      </c>
      <c r="I25" s="334">
        <f>SUM(H22:H25)</f>
        <v>0</v>
      </c>
      <c r="J25" s="335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SUM(JUNE!$Z$7)</f>
        <v>0</v>
      </c>
      <c r="J26" s="335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SUM(JUNE!$AA$7)</f>
        <v>0</v>
      </c>
      <c r="J27" s="335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SUM(JUNE!$AB$7)</f>
        <v>0</v>
      </c>
      <c r="J28" s="335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SUM(JUNE!$AC$7)</f>
        <v>0</v>
      </c>
      <c r="J29" s="335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SUM(JUNE!$AD$7)</f>
        <v>0</v>
      </c>
      <c r="J30" s="335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SUM(JUNE!$AE$7)</f>
        <v>0</v>
      </c>
      <c r="J31" s="335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SUM(JUNE!$AF$7)</f>
        <v>0</v>
      </c>
      <c r="J32" s="335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SUM(JUNE!$AG$7)</f>
        <v>0</v>
      </c>
      <c r="J33" s="335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SUM(JUNE!$AH$7)</f>
        <v>0</v>
      </c>
      <c r="J34" s="335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SUM(JUNE!$AJ$7)</f>
        <v>0</v>
      </c>
      <c r="J36" s="335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SUM(JUNE!$AK$7)</f>
        <v>0</v>
      </c>
      <c r="J37" s="335"/>
      <c r="K37" s="41"/>
    </row>
    <row r="38" spans="1:11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ZhKyTr5jkWntaWK9tbwoPrV3BU2jR/QFjL8+l+9fKnPHZVyYeBV9ZZA+M2BlCEcLxMxnjW2wi6LpVAKUCvFjmQ==" saltValue="el0H5NBgYAaN9wfK+c6G9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39" customWidth="1"/>
    <col min="11" max="13" width="9.140625" style="493"/>
  </cols>
  <sheetData>
    <row r="1" spans="1:13" s="212" customFormat="1" ht="14.45" customHeight="1" x14ac:dyDescent="0.2">
      <c r="A1" s="649" t="str">
        <f>JANUARY!G10</f>
        <v xml:space="preserve">UNITED STEELWORKERS - LOCAL UNION </v>
      </c>
      <c r="B1" s="649"/>
      <c r="C1" s="649"/>
      <c r="D1" s="649"/>
      <c r="E1" s="649"/>
      <c r="F1" s="649"/>
      <c r="G1" s="649"/>
      <c r="H1" s="649"/>
      <c r="I1" s="649"/>
      <c r="J1" s="649"/>
      <c r="K1" s="494"/>
      <c r="L1" s="494"/>
      <c r="M1" s="494"/>
    </row>
    <row r="2" spans="1:13" s="212" customFormat="1" ht="14.45" customHeight="1" x14ac:dyDescent="0.2">
      <c r="A2" s="649" t="s">
        <v>282</v>
      </c>
      <c r="B2" s="649"/>
      <c r="C2" s="649"/>
      <c r="D2" s="649"/>
      <c r="E2" s="649"/>
      <c r="F2" s="649"/>
      <c r="G2" s="649"/>
      <c r="H2" s="649"/>
      <c r="I2" s="649"/>
      <c r="J2" s="649"/>
      <c r="K2" s="494"/>
      <c r="L2" s="494"/>
      <c r="M2" s="494"/>
    </row>
    <row r="3" spans="1:13" s="212" customFormat="1" ht="14.45" customHeight="1" x14ac:dyDescent="0.2">
      <c r="B3" s="228"/>
      <c r="C3" s="228"/>
      <c r="D3" s="228"/>
      <c r="E3" s="228"/>
      <c r="F3" s="229" t="s">
        <v>358</v>
      </c>
      <c r="G3" s="230">
        <f>JANUARY!E11</f>
        <v>0</v>
      </c>
      <c r="H3" s="237"/>
      <c r="I3" s="237"/>
      <c r="J3" s="237"/>
      <c r="K3" s="494"/>
      <c r="L3" s="494"/>
      <c r="M3" s="494"/>
    </row>
    <row r="4" spans="1:13" s="212" customFormat="1" ht="14.45" customHeight="1" x14ac:dyDescent="0.2">
      <c r="A4" s="231"/>
      <c r="B4" s="231"/>
      <c r="C4" s="231"/>
      <c r="E4" s="232"/>
      <c r="F4" s="232" t="s">
        <v>283</v>
      </c>
      <c r="G4" s="639" t="s">
        <v>346</v>
      </c>
      <c r="H4" s="639"/>
      <c r="I4" s="639"/>
      <c r="J4" s="639"/>
      <c r="K4" s="289"/>
      <c r="L4" s="289"/>
      <c r="M4" s="289"/>
    </row>
    <row r="5" spans="1:13" ht="14.45" customHeight="1" x14ac:dyDescent="0.2">
      <c r="A5" s="41"/>
      <c r="B5" s="41"/>
      <c r="C5" s="41"/>
      <c r="D5" s="41"/>
      <c r="E5" s="650" t="s">
        <v>347</v>
      </c>
      <c r="F5" s="650"/>
      <c r="G5" s="41"/>
      <c r="H5" s="238"/>
      <c r="I5" s="238"/>
      <c r="J5" s="238"/>
      <c r="K5" s="263"/>
      <c r="L5" s="263"/>
      <c r="M5" s="263"/>
    </row>
    <row r="6" spans="1:13" ht="14.45" customHeight="1" x14ac:dyDescent="0.2">
      <c r="A6" s="556" t="s">
        <v>286</v>
      </c>
      <c r="B6" s="556"/>
      <c r="C6" s="556"/>
      <c r="D6" s="556"/>
      <c r="E6" s="556"/>
      <c r="F6" s="556"/>
      <c r="G6" s="556"/>
      <c r="H6" s="556"/>
      <c r="I6" s="556"/>
      <c r="J6" s="556"/>
      <c r="K6" s="263"/>
      <c r="L6" s="263"/>
      <c r="M6" s="263"/>
    </row>
    <row r="7" spans="1:13" ht="14.45" customHeight="1" thickBot="1" x14ac:dyDescent="0.25">
      <c r="A7" s="41"/>
      <c r="B7" s="41"/>
      <c r="C7" s="41"/>
      <c r="D7" s="41"/>
      <c r="E7" s="41"/>
      <c r="F7" s="41"/>
      <c r="G7" s="41"/>
      <c r="H7" s="238"/>
      <c r="I7" s="238"/>
      <c r="J7" s="238"/>
      <c r="K7" s="263"/>
      <c r="L7" s="263"/>
      <c r="M7" s="263"/>
    </row>
    <row r="8" spans="1:13" ht="14.45" customHeight="1" x14ac:dyDescent="0.2">
      <c r="A8" s="41" t="s">
        <v>492</v>
      </c>
      <c r="B8" s="41"/>
      <c r="C8" s="41"/>
      <c r="D8" s="41"/>
      <c r="E8" s="41"/>
      <c r="F8" s="41"/>
      <c r="G8" s="41"/>
      <c r="H8" s="238"/>
      <c r="I8" s="238"/>
      <c r="J8" s="240">
        <f>AprRpt!J7</f>
        <v>0</v>
      </c>
      <c r="K8" s="263"/>
      <c r="L8" s="263"/>
      <c r="M8" s="263"/>
    </row>
    <row r="9" spans="1:13" ht="14.45" customHeight="1" x14ac:dyDescent="0.2">
      <c r="A9" s="41" t="s">
        <v>287</v>
      </c>
      <c r="B9" s="41"/>
      <c r="C9" s="41"/>
      <c r="D9" s="41"/>
      <c r="E9" s="41"/>
      <c r="F9" s="41"/>
      <c r="G9" s="41"/>
      <c r="H9" s="238"/>
      <c r="I9" s="241"/>
      <c r="J9" s="242" t="s">
        <v>237</v>
      </c>
      <c r="K9" s="495" t="s">
        <v>348</v>
      </c>
      <c r="L9" s="495" t="s">
        <v>349</v>
      </c>
      <c r="M9" s="495" t="s">
        <v>350</v>
      </c>
    </row>
    <row r="10" spans="1:13" ht="14.45" customHeight="1" x14ac:dyDescent="0.2">
      <c r="A10" s="41" t="s">
        <v>493</v>
      </c>
      <c r="B10" s="41"/>
      <c r="C10" s="41"/>
      <c r="D10" s="41"/>
      <c r="E10" s="41"/>
      <c r="F10" s="41"/>
      <c r="G10" s="41"/>
      <c r="H10" s="238"/>
      <c r="I10" s="243">
        <f t="shared" ref="I10:I17" si="0">SUM(K10:M10)</f>
        <v>0</v>
      </c>
      <c r="J10" s="244"/>
      <c r="K10" s="492">
        <f>AprRpt!I9</f>
        <v>0</v>
      </c>
      <c r="L10" s="492">
        <f>MayRpt!I9</f>
        <v>0</v>
      </c>
      <c r="M10" s="492">
        <f>JunRpt!I9</f>
        <v>0</v>
      </c>
    </row>
    <row r="11" spans="1:13" ht="14.45" customHeight="1" x14ac:dyDescent="0.2">
      <c r="A11" s="41" t="s">
        <v>494</v>
      </c>
      <c r="B11" s="41"/>
      <c r="C11" s="41"/>
      <c r="D11" s="41"/>
      <c r="E11" s="41"/>
      <c r="F11" s="41"/>
      <c r="G11" s="41"/>
      <c r="H11" s="238"/>
      <c r="I11" s="245">
        <f t="shared" si="0"/>
        <v>0</v>
      </c>
      <c r="J11" s="244"/>
      <c r="K11" s="492">
        <f>AprRpt!I10</f>
        <v>0</v>
      </c>
      <c r="L11" s="492">
        <f>MayRpt!I10</f>
        <v>0</v>
      </c>
      <c r="M11" s="492">
        <f>JunRpt!I10</f>
        <v>0</v>
      </c>
    </row>
    <row r="12" spans="1:13" ht="14.45" customHeight="1" x14ac:dyDescent="0.2">
      <c r="A12" s="41" t="s">
        <v>495</v>
      </c>
      <c r="B12" s="41"/>
      <c r="C12" s="41"/>
      <c r="D12" s="41"/>
      <c r="E12" s="41"/>
      <c r="F12" s="41"/>
      <c r="G12" s="41"/>
      <c r="H12" s="238"/>
      <c r="I12" s="246">
        <f t="shared" si="0"/>
        <v>0</v>
      </c>
      <c r="J12" s="244"/>
      <c r="K12" s="492">
        <f>AprRpt!I11</f>
        <v>0</v>
      </c>
      <c r="L12" s="492">
        <f>MayRpt!I11</f>
        <v>0</v>
      </c>
      <c r="M12" s="492">
        <f>JunRpt!I11</f>
        <v>0</v>
      </c>
    </row>
    <row r="13" spans="1:13" ht="14.45" customHeight="1" x14ac:dyDescent="0.2">
      <c r="A13" s="41" t="s">
        <v>496</v>
      </c>
      <c r="B13" s="41"/>
      <c r="C13" s="41"/>
      <c r="D13" s="41"/>
      <c r="E13" s="41"/>
      <c r="F13" s="41"/>
      <c r="G13" s="41"/>
      <c r="H13" s="238"/>
      <c r="I13" s="246">
        <f t="shared" si="0"/>
        <v>0</v>
      </c>
      <c r="J13" s="244"/>
      <c r="K13" s="492">
        <f>AprRpt!I12</f>
        <v>0</v>
      </c>
      <c r="L13" s="492">
        <f>MayRpt!I12</f>
        <v>0</v>
      </c>
      <c r="M13" s="492">
        <f>JunRpt!I12</f>
        <v>0</v>
      </c>
    </row>
    <row r="14" spans="1:13" ht="14.45" customHeight="1" x14ac:dyDescent="0.2">
      <c r="A14" s="41" t="s">
        <v>497</v>
      </c>
      <c r="B14" s="41"/>
      <c r="C14" s="41"/>
      <c r="D14" s="41"/>
      <c r="E14" s="41"/>
      <c r="F14" s="41"/>
      <c r="G14" s="41"/>
      <c r="H14" s="238"/>
      <c r="I14" s="246">
        <f t="shared" si="0"/>
        <v>0</v>
      </c>
      <c r="J14" s="244"/>
      <c r="K14" s="492">
        <f>AprRpt!I13</f>
        <v>0</v>
      </c>
      <c r="L14" s="492">
        <f>MayRpt!I13</f>
        <v>0</v>
      </c>
      <c r="M14" s="492">
        <f>JunRpt!I13</f>
        <v>0</v>
      </c>
    </row>
    <row r="15" spans="1:13" ht="14.45" customHeight="1" x14ac:dyDescent="0.2">
      <c r="A15" s="41" t="s">
        <v>498</v>
      </c>
      <c r="B15" s="41"/>
      <c r="C15" s="41"/>
      <c r="D15" s="41"/>
      <c r="E15" s="41"/>
      <c r="F15" s="41"/>
      <c r="G15" s="41"/>
      <c r="H15" s="238"/>
      <c r="I15" s="246">
        <f t="shared" si="0"/>
        <v>0</v>
      </c>
      <c r="J15" s="244"/>
      <c r="K15" s="492">
        <f>AprRpt!I14</f>
        <v>0</v>
      </c>
      <c r="L15" s="492">
        <f>MayRpt!I14</f>
        <v>0</v>
      </c>
      <c r="M15" s="492">
        <f>JunRpt!I14</f>
        <v>0</v>
      </c>
    </row>
    <row r="16" spans="1:13" ht="14.45" customHeight="1" x14ac:dyDescent="0.2">
      <c r="A16" s="41"/>
      <c r="B16" s="41"/>
      <c r="C16" s="41" t="s">
        <v>499</v>
      </c>
      <c r="D16" s="41"/>
      <c r="E16" s="41"/>
      <c r="F16" s="41"/>
      <c r="G16" s="41"/>
      <c r="H16" s="238"/>
      <c r="I16" s="246">
        <f t="shared" si="0"/>
        <v>0</v>
      </c>
      <c r="J16" s="244"/>
      <c r="K16" s="492">
        <f>AprRpt!I15</f>
        <v>0</v>
      </c>
      <c r="L16" s="492">
        <f>MayRpt!I15</f>
        <v>0</v>
      </c>
      <c r="M16" s="492">
        <f>JunRpt!I15</f>
        <v>0</v>
      </c>
    </row>
    <row r="17" spans="1:13" ht="14.45" customHeight="1" thickBot="1" x14ac:dyDescent="0.25">
      <c r="A17" s="41"/>
      <c r="B17" s="41"/>
      <c r="C17" s="41" t="s">
        <v>500</v>
      </c>
      <c r="D17" s="41"/>
      <c r="E17" s="41"/>
      <c r="F17" s="41"/>
      <c r="G17" s="41"/>
      <c r="H17" s="238"/>
      <c r="I17" s="247">
        <f t="shared" si="0"/>
        <v>0</v>
      </c>
      <c r="J17" s="244"/>
      <c r="K17" s="492">
        <f>AprRpt!I16</f>
        <v>0</v>
      </c>
      <c r="L17" s="492">
        <f>MayRpt!I16</f>
        <v>0</v>
      </c>
      <c r="M17" s="492">
        <f>JunRpt!I16</f>
        <v>0</v>
      </c>
    </row>
    <row r="18" spans="1:13" ht="14.45" customHeight="1" x14ac:dyDescent="0.2">
      <c r="A18" s="41"/>
      <c r="B18" s="185" t="s">
        <v>501</v>
      </c>
      <c r="C18" s="41"/>
      <c r="D18" s="41"/>
      <c r="E18" s="41"/>
      <c r="F18" s="41"/>
      <c r="G18" s="41"/>
      <c r="H18" s="238"/>
      <c r="I18" s="238"/>
      <c r="J18" s="248">
        <f>SUM(I10:I17)</f>
        <v>0</v>
      </c>
      <c r="K18" s="263" t="s">
        <v>237</v>
      </c>
      <c r="L18" s="263"/>
      <c r="M18" s="263"/>
    </row>
    <row r="19" spans="1:13" ht="14.45" customHeight="1" thickBot="1" x14ac:dyDescent="0.25">
      <c r="A19" s="41"/>
      <c r="B19" s="185" t="s">
        <v>502</v>
      </c>
      <c r="C19" s="41"/>
      <c r="D19" s="41"/>
      <c r="E19" s="41"/>
      <c r="F19" s="41"/>
      <c r="G19" s="41"/>
      <c r="H19" s="238"/>
      <c r="I19" s="238"/>
      <c r="J19" s="249">
        <f>SUM(J8:J18)</f>
        <v>0</v>
      </c>
      <c r="K19" s="263"/>
      <c r="L19" s="263"/>
      <c r="M19" s="263"/>
    </row>
    <row r="20" spans="1:13" ht="14.45" customHeight="1" x14ac:dyDescent="0.2">
      <c r="A20" s="41"/>
      <c r="B20" s="41"/>
      <c r="C20" s="41"/>
      <c r="D20" s="41"/>
      <c r="E20" s="41"/>
      <c r="F20" s="41"/>
      <c r="G20" s="41"/>
      <c r="H20" s="238"/>
      <c r="I20" s="238"/>
      <c r="J20" s="250"/>
      <c r="K20" s="263"/>
      <c r="L20" s="263"/>
      <c r="M20" s="263"/>
    </row>
    <row r="21" spans="1:13" ht="14.45" customHeight="1" x14ac:dyDescent="0.2">
      <c r="A21" s="41"/>
      <c r="B21" s="41" t="s">
        <v>294</v>
      </c>
      <c r="C21" s="41"/>
      <c r="D21" s="41"/>
      <c r="E21" s="41"/>
      <c r="F21" s="41"/>
      <c r="G21" s="41"/>
      <c r="H21" s="238"/>
      <c r="I21" s="238"/>
      <c r="J21" s="244"/>
      <c r="K21" s="263"/>
      <c r="L21" s="263"/>
      <c r="M21" s="263"/>
    </row>
    <row r="22" spans="1:13" ht="14.45" customHeight="1" x14ac:dyDescent="0.2">
      <c r="A22" s="41" t="s">
        <v>295</v>
      </c>
      <c r="B22" s="41"/>
      <c r="C22" s="41"/>
      <c r="D22" s="41"/>
      <c r="E22" s="41"/>
      <c r="F22" s="41"/>
      <c r="G22" s="41"/>
      <c r="H22" s="238"/>
      <c r="I22" s="238"/>
      <c r="J22" s="244"/>
      <c r="K22" s="495" t="s">
        <v>348</v>
      </c>
      <c r="L22" s="495" t="s">
        <v>349</v>
      </c>
      <c r="M22" s="495" t="s">
        <v>350</v>
      </c>
    </row>
    <row r="23" spans="1:13" ht="14.45" customHeight="1" x14ac:dyDescent="0.2">
      <c r="A23" s="41"/>
      <c r="B23" s="41" t="s">
        <v>503</v>
      </c>
      <c r="C23" s="41"/>
      <c r="D23" s="41"/>
      <c r="E23" s="41"/>
      <c r="F23" s="41"/>
      <c r="G23" s="41"/>
      <c r="H23" s="251">
        <f>SUM(K23:M23)</f>
        <v>0</v>
      </c>
      <c r="I23" s="238"/>
      <c r="J23" s="244"/>
      <c r="K23" s="492">
        <f>AprRpt!H22</f>
        <v>0</v>
      </c>
      <c r="L23" s="492">
        <f>MayRpt!H22</f>
        <v>0</v>
      </c>
      <c r="M23" s="492">
        <f>JunRpt!H22</f>
        <v>0</v>
      </c>
    </row>
    <row r="24" spans="1:13" ht="14.45" customHeight="1" x14ac:dyDescent="0.2">
      <c r="A24" s="41"/>
      <c r="B24" s="41" t="s">
        <v>504</v>
      </c>
      <c r="C24" s="41"/>
      <c r="D24" s="41"/>
      <c r="E24" s="41"/>
      <c r="F24" s="41"/>
      <c r="G24" s="41"/>
      <c r="H24" s="252">
        <f>SUM(K24:M24)</f>
        <v>0</v>
      </c>
      <c r="I24" s="238"/>
      <c r="J24" s="244"/>
      <c r="K24" s="492">
        <f>AprRpt!H23</f>
        <v>0</v>
      </c>
      <c r="L24" s="492">
        <f>MayRpt!H23</f>
        <v>0</v>
      </c>
      <c r="M24" s="492">
        <f>JunRpt!H23</f>
        <v>0</v>
      </c>
    </row>
    <row r="25" spans="1:13" ht="14.45" customHeight="1" x14ac:dyDescent="0.2">
      <c r="A25" s="41"/>
      <c r="B25" s="41" t="s">
        <v>505</v>
      </c>
      <c r="C25" s="41"/>
      <c r="D25" s="41"/>
      <c r="E25" s="41"/>
      <c r="F25" s="41"/>
      <c r="G25" s="41"/>
      <c r="H25" s="252">
        <f>SUM(K25:M25)</f>
        <v>0</v>
      </c>
      <c r="I25" s="238"/>
      <c r="J25" s="244"/>
      <c r="K25" s="492">
        <f>AprRpt!H24</f>
        <v>0</v>
      </c>
      <c r="L25" s="492">
        <f>MayRpt!H24</f>
        <v>0</v>
      </c>
      <c r="M25" s="492">
        <f>JunRpt!H24</f>
        <v>0</v>
      </c>
    </row>
    <row r="26" spans="1:13" ht="14.45" customHeight="1" thickBot="1" x14ac:dyDescent="0.25">
      <c r="A26" s="41"/>
      <c r="B26" s="41" t="s">
        <v>506</v>
      </c>
      <c r="C26" s="41"/>
      <c r="D26" s="41"/>
      <c r="E26" s="41"/>
      <c r="F26" s="41"/>
      <c r="G26" s="41"/>
      <c r="H26" s="253">
        <f>SUM(K26:M26)</f>
        <v>0</v>
      </c>
      <c r="I26" s="238"/>
      <c r="J26" s="244"/>
      <c r="K26" s="492">
        <f>AprRpt!H25</f>
        <v>0</v>
      </c>
      <c r="L26" s="492">
        <f>MayRpt!H25</f>
        <v>0</v>
      </c>
      <c r="M26" s="492">
        <f>JunRpt!H25</f>
        <v>0</v>
      </c>
    </row>
    <row r="27" spans="1:13" ht="14.45" customHeight="1" x14ac:dyDescent="0.2">
      <c r="A27" s="41"/>
      <c r="B27" s="185" t="s">
        <v>507</v>
      </c>
      <c r="C27" s="41"/>
      <c r="D27" s="41"/>
      <c r="E27" s="41"/>
      <c r="F27" s="41"/>
      <c r="G27" s="41"/>
      <c r="H27" s="238"/>
      <c r="I27" s="254">
        <f>SUM(H23:H26)</f>
        <v>0</v>
      </c>
      <c r="J27" s="244"/>
      <c r="K27" s="495" t="s">
        <v>348</v>
      </c>
      <c r="L27" s="495" t="s">
        <v>349</v>
      </c>
      <c r="M27" s="495" t="s">
        <v>350</v>
      </c>
    </row>
    <row r="28" spans="1:13" ht="14.45" customHeight="1" x14ac:dyDescent="0.2">
      <c r="A28" s="41" t="s">
        <v>508</v>
      </c>
      <c r="B28" s="41"/>
      <c r="C28" s="41"/>
      <c r="D28" s="41"/>
      <c r="E28" s="41"/>
      <c r="F28" s="41"/>
      <c r="G28" s="41"/>
      <c r="H28" s="238"/>
      <c r="I28" s="255">
        <f t="shared" ref="I28:I39" si="1">SUM(K28:M28)</f>
        <v>0</v>
      </c>
      <c r="J28" s="244"/>
      <c r="K28" s="492">
        <f>AprRpt!I26</f>
        <v>0</v>
      </c>
      <c r="L28" s="492">
        <f>MayRpt!I26</f>
        <v>0</v>
      </c>
      <c r="M28" s="492">
        <f>JunRpt!I26</f>
        <v>0</v>
      </c>
    </row>
    <row r="29" spans="1:13" ht="14.45" customHeight="1" x14ac:dyDescent="0.2">
      <c r="A29" s="41" t="s">
        <v>509</v>
      </c>
      <c r="B29" s="41"/>
      <c r="C29" s="41"/>
      <c r="D29" s="41"/>
      <c r="E29" s="41"/>
      <c r="F29" s="41"/>
      <c r="G29" s="41"/>
      <c r="H29" s="238"/>
      <c r="I29" s="255">
        <f t="shared" si="1"/>
        <v>0</v>
      </c>
      <c r="J29" s="244"/>
      <c r="K29" s="492">
        <f>AprRpt!I27</f>
        <v>0</v>
      </c>
      <c r="L29" s="492">
        <f>MayRpt!I27</f>
        <v>0</v>
      </c>
      <c r="M29" s="492">
        <f>JunRpt!I27</f>
        <v>0</v>
      </c>
    </row>
    <row r="30" spans="1:13" ht="14.45" customHeight="1" x14ac:dyDescent="0.2">
      <c r="A30" s="41" t="s">
        <v>510</v>
      </c>
      <c r="B30" s="41"/>
      <c r="C30" s="41"/>
      <c r="D30" s="41"/>
      <c r="E30" s="41"/>
      <c r="F30" s="41"/>
      <c r="G30" s="41"/>
      <c r="H30" s="238"/>
      <c r="I30" s="255">
        <f t="shared" si="1"/>
        <v>0</v>
      </c>
      <c r="J30" s="244"/>
      <c r="K30" s="492">
        <f>AprRpt!I28</f>
        <v>0</v>
      </c>
      <c r="L30" s="492">
        <f>MayRpt!I28</f>
        <v>0</v>
      </c>
      <c r="M30" s="492">
        <f>JunRpt!I28</f>
        <v>0</v>
      </c>
    </row>
    <row r="31" spans="1:13" ht="14.45" customHeight="1" x14ac:dyDescent="0.2">
      <c r="A31" s="41" t="s">
        <v>511</v>
      </c>
      <c r="B31" s="41"/>
      <c r="C31" s="41"/>
      <c r="D31" s="41"/>
      <c r="E31" s="41"/>
      <c r="F31" s="41"/>
      <c r="G31" s="41"/>
      <c r="H31" s="238"/>
      <c r="I31" s="255">
        <f t="shared" si="1"/>
        <v>0</v>
      </c>
      <c r="J31" s="244"/>
      <c r="K31" s="492">
        <f>AprRpt!I29</f>
        <v>0</v>
      </c>
      <c r="L31" s="492">
        <f>MayRpt!I29</f>
        <v>0</v>
      </c>
      <c r="M31" s="492">
        <f>JunRpt!I29</f>
        <v>0</v>
      </c>
    </row>
    <row r="32" spans="1:13" ht="14.45" customHeight="1" x14ac:dyDescent="0.2">
      <c r="A32" s="41" t="s">
        <v>512</v>
      </c>
      <c r="B32" s="41"/>
      <c r="C32" s="41"/>
      <c r="D32" s="41"/>
      <c r="E32" s="41"/>
      <c r="F32" s="41"/>
      <c r="G32" s="41"/>
      <c r="H32" s="238"/>
      <c r="I32" s="255">
        <f t="shared" si="1"/>
        <v>0</v>
      </c>
      <c r="J32" s="244"/>
      <c r="K32" s="492">
        <f>AprRpt!I30</f>
        <v>0</v>
      </c>
      <c r="L32" s="492">
        <f>MayRpt!I30</f>
        <v>0</v>
      </c>
      <c r="M32" s="492">
        <f>JunRpt!I30</f>
        <v>0</v>
      </c>
    </row>
    <row r="33" spans="1:13" ht="14.45" customHeight="1" x14ac:dyDescent="0.2">
      <c r="A33" s="41" t="s">
        <v>513</v>
      </c>
      <c r="B33" s="41"/>
      <c r="C33" s="41"/>
      <c r="D33" s="41"/>
      <c r="E33" s="41"/>
      <c r="F33" s="41"/>
      <c r="G33" s="41"/>
      <c r="H33" s="238"/>
      <c r="I33" s="255">
        <f t="shared" si="1"/>
        <v>0</v>
      </c>
      <c r="J33" s="244"/>
      <c r="K33" s="492">
        <f>AprRpt!I31</f>
        <v>0</v>
      </c>
      <c r="L33" s="492">
        <f>MayRpt!I31</f>
        <v>0</v>
      </c>
      <c r="M33" s="492">
        <f>JunRpt!I31</f>
        <v>0</v>
      </c>
    </row>
    <row r="34" spans="1:13" ht="14.45" customHeight="1" x14ac:dyDescent="0.2">
      <c r="A34" s="41" t="s">
        <v>514</v>
      </c>
      <c r="B34" s="41"/>
      <c r="C34" s="41"/>
      <c r="D34" s="41"/>
      <c r="E34" s="41"/>
      <c r="F34" s="41"/>
      <c r="G34" s="41"/>
      <c r="H34" s="238"/>
      <c r="I34" s="255">
        <f t="shared" si="1"/>
        <v>0</v>
      </c>
      <c r="J34" s="244"/>
      <c r="K34" s="492">
        <f>AprRpt!I32</f>
        <v>0</v>
      </c>
      <c r="L34" s="492">
        <f>MayRpt!I32</f>
        <v>0</v>
      </c>
      <c r="M34" s="492">
        <f>JunRpt!I32</f>
        <v>0</v>
      </c>
    </row>
    <row r="35" spans="1:13" ht="14.45" customHeight="1" x14ac:dyDescent="0.2">
      <c r="A35" s="41" t="s">
        <v>515</v>
      </c>
      <c r="B35" s="41"/>
      <c r="C35" s="41"/>
      <c r="D35" s="41"/>
      <c r="E35" s="41"/>
      <c r="F35" s="41"/>
      <c r="G35" s="41"/>
      <c r="H35" s="238"/>
      <c r="I35" s="255">
        <f t="shared" si="1"/>
        <v>0</v>
      </c>
      <c r="J35" s="244"/>
      <c r="K35" s="492">
        <f>AprRpt!I33</f>
        <v>0</v>
      </c>
      <c r="L35" s="492">
        <f>MayRpt!I33</f>
        <v>0</v>
      </c>
      <c r="M35" s="492">
        <f>JunRpt!I33</f>
        <v>0</v>
      </c>
    </row>
    <row r="36" spans="1:13" ht="14.45" customHeight="1" x14ac:dyDescent="0.2">
      <c r="A36" s="41" t="s">
        <v>516</v>
      </c>
      <c r="B36" s="41"/>
      <c r="C36" s="41"/>
      <c r="D36" s="41"/>
      <c r="E36" s="41"/>
      <c r="F36" s="41"/>
      <c r="G36" s="41"/>
      <c r="H36" s="238"/>
      <c r="I36" s="255">
        <f t="shared" si="1"/>
        <v>0</v>
      </c>
      <c r="J36" s="244"/>
      <c r="K36" s="492">
        <f>AprRpt!I34</f>
        <v>0</v>
      </c>
      <c r="L36" s="492">
        <f>MayRpt!I34</f>
        <v>0</v>
      </c>
      <c r="M36" s="492">
        <f>JunRpt!I34</f>
        <v>0</v>
      </c>
    </row>
    <row r="37" spans="1:13" ht="14.45" customHeight="1" x14ac:dyDescent="0.2">
      <c r="A37" s="41" t="s">
        <v>516</v>
      </c>
      <c r="B37" s="41"/>
      <c r="C37" s="41"/>
      <c r="D37" s="41"/>
      <c r="E37" s="41"/>
      <c r="F37" s="41"/>
      <c r="G37" s="41"/>
      <c r="H37" s="238"/>
      <c r="I37" s="255">
        <f t="shared" si="1"/>
        <v>0</v>
      </c>
      <c r="J37" s="244"/>
      <c r="K37" s="492">
        <f>AprRpt!I35</f>
        <v>0</v>
      </c>
      <c r="L37" s="492" t="str">
        <f>MayRpt!I35</f>
        <v xml:space="preserve"> </v>
      </c>
      <c r="M37" s="492">
        <f>JunRpt!I35</f>
        <v>0</v>
      </c>
    </row>
    <row r="38" spans="1:13" ht="14.45" customHeight="1" x14ac:dyDescent="0.2">
      <c r="A38" s="41" t="s">
        <v>517</v>
      </c>
      <c r="B38" s="41"/>
      <c r="C38" s="41"/>
      <c r="D38" s="41"/>
      <c r="E38" s="41"/>
      <c r="F38" s="184"/>
      <c r="G38" s="41"/>
      <c r="H38" s="238"/>
      <c r="I38" s="255">
        <f t="shared" si="1"/>
        <v>0</v>
      </c>
      <c r="J38" s="244"/>
      <c r="K38" s="492">
        <f>AprRpt!I36</f>
        <v>0</v>
      </c>
      <c r="L38" s="492">
        <f>MayRpt!I36</f>
        <v>0</v>
      </c>
      <c r="M38" s="492">
        <f>JunRpt!I36</f>
        <v>0</v>
      </c>
    </row>
    <row r="39" spans="1:13" ht="14.45" customHeight="1" thickBot="1" x14ac:dyDescent="0.25">
      <c r="A39" s="41" t="s">
        <v>518</v>
      </c>
      <c r="B39" s="41"/>
      <c r="C39" s="41"/>
      <c r="D39" s="41"/>
      <c r="E39" s="41"/>
      <c r="F39" s="41"/>
      <c r="G39" s="41"/>
      <c r="H39" s="238"/>
      <c r="I39" s="247">
        <f t="shared" si="1"/>
        <v>0</v>
      </c>
      <c r="J39" s="244"/>
      <c r="K39" s="492">
        <f>AprRpt!I37</f>
        <v>0</v>
      </c>
      <c r="L39" s="492">
        <f>MayRpt!I37</f>
        <v>0</v>
      </c>
      <c r="M39" s="492">
        <f>JunRpt!I37</f>
        <v>0</v>
      </c>
    </row>
    <row r="40" spans="1:13" ht="14.45" customHeight="1" thickBot="1" x14ac:dyDescent="0.25">
      <c r="A40" s="41"/>
      <c r="B40" s="41"/>
      <c r="C40" s="41"/>
      <c r="D40" s="41"/>
      <c r="E40" s="41"/>
      <c r="F40" s="41"/>
      <c r="G40" s="41"/>
      <c r="H40" s="238"/>
      <c r="I40" s="238"/>
      <c r="J40" s="256"/>
      <c r="K40" s="263"/>
      <c r="L40" s="263"/>
      <c r="M40" s="263"/>
    </row>
    <row r="41" spans="1:13" ht="14.45" customHeight="1" thickTop="1" x14ac:dyDescent="0.2">
      <c r="A41" s="41"/>
      <c r="B41" s="185" t="s">
        <v>519</v>
      </c>
      <c r="C41" s="41"/>
      <c r="D41" s="41"/>
      <c r="E41" s="41"/>
      <c r="F41" s="41"/>
      <c r="G41" s="41"/>
      <c r="H41" s="238"/>
      <c r="I41" s="238"/>
      <c r="J41" s="257">
        <f>SUM(I27:I39)</f>
        <v>0</v>
      </c>
      <c r="K41" s="263"/>
      <c r="L41" s="263"/>
      <c r="M41" s="263"/>
    </row>
    <row r="42" spans="1:13" ht="14.45" customHeight="1" thickBot="1" x14ac:dyDescent="0.25">
      <c r="A42" s="185" t="s">
        <v>520</v>
      </c>
      <c r="B42" s="41"/>
      <c r="C42" s="41"/>
      <c r="D42" s="41"/>
      <c r="E42" s="41"/>
      <c r="F42" s="41"/>
      <c r="G42" s="41"/>
      <c r="H42" s="238"/>
      <c r="I42" s="238"/>
      <c r="J42" s="258">
        <f>SUM(J19-J41)</f>
        <v>0</v>
      </c>
      <c r="K42" s="263" t="s">
        <v>237</v>
      </c>
      <c r="L42" s="263"/>
      <c r="M42" s="263"/>
    </row>
    <row r="43" spans="1:13" ht="14.45" customHeight="1" thickTop="1" x14ac:dyDescent="0.2">
      <c r="A43" s="41"/>
      <c r="B43" s="41"/>
      <c r="C43" s="41"/>
      <c r="D43" s="41"/>
      <c r="E43" s="41"/>
      <c r="F43" s="41"/>
      <c r="G43" s="41"/>
      <c r="H43" s="238"/>
      <c r="I43" s="238"/>
      <c r="J43" s="259"/>
      <c r="K43" s="263"/>
      <c r="L43" s="263"/>
      <c r="M43" s="263"/>
    </row>
    <row r="44" spans="1:13" ht="14.45" customHeight="1" x14ac:dyDescent="0.2">
      <c r="A44" s="646" t="s">
        <v>299</v>
      </c>
      <c r="B44" s="646"/>
      <c r="C44" s="646"/>
      <c r="D44" s="646"/>
      <c r="E44" s="646"/>
      <c r="F44" s="646"/>
      <c r="G44" s="646"/>
      <c r="H44" s="646"/>
      <c r="I44" s="646"/>
      <c r="J44" s="646"/>
      <c r="K44" s="263"/>
      <c r="L44" s="263"/>
      <c r="M44" s="263"/>
    </row>
    <row r="45" spans="1:13" ht="14.45" customHeight="1" x14ac:dyDescent="0.2">
      <c r="A45" s="41"/>
      <c r="B45" s="41"/>
      <c r="C45" s="41"/>
      <c r="D45" s="41"/>
      <c r="E45" s="41"/>
      <c r="F45" s="41"/>
      <c r="G45" s="41"/>
      <c r="H45" s="238"/>
      <c r="I45" s="238"/>
      <c r="J45" s="238"/>
      <c r="K45" s="263"/>
      <c r="L45" s="263"/>
      <c r="M45" s="263"/>
    </row>
    <row r="46" spans="1:13" ht="14.45" customHeight="1" x14ac:dyDescent="0.2">
      <c r="A46" s="41" t="s">
        <v>300</v>
      </c>
      <c r="B46" s="41"/>
      <c r="C46" s="413" t="s">
        <v>467</v>
      </c>
      <c r="D46" s="41" t="s">
        <v>521</v>
      </c>
      <c r="E46" s="41"/>
      <c r="F46" s="618">
        <f>JUNE!$O$697</f>
        <v>0</v>
      </c>
      <c r="G46" s="619"/>
      <c r="H46" s="238"/>
      <c r="I46" s="238"/>
      <c r="J46" s="238"/>
      <c r="K46" s="263"/>
      <c r="L46" s="263"/>
      <c r="M46" s="263"/>
    </row>
    <row r="47" spans="1:13" ht="14.45" customHeight="1" x14ac:dyDescent="0.2">
      <c r="A47" s="41" t="s">
        <v>522</v>
      </c>
      <c r="B47" s="41"/>
      <c r="C47" s="208"/>
      <c r="D47" s="41"/>
      <c r="E47" s="41"/>
      <c r="F47" s="620">
        <f>JUNE!O698</f>
        <v>0</v>
      </c>
      <c r="G47" s="621"/>
      <c r="H47" s="238"/>
      <c r="I47" s="238"/>
      <c r="J47" s="238"/>
      <c r="K47" s="263"/>
      <c r="L47" s="263"/>
      <c r="M47" s="263"/>
    </row>
    <row r="48" spans="1:13" ht="14.45" customHeight="1" x14ac:dyDescent="0.2">
      <c r="A48" s="41" t="s">
        <v>523</v>
      </c>
      <c r="B48" s="41"/>
      <c r="C48" s="41"/>
      <c r="D48" s="41"/>
      <c r="E48" s="41"/>
      <c r="F48" s="622">
        <f>SUM(F46:F47)</f>
        <v>0</v>
      </c>
      <c r="G48" s="623"/>
      <c r="H48" s="238"/>
      <c r="I48" s="238"/>
      <c r="J48" s="238"/>
      <c r="K48" s="263"/>
      <c r="L48" s="263"/>
      <c r="M48" s="263"/>
    </row>
    <row r="49" spans="1:13" ht="14.45" customHeight="1" x14ac:dyDescent="0.2">
      <c r="A49" s="41" t="s">
        <v>524</v>
      </c>
      <c r="B49" s="41"/>
      <c r="C49" s="41"/>
      <c r="D49" s="41"/>
      <c r="E49" s="41"/>
      <c r="F49" s="624">
        <f>JUNE!$O$699</f>
        <v>0</v>
      </c>
      <c r="G49" s="625"/>
      <c r="H49" s="238"/>
      <c r="I49" s="238"/>
      <c r="J49" s="238"/>
      <c r="K49" s="263"/>
      <c r="L49" s="263"/>
      <c r="M49" s="263"/>
    </row>
    <row r="50" spans="1:13" ht="14.45" customHeight="1" x14ac:dyDescent="0.2">
      <c r="A50" s="41"/>
      <c r="B50" s="41"/>
      <c r="C50" s="41"/>
      <c r="D50" s="41" t="s">
        <v>525</v>
      </c>
      <c r="E50" s="41"/>
      <c r="F50" s="187"/>
      <c r="G50" s="187"/>
      <c r="H50" s="626">
        <f>SUM(F48)-SUM(F49)</f>
        <v>0</v>
      </c>
      <c r="I50" s="627"/>
      <c r="J50" s="628"/>
      <c r="K50" s="263"/>
      <c r="L50" s="263"/>
      <c r="M50" s="263"/>
    </row>
    <row r="51" spans="1:13" ht="14.45" customHeight="1" x14ac:dyDescent="0.2">
      <c r="A51" s="41"/>
      <c r="B51" s="41"/>
      <c r="C51" s="41"/>
      <c r="D51" s="41" t="s">
        <v>526</v>
      </c>
      <c r="E51" s="41"/>
      <c r="F51" s="41"/>
      <c r="G51" s="41"/>
      <c r="H51" s="629">
        <f>JUNE!$U$695</f>
        <v>0</v>
      </c>
      <c r="I51" s="630"/>
      <c r="J51" s="631"/>
      <c r="K51" s="263"/>
      <c r="L51" s="263"/>
      <c r="M51" s="263"/>
    </row>
    <row r="52" spans="1:13" ht="14.45" customHeight="1" x14ac:dyDescent="0.2">
      <c r="A52" s="41"/>
      <c r="B52" s="41"/>
      <c r="C52" s="41"/>
      <c r="D52" s="41" t="s">
        <v>527</v>
      </c>
      <c r="E52" s="41"/>
      <c r="F52" s="41"/>
      <c r="G52" s="41"/>
      <c r="H52" s="629">
        <f>JUNE!$U$705+JUNE!$U$715+JUNE!$U$725+JUNE!$Z$695+JUNE!$Z$705+JUNE!$Z$715+JUNE!$Z$725+JUNE!$AE$695+JUNE!$AE$705+JUNE!$AE$715+JUNE!$AE$725+JUNE!$K$738+JUNE!$K$748+JUNE!$K$758+JUNE!$K$768+JUNE!$P$738+JUNE!$P$748+JUNE!$P$758+JUNE!$P$768+JUNE!$U$738+JUNE!$U$748+JUNE!$U$758+JUNE!$U$768+JUNE!$Z$738+JUNE!$Z$748+JUNE!$Z$758+JUNE!$Z$768+JUNE!$AE$738+JUNE!$AE$748+JUNE!$AE$758+JUNE!$AE$768+JUNE!$AJ$738+JUNE!$AJ$748+JUNE!$AJ$758+JUNE!$AJ$768</f>
        <v>0</v>
      </c>
      <c r="I52" s="630"/>
      <c r="J52" s="631"/>
      <c r="K52" s="263"/>
      <c r="L52" s="263"/>
      <c r="M52" s="263"/>
    </row>
    <row r="53" spans="1:13" ht="14.45" customHeight="1" x14ac:dyDescent="0.2">
      <c r="A53" s="41"/>
      <c r="B53" s="41"/>
      <c r="C53" s="41"/>
      <c r="D53" s="185" t="s">
        <v>528</v>
      </c>
      <c r="E53" s="41"/>
      <c r="F53" s="41"/>
      <c r="G53" s="41"/>
      <c r="H53" s="632">
        <f>SUM(H50:J52)</f>
        <v>0</v>
      </c>
      <c r="I53" s="633"/>
      <c r="J53" s="634"/>
      <c r="K53" s="263"/>
      <c r="L53" s="263"/>
      <c r="M53" s="263"/>
    </row>
    <row r="54" spans="1:13" ht="14.45" customHeight="1" x14ac:dyDescent="0.2">
      <c r="A54" s="188"/>
      <c r="B54" s="189" t="s">
        <v>531</v>
      </c>
      <c r="C54" s="188"/>
      <c r="D54" s="188"/>
      <c r="E54" s="188"/>
      <c r="F54" s="188"/>
      <c r="G54" s="188"/>
      <c r="H54" s="647" t="s">
        <v>301</v>
      </c>
      <c r="I54" s="647"/>
      <c r="J54" s="647"/>
      <c r="K54" s="263"/>
      <c r="L54" s="263"/>
      <c r="M54" s="263"/>
    </row>
    <row r="55" spans="1:13" ht="14.45" customHeight="1" x14ac:dyDescent="0.2">
      <c r="A55" s="646" t="s">
        <v>302</v>
      </c>
      <c r="B55" s="646"/>
      <c r="C55" s="646"/>
      <c r="D55" s="646"/>
      <c r="E55" s="646"/>
      <c r="F55" s="646"/>
      <c r="G55" s="646"/>
      <c r="H55" s="646"/>
      <c r="I55" s="646"/>
      <c r="J55" s="646"/>
      <c r="K55" s="263"/>
      <c r="L55" s="263"/>
      <c r="M55" s="263"/>
    </row>
    <row r="56" spans="1:13" ht="14.45" customHeight="1" x14ac:dyDescent="0.2">
      <c r="A56" s="648"/>
      <c r="B56" s="648"/>
      <c r="C56" s="648"/>
      <c r="D56" s="648"/>
      <c r="E56" s="648"/>
      <c r="F56" s="648"/>
      <c r="G56" s="648"/>
      <c r="H56" s="648"/>
      <c r="I56" s="648"/>
      <c r="J56" s="648"/>
      <c r="K56" s="263"/>
      <c r="L56" s="263"/>
      <c r="M56" s="263"/>
    </row>
    <row r="57" spans="1:13" ht="14.45" customHeight="1" x14ac:dyDescent="0.2">
      <c r="A57" s="648"/>
      <c r="B57" s="648"/>
      <c r="C57" s="648"/>
      <c r="D57" s="648"/>
      <c r="E57" s="648"/>
      <c r="F57" s="648"/>
      <c r="G57" s="648"/>
      <c r="H57" s="648"/>
      <c r="I57" s="648"/>
      <c r="J57" s="648"/>
      <c r="K57" s="263"/>
      <c r="L57" s="263"/>
      <c r="M57" s="263"/>
    </row>
    <row r="58" spans="1:13" ht="14.45" customHeight="1" x14ac:dyDescent="0.2">
      <c r="A58" s="648"/>
      <c r="B58" s="648"/>
      <c r="C58" s="648"/>
      <c r="D58" s="648"/>
      <c r="E58" s="648"/>
      <c r="F58" s="648"/>
      <c r="G58" s="648"/>
      <c r="H58" s="648"/>
      <c r="I58" s="648"/>
      <c r="J58" s="648"/>
      <c r="K58" s="263"/>
      <c r="L58" s="263"/>
      <c r="M58" s="263"/>
    </row>
    <row r="59" spans="1:13" ht="14.45" customHeight="1" x14ac:dyDescent="0.2">
      <c r="A59" s="648"/>
      <c r="B59" s="648"/>
      <c r="C59" s="648"/>
      <c r="D59" s="648"/>
      <c r="E59" s="648"/>
      <c r="F59" s="648"/>
      <c r="G59" s="648"/>
      <c r="H59" s="648"/>
      <c r="I59" s="648"/>
      <c r="J59" s="648"/>
      <c r="K59" s="263"/>
      <c r="L59" s="263"/>
      <c r="M59" s="263"/>
    </row>
    <row r="60" spans="1:13" ht="14.45" customHeight="1" thickBot="1" x14ac:dyDescent="0.25">
      <c r="A60" s="190"/>
      <c r="B60" s="190"/>
      <c r="C60" s="190"/>
      <c r="D60" s="190"/>
      <c r="E60" s="190"/>
      <c r="F60" s="190"/>
      <c r="G60" s="190"/>
      <c r="H60" s="260"/>
      <c r="I60" s="260"/>
      <c r="J60" s="260"/>
      <c r="K60" s="263"/>
      <c r="L60" s="263"/>
      <c r="M60" s="263"/>
    </row>
    <row r="61" spans="1:13" ht="14.45" customHeight="1" x14ac:dyDescent="0.2">
      <c r="A61" s="645" t="s">
        <v>303</v>
      </c>
      <c r="B61" s="645"/>
      <c r="C61" s="645"/>
      <c r="D61" s="645"/>
      <c r="E61" s="645"/>
      <c r="F61" s="645"/>
      <c r="G61" s="645"/>
      <c r="H61" s="645"/>
      <c r="I61" s="645"/>
      <c r="J61" s="645"/>
      <c r="K61" s="263"/>
      <c r="L61" s="263"/>
      <c r="M61" s="263"/>
    </row>
    <row r="62" spans="1:13" ht="14.45" customHeight="1" x14ac:dyDescent="0.2">
      <c r="A62" s="41"/>
      <c r="B62" s="41"/>
      <c r="C62" s="41"/>
      <c r="D62" s="41"/>
      <c r="E62" s="41"/>
      <c r="F62" s="41"/>
      <c r="G62" s="41"/>
      <c r="H62" s="238"/>
      <c r="I62" s="238"/>
      <c r="J62" s="238"/>
      <c r="K62" s="263"/>
      <c r="L62" s="263"/>
      <c r="M62" s="263"/>
    </row>
    <row r="63" spans="1:13" ht="14.45" customHeight="1" x14ac:dyDescent="0.2">
      <c r="A63" s="644"/>
      <c r="B63" s="644"/>
      <c r="C63" s="644"/>
      <c r="D63" s="191" t="s">
        <v>304</v>
      </c>
      <c r="E63" s="41"/>
      <c r="F63" s="41"/>
      <c r="G63" s="644"/>
      <c r="H63" s="644"/>
      <c r="I63" s="644"/>
      <c r="J63" s="261" t="s">
        <v>304</v>
      </c>
      <c r="K63" s="263"/>
      <c r="L63" s="263"/>
      <c r="M63" s="263"/>
    </row>
    <row r="64" spans="1:13" ht="14.45" customHeight="1" x14ac:dyDescent="0.2">
      <c r="A64" s="41"/>
      <c r="B64" s="41"/>
      <c r="C64" s="41"/>
      <c r="D64" s="41"/>
      <c r="E64" s="41"/>
      <c r="F64" s="41"/>
      <c r="G64" s="41"/>
      <c r="H64" s="238"/>
      <c r="I64" s="238"/>
      <c r="J64" s="238"/>
      <c r="K64" s="263"/>
      <c r="L64" s="263"/>
      <c r="M64" s="263"/>
    </row>
    <row r="65" spans="1:13" ht="14.45" customHeight="1" x14ac:dyDescent="0.2">
      <c r="A65" s="644"/>
      <c r="B65" s="644"/>
      <c r="C65" s="644"/>
      <c r="D65" s="192" t="s">
        <v>19</v>
      </c>
      <c r="E65" s="41"/>
      <c r="F65" s="41"/>
      <c r="G65" s="644"/>
      <c r="H65" s="644"/>
      <c r="I65" s="644"/>
      <c r="J65" s="261" t="s">
        <v>304</v>
      </c>
      <c r="K65" s="263"/>
      <c r="L65" s="263"/>
      <c r="M65" s="263"/>
    </row>
    <row r="66" spans="1:13" ht="14.45" customHeight="1" thickBot="1" x14ac:dyDescent="0.25">
      <c r="A66" s="193"/>
      <c r="B66" s="193"/>
      <c r="C66" s="193"/>
      <c r="D66" s="193"/>
      <c r="E66" s="193"/>
      <c r="F66" s="193"/>
      <c r="G66" s="193"/>
      <c r="H66" s="262"/>
      <c r="I66" s="262"/>
      <c r="J66" s="262"/>
      <c r="K66" s="263"/>
      <c r="L66" s="263"/>
      <c r="M66" s="263"/>
    </row>
    <row r="67" spans="1:13" ht="14.45" customHeight="1" x14ac:dyDescent="0.2">
      <c r="A67" s="41"/>
      <c r="B67" s="41"/>
      <c r="C67" s="41"/>
      <c r="D67" s="41"/>
      <c r="E67" s="41"/>
      <c r="F67" s="41"/>
      <c r="G67" s="41"/>
      <c r="H67" s="238"/>
      <c r="I67" s="238"/>
      <c r="J67" s="263" t="s">
        <v>491</v>
      </c>
      <c r="K67" s="263"/>
      <c r="L67" s="263"/>
      <c r="M67" s="263"/>
    </row>
    <row r="68" spans="1:13" s="212" customFormat="1" ht="14.45" customHeight="1" x14ac:dyDescent="0.2">
      <c r="A68" s="185" t="s">
        <v>305</v>
      </c>
      <c r="B68" s="208"/>
      <c r="C68" s="208"/>
      <c r="D68" s="208"/>
      <c r="E68" s="208"/>
      <c r="F68" s="208"/>
      <c r="G68" s="208"/>
      <c r="H68" s="264"/>
      <c r="I68" s="264"/>
      <c r="J68" s="264"/>
      <c r="K68" s="494"/>
      <c r="L68" s="494"/>
      <c r="M68" s="494"/>
    </row>
    <row r="69" spans="1:13" s="212" customFormat="1" ht="14.45" customHeight="1" x14ac:dyDescent="0.2">
      <c r="A69" s="185" t="s">
        <v>306</v>
      </c>
      <c r="B69" s="185"/>
      <c r="C69" s="185"/>
      <c r="D69" s="185"/>
      <c r="E69" s="185"/>
      <c r="F69" s="185"/>
      <c r="G69" s="208"/>
      <c r="H69" s="264"/>
      <c r="I69" s="264"/>
      <c r="J69" s="264"/>
      <c r="K69" s="494"/>
      <c r="L69" s="494"/>
      <c r="M69" s="494"/>
    </row>
  </sheetData>
  <sheetProtection algorithmName="SHA-512" hashValue="eq8X+E7rHzRYkoG/cfG9Ze0eg8IdCWsVTpL1AZG4on9CCtQK86YaFnowtIbr7vyI9cPTAZstozUcMZ1eXbitUg==" saltValue="i+Cwi8fimzJlEcrhV6Ll1A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G63:I63"/>
    <mergeCell ref="G65:I65"/>
    <mergeCell ref="A63:C63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N1843"/>
  <sheetViews>
    <sheetView zoomScaleNormal="100" zoomScaleSheetLayoutView="75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JULY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JUNE!G10</f>
        <v xml:space="preserve">UNITED STEELWORKERS - LOCAL UNION </v>
      </c>
      <c r="H10" s="570"/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160</v>
      </c>
      <c r="D11" s="138" t="s">
        <v>238</v>
      </c>
      <c r="E11" s="487">
        <f>JUNE!E11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JULY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JULY</v>
      </c>
      <c r="H21" s="324" t="s">
        <v>58</v>
      </c>
      <c r="I21" s="325"/>
      <c r="J21" s="359">
        <f>JUNE!E2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JULY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JULY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JULY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JULY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JULY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JULY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JULY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JULY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JULY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JULY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JULY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JULY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JULY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JULY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JULY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JULY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JULY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JULY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JULY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JULY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JULY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JULY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JULY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JULY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JULY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JULY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JULY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JULY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JULY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JULY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JULY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JULY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JULY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JULY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JULY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JULY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JULY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JULY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JULY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JULY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JULY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JULY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123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160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JUNE!U688</f>
        <v>0</v>
      </c>
      <c r="V688" s="602"/>
      <c r="W688" s="603"/>
      <c r="X688" s="21"/>
      <c r="Y688" s="109" t="s">
        <v>240</v>
      </c>
      <c r="Z688" s="602">
        <f>JUNE!Z688</f>
        <v>0</v>
      </c>
      <c r="AA688" s="602"/>
      <c r="AB688" s="603"/>
      <c r="AC688" s="37"/>
      <c r="AD688" s="109" t="s">
        <v>373</v>
      </c>
      <c r="AE688" s="602">
        <f>JUNE!AE688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161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JUNE!U689</f>
        <v>0</v>
      </c>
      <c r="V689" s="602"/>
      <c r="W689" s="603"/>
      <c r="X689" s="21"/>
      <c r="Y689" s="109" t="s">
        <v>205</v>
      </c>
      <c r="Z689" s="602">
        <f>JUNE!Z689</f>
        <v>0</v>
      </c>
      <c r="AA689" s="602"/>
      <c r="AB689" s="603"/>
      <c r="AC689" s="37"/>
      <c r="AD689" s="109" t="s">
        <v>205</v>
      </c>
      <c r="AE689" s="602">
        <f>JUNE!AE689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JUNE!U690</f>
        <v>0</v>
      </c>
      <c r="V690" s="602"/>
      <c r="W690" s="603"/>
      <c r="X690" s="21"/>
      <c r="Y690" s="109" t="s">
        <v>261</v>
      </c>
      <c r="Z690" s="602">
        <f>JUNE!Z690</f>
        <v>0</v>
      </c>
      <c r="AA690" s="602"/>
      <c r="AB690" s="603"/>
      <c r="AC690" s="37"/>
      <c r="AD690" s="109" t="s">
        <v>261</v>
      </c>
      <c r="AE690" s="602">
        <f>JUNE!AE690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JUNE!U695</f>
        <v>0</v>
      </c>
      <c r="V691" s="549"/>
      <c r="W691" s="45"/>
      <c r="X691" s="21"/>
      <c r="Y691" s="109" t="s">
        <v>206</v>
      </c>
      <c r="Z691" s="549">
        <f>JUNE!Z695</f>
        <v>0</v>
      </c>
      <c r="AA691" s="549"/>
      <c r="AB691" s="45"/>
      <c r="AC691" s="37"/>
      <c r="AD691" s="109" t="s">
        <v>206</v>
      </c>
      <c r="AE691" s="549">
        <f>JUNE!AE695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162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222</v>
      </c>
      <c r="U695" s="549">
        <f>U691+U692+U693-U694</f>
        <v>0</v>
      </c>
      <c r="V695" s="549"/>
      <c r="W695" s="45"/>
      <c r="X695" s="21"/>
      <c r="Y695" s="109" t="s">
        <v>222</v>
      </c>
      <c r="Z695" s="549">
        <f>Z691+Z692+Z693-Z694</f>
        <v>0</v>
      </c>
      <c r="AA695" s="549"/>
      <c r="AB695" s="45"/>
      <c r="AC695" s="37"/>
      <c r="AD695" s="109" t="s">
        <v>222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163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JUNE!U698</f>
        <v>0</v>
      </c>
      <c r="V698" s="602"/>
      <c r="W698" s="603"/>
      <c r="X698" s="21"/>
      <c r="Y698" s="109" t="s">
        <v>241</v>
      </c>
      <c r="Z698" s="602">
        <f>JUNE!Z698</f>
        <v>0</v>
      </c>
      <c r="AA698" s="602"/>
      <c r="AB698" s="603"/>
      <c r="AC698" s="37"/>
      <c r="AD698" s="109" t="s">
        <v>374</v>
      </c>
      <c r="AE698" s="602">
        <f>JUNE!AE698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JUNE!U699</f>
        <v>0</v>
      </c>
      <c r="V699" s="602"/>
      <c r="W699" s="603"/>
      <c r="X699" s="21"/>
      <c r="Y699" s="109" t="s">
        <v>205</v>
      </c>
      <c r="Z699" s="602">
        <f>JUNE!Z699</f>
        <v>0</v>
      </c>
      <c r="AA699" s="602"/>
      <c r="AB699" s="603"/>
      <c r="AC699" s="37"/>
      <c r="AD699" s="109" t="s">
        <v>205</v>
      </c>
      <c r="AE699" s="602">
        <f>JUNE!AE699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JUNE!U700</f>
        <v>0</v>
      </c>
      <c r="V700" s="602"/>
      <c r="W700" s="603"/>
      <c r="X700" s="21"/>
      <c r="Y700" s="109" t="s">
        <v>261</v>
      </c>
      <c r="Z700" s="602">
        <f>JUNE!Z700</f>
        <v>0</v>
      </c>
      <c r="AA700" s="602"/>
      <c r="AB700" s="603"/>
      <c r="AC700" s="37"/>
      <c r="AD700" s="109" t="s">
        <v>261</v>
      </c>
      <c r="AE700" s="602">
        <f>JUNE!AE700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397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JUNE!U705</f>
        <v>0</v>
      </c>
      <c r="V701" s="549"/>
      <c r="W701" s="45"/>
      <c r="X701" s="21"/>
      <c r="Y701" s="109" t="s">
        <v>206</v>
      </c>
      <c r="Z701" s="554">
        <f>JUNE!Z705</f>
        <v>0</v>
      </c>
      <c r="AA701" s="554"/>
      <c r="AB701" s="45"/>
      <c r="AC701" s="37"/>
      <c r="AD701" s="109" t="s">
        <v>206</v>
      </c>
      <c r="AE701" s="554">
        <f>JUNE!AE705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7/31</v>
      </c>
      <c r="U705" s="549">
        <f>U701+U702+U703-U704</f>
        <v>0</v>
      </c>
      <c r="V705" s="549"/>
      <c r="W705" s="45"/>
      <c r="X705" s="21"/>
      <c r="Y705" s="109" t="str">
        <f>Y695</f>
        <v>AS OF 7/31</v>
      </c>
      <c r="Z705" s="554">
        <f>Z701+Z702+Z703-Z704</f>
        <v>0</v>
      </c>
      <c r="AA705" s="554"/>
      <c r="AB705" s="45"/>
      <c r="AC705" s="21"/>
      <c r="AD705" s="109" t="str">
        <f>AD695</f>
        <v>AS OF 7/31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JUNE!U708</f>
        <v>0</v>
      </c>
      <c r="V708" s="602"/>
      <c r="W708" s="603"/>
      <c r="X708" s="21"/>
      <c r="Y708" s="109" t="s">
        <v>242</v>
      </c>
      <c r="Z708" s="602">
        <f>JUNE!Z708</f>
        <v>0</v>
      </c>
      <c r="AA708" s="602"/>
      <c r="AB708" s="603"/>
      <c r="AC708" s="37"/>
      <c r="AD708" s="109" t="s">
        <v>375</v>
      </c>
      <c r="AE708" s="602">
        <f>JUNE!AE708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JUNE!U709</f>
        <v>0</v>
      </c>
      <c r="V709" s="602"/>
      <c r="W709" s="603"/>
      <c r="X709" s="21"/>
      <c r="Y709" s="109" t="s">
        <v>205</v>
      </c>
      <c r="Z709" s="602">
        <f>JUNE!Z709</f>
        <v>0</v>
      </c>
      <c r="AA709" s="602"/>
      <c r="AB709" s="603"/>
      <c r="AC709" s="37"/>
      <c r="AD709" s="109" t="s">
        <v>205</v>
      </c>
      <c r="AE709" s="602">
        <f>JUNE!AE709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JUNE!U710</f>
        <v>0</v>
      </c>
      <c r="V710" s="602"/>
      <c r="W710" s="603"/>
      <c r="X710" s="21"/>
      <c r="Y710" s="109" t="s">
        <v>261</v>
      </c>
      <c r="Z710" s="602">
        <f>JUNE!Z710</f>
        <v>0</v>
      </c>
      <c r="AA710" s="602"/>
      <c r="AB710" s="603"/>
      <c r="AC710" s="37"/>
      <c r="AD710" s="109" t="s">
        <v>261</v>
      </c>
      <c r="AE710" s="602">
        <f>JUNE!AE710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JUNE!U715</f>
        <v>0</v>
      </c>
      <c r="V711" s="549"/>
      <c r="W711" s="45"/>
      <c r="X711" s="21"/>
      <c r="Y711" s="109" t="s">
        <v>206</v>
      </c>
      <c r="Z711" s="549">
        <f>JUNE!Z715</f>
        <v>0</v>
      </c>
      <c r="AA711" s="549"/>
      <c r="AB711" s="45"/>
      <c r="AC711" s="21"/>
      <c r="AD711" s="109" t="s">
        <v>206</v>
      </c>
      <c r="AE711" s="549">
        <f>JUNE!AE715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7/31</v>
      </c>
      <c r="U715" s="549">
        <f>U711+U712+U713-U714</f>
        <v>0</v>
      </c>
      <c r="V715" s="549"/>
      <c r="W715" s="45"/>
      <c r="X715" s="21"/>
      <c r="Y715" s="109" t="str">
        <f>Y705</f>
        <v>AS OF 7/31</v>
      </c>
      <c r="Z715" s="549">
        <f>Z711+Z712+Z713-Z714</f>
        <v>0</v>
      </c>
      <c r="AA715" s="549"/>
      <c r="AB715" s="45"/>
      <c r="AC715" s="21"/>
      <c r="AD715" s="109" t="str">
        <f>AD705</f>
        <v>AS OF 7/31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JUNE!U718</f>
        <v>0</v>
      </c>
      <c r="V718" s="602"/>
      <c r="W718" s="603"/>
      <c r="X718" s="21"/>
      <c r="Y718" s="109" t="s">
        <v>243</v>
      </c>
      <c r="Z718" s="602">
        <f>JUNE!Z718</f>
        <v>0</v>
      </c>
      <c r="AA718" s="602"/>
      <c r="AB718" s="603"/>
      <c r="AC718" s="37"/>
      <c r="AD718" s="109" t="s">
        <v>464</v>
      </c>
      <c r="AE718" s="602">
        <f>JUNE!AE718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JUNE!U719</f>
        <v>0</v>
      </c>
      <c r="V719" s="602"/>
      <c r="W719" s="603"/>
      <c r="X719" s="21"/>
      <c r="Y719" s="109" t="s">
        <v>205</v>
      </c>
      <c r="Z719" s="602">
        <f>JUNE!Z719</f>
        <v>0</v>
      </c>
      <c r="AA719" s="602"/>
      <c r="AB719" s="603"/>
      <c r="AC719" s="37"/>
      <c r="AD719" s="109" t="s">
        <v>205</v>
      </c>
      <c r="AE719" s="602">
        <f>JUNE!AE719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JUNE!U720</f>
        <v>0</v>
      </c>
      <c r="V720" s="602"/>
      <c r="W720" s="603"/>
      <c r="X720" s="21"/>
      <c r="Y720" s="109" t="s">
        <v>261</v>
      </c>
      <c r="Z720" s="602">
        <f>JUNE!Z720</f>
        <v>0</v>
      </c>
      <c r="AA720" s="602"/>
      <c r="AB720" s="603"/>
      <c r="AC720" s="37"/>
      <c r="AD720" s="109" t="s">
        <v>261</v>
      </c>
      <c r="AE720" s="602">
        <f>JUNE!AE720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JUNE!U725</f>
        <v>0</v>
      </c>
      <c r="V721" s="549"/>
      <c r="W721" s="45"/>
      <c r="X721" s="21"/>
      <c r="Y721" s="109" t="s">
        <v>206</v>
      </c>
      <c r="Z721" s="549">
        <f>JUNE!Z725</f>
        <v>0</v>
      </c>
      <c r="AA721" s="549"/>
      <c r="AB721" s="45"/>
      <c r="AC721" s="21"/>
      <c r="AD721" s="109" t="s">
        <v>206</v>
      </c>
      <c r="AE721" s="549">
        <f>JUNE!AE725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7/31</v>
      </c>
      <c r="U725" s="549">
        <f>U721+U722+U723-U724</f>
        <v>0</v>
      </c>
      <c r="V725" s="549"/>
      <c r="W725" s="45"/>
      <c r="X725" s="21"/>
      <c r="Y725" s="109" t="str">
        <f>Y715</f>
        <v>AS OF 7/31</v>
      </c>
      <c r="Z725" s="549">
        <f>Z721+Z722+Z723-Z724</f>
        <v>0</v>
      </c>
      <c r="AA725" s="549"/>
      <c r="AB725" s="45"/>
      <c r="AC725" s="21"/>
      <c r="AD725" s="109" t="str">
        <f>AD715</f>
        <v>AS OF 7/31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JUNE!K731</f>
        <v>0</v>
      </c>
      <c r="L731" s="602"/>
      <c r="M731" s="603"/>
      <c r="N731" s="21"/>
      <c r="O731" s="109" t="s">
        <v>404</v>
      </c>
      <c r="P731" s="602">
        <f>JUNE!P731</f>
        <v>0</v>
      </c>
      <c r="Q731" s="602"/>
      <c r="R731" s="603"/>
      <c r="S731" s="37"/>
      <c r="T731" s="109" t="s">
        <v>419</v>
      </c>
      <c r="U731" s="602">
        <f>JUNE!U731</f>
        <v>0</v>
      </c>
      <c r="V731" s="602"/>
      <c r="W731" s="603"/>
      <c r="X731" s="21"/>
      <c r="Y731" s="109" t="s">
        <v>420</v>
      </c>
      <c r="Z731" s="602">
        <f>JUNE!Z731</f>
        <v>0</v>
      </c>
      <c r="AA731" s="602"/>
      <c r="AB731" s="603"/>
      <c r="AC731" s="21"/>
      <c r="AD731" s="109" t="s">
        <v>421</v>
      </c>
      <c r="AE731" s="602">
        <f>JUNE!AE731</f>
        <v>0</v>
      </c>
      <c r="AF731" s="602"/>
      <c r="AG731" s="603"/>
      <c r="AH731" s="37"/>
      <c r="AI731" s="109" t="s">
        <v>422</v>
      </c>
      <c r="AJ731" s="610">
        <f>JUNE!AJ731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JUNE!K732</f>
        <v>0</v>
      </c>
      <c r="L732" s="602"/>
      <c r="M732" s="603"/>
      <c r="N732" s="21"/>
      <c r="O732" s="109" t="s">
        <v>205</v>
      </c>
      <c r="P732" s="602">
        <f>JUNE!P732</f>
        <v>0</v>
      </c>
      <c r="Q732" s="602"/>
      <c r="R732" s="603"/>
      <c r="S732" s="37"/>
      <c r="T732" s="109" t="s">
        <v>205</v>
      </c>
      <c r="U732" s="602">
        <f>JUNE!U732</f>
        <v>0</v>
      </c>
      <c r="V732" s="602"/>
      <c r="W732" s="603"/>
      <c r="X732" s="21"/>
      <c r="Y732" s="109" t="s">
        <v>205</v>
      </c>
      <c r="Z732" s="602">
        <f>JUNE!Z732</f>
        <v>0</v>
      </c>
      <c r="AA732" s="602"/>
      <c r="AB732" s="603"/>
      <c r="AC732" s="21"/>
      <c r="AD732" s="109" t="s">
        <v>205</v>
      </c>
      <c r="AE732" s="602">
        <f>JUNE!AE732</f>
        <v>0</v>
      </c>
      <c r="AF732" s="602"/>
      <c r="AG732" s="603"/>
      <c r="AH732" s="37"/>
      <c r="AI732" s="109" t="s">
        <v>205</v>
      </c>
      <c r="AJ732" s="610">
        <f>JUNE!AJ732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JUNE!K733</f>
        <v>0</v>
      </c>
      <c r="L733" s="602"/>
      <c r="M733" s="603"/>
      <c r="N733" s="21"/>
      <c r="O733" s="109" t="s">
        <v>261</v>
      </c>
      <c r="P733" s="602">
        <f>JUNE!P733</f>
        <v>0</v>
      </c>
      <c r="Q733" s="602"/>
      <c r="R733" s="603"/>
      <c r="S733" s="37"/>
      <c r="T733" s="109" t="s">
        <v>261</v>
      </c>
      <c r="U733" s="602">
        <f>JUNE!U733</f>
        <v>0</v>
      </c>
      <c r="V733" s="602"/>
      <c r="W733" s="603"/>
      <c r="X733" s="21"/>
      <c r="Y733" s="109" t="s">
        <v>261</v>
      </c>
      <c r="Z733" s="602">
        <f>JUNE!Z733</f>
        <v>0</v>
      </c>
      <c r="AA733" s="602"/>
      <c r="AB733" s="603"/>
      <c r="AC733" s="21"/>
      <c r="AD733" s="109" t="s">
        <v>261</v>
      </c>
      <c r="AE733" s="602">
        <f>JUNE!AE733</f>
        <v>0</v>
      </c>
      <c r="AF733" s="602"/>
      <c r="AG733" s="603"/>
      <c r="AH733" s="37"/>
      <c r="AI733" s="109" t="s">
        <v>261</v>
      </c>
      <c r="AJ733" s="610">
        <f>JUNE!AJ733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JUNE!K738</f>
        <v>0</v>
      </c>
      <c r="L734" s="604"/>
      <c r="M734" s="445"/>
      <c r="N734" s="21"/>
      <c r="O734" s="290" t="s">
        <v>206</v>
      </c>
      <c r="P734" s="604">
        <f>JUNE!P738</f>
        <v>0</v>
      </c>
      <c r="Q734" s="604"/>
      <c r="R734" s="445"/>
      <c r="S734" s="411"/>
      <c r="T734" s="290" t="s">
        <v>206</v>
      </c>
      <c r="U734" s="604">
        <f>JUNE!U738</f>
        <v>0</v>
      </c>
      <c r="V734" s="604"/>
      <c r="W734" s="44"/>
      <c r="X734" s="21"/>
      <c r="Y734" s="290" t="s">
        <v>206</v>
      </c>
      <c r="Z734" s="604">
        <f>JUNE!Z738</f>
        <v>0</v>
      </c>
      <c r="AA734" s="604"/>
      <c r="AB734" s="44"/>
      <c r="AD734" s="290" t="s">
        <v>206</v>
      </c>
      <c r="AE734" s="604">
        <f>JUNE!AE738</f>
        <v>0</v>
      </c>
      <c r="AF734" s="604"/>
      <c r="AG734" s="44"/>
      <c r="AH734" s="21"/>
      <c r="AI734" s="290" t="s">
        <v>206</v>
      </c>
      <c r="AJ734" s="604">
        <f>JUNE!AJ738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222</v>
      </c>
      <c r="K738" s="540">
        <f>K734+K735+K736-K737</f>
        <v>0</v>
      </c>
      <c r="L738" s="540"/>
      <c r="M738" s="44"/>
      <c r="N738" s="21"/>
      <c r="O738" s="290" t="s">
        <v>222</v>
      </c>
      <c r="P738" s="540">
        <f>P734+P735+P736-P737</f>
        <v>0</v>
      </c>
      <c r="Q738" s="540"/>
      <c r="R738" s="44"/>
      <c r="S738" s="411"/>
      <c r="T738" s="290" t="s">
        <v>222</v>
      </c>
      <c r="U738" s="540">
        <f>U734+U735+U736-U737</f>
        <v>0</v>
      </c>
      <c r="V738" s="540"/>
      <c r="W738" s="44"/>
      <c r="X738" s="21"/>
      <c r="Y738" s="290" t="s">
        <v>222</v>
      </c>
      <c r="Z738" s="540">
        <f>Z734+Z735+Z736-Z737</f>
        <v>0</v>
      </c>
      <c r="AA738" s="540"/>
      <c r="AB738" s="44"/>
      <c r="AD738" s="290" t="s">
        <v>222</v>
      </c>
      <c r="AE738" s="604">
        <f>AE734+AE735+AE736-AE737</f>
        <v>0</v>
      </c>
      <c r="AF738" s="604"/>
      <c r="AG738" s="44"/>
      <c r="AH738" s="21"/>
      <c r="AI738" s="290" t="s">
        <v>222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JUNE!K741</f>
        <v>0</v>
      </c>
      <c r="L741" s="602"/>
      <c r="M741" s="603"/>
      <c r="N741" s="21"/>
      <c r="O741" s="109" t="s">
        <v>406</v>
      </c>
      <c r="P741" s="602">
        <f>JUNE!P741</f>
        <v>0</v>
      </c>
      <c r="Q741" s="602"/>
      <c r="R741" s="603"/>
      <c r="S741" s="37"/>
      <c r="T741" s="109" t="s">
        <v>423</v>
      </c>
      <c r="U741" s="602">
        <f>JUNE!U741</f>
        <v>0</v>
      </c>
      <c r="V741" s="602"/>
      <c r="W741" s="603"/>
      <c r="X741" s="21"/>
      <c r="Y741" s="109" t="s">
        <v>424</v>
      </c>
      <c r="Z741" s="602">
        <f>JUNE!Z741</f>
        <v>0</v>
      </c>
      <c r="AA741" s="602"/>
      <c r="AB741" s="603"/>
      <c r="AC741" s="21"/>
      <c r="AD741" s="109" t="s">
        <v>425</v>
      </c>
      <c r="AE741" s="602">
        <f>JUNE!AE741</f>
        <v>0</v>
      </c>
      <c r="AF741" s="602"/>
      <c r="AG741" s="603"/>
      <c r="AH741" s="37"/>
      <c r="AI741" s="109" t="s">
        <v>426</v>
      </c>
      <c r="AJ741" s="610">
        <f>JUNE!AJ741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JUNE!K742</f>
        <v>0</v>
      </c>
      <c r="L742" s="602"/>
      <c r="M742" s="603"/>
      <c r="N742" s="21"/>
      <c r="O742" s="109" t="s">
        <v>205</v>
      </c>
      <c r="P742" s="602">
        <f>JUNE!P742</f>
        <v>0</v>
      </c>
      <c r="Q742" s="602"/>
      <c r="R742" s="603"/>
      <c r="S742" s="37"/>
      <c r="T742" s="109" t="s">
        <v>205</v>
      </c>
      <c r="U742" s="602">
        <f>JUNE!U742</f>
        <v>0</v>
      </c>
      <c r="V742" s="602"/>
      <c r="W742" s="603"/>
      <c r="X742" s="21"/>
      <c r="Y742" s="109" t="s">
        <v>205</v>
      </c>
      <c r="Z742" s="602">
        <f>JUNE!Z742</f>
        <v>0</v>
      </c>
      <c r="AA742" s="602"/>
      <c r="AB742" s="603"/>
      <c r="AC742" s="21"/>
      <c r="AD742" s="109" t="s">
        <v>205</v>
      </c>
      <c r="AE742" s="602">
        <f>JUNE!AE742</f>
        <v>0</v>
      </c>
      <c r="AF742" s="602"/>
      <c r="AG742" s="603"/>
      <c r="AH742" s="37"/>
      <c r="AI742" s="109" t="s">
        <v>205</v>
      </c>
      <c r="AJ742" s="610">
        <f>JUNE!AJ742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JUNE!K743</f>
        <v>0</v>
      </c>
      <c r="L743" s="602"/>
      <c r="M743" s="603"/>
      <c r="N743" s="21"/>
      <c r="O743" s="109" t="s">
        <v>261</v>
      </c>
      <c r="P743" s="602">
        <f>JUNE!P743</f>
        <v>0</v>
      </c>
      <c r="Q743" s="602"/>
      <c r="R743" s="603"/>
      <c r="S743" s="37"/>
      <c r="T743" s="109" t="s">
        <v>261</v>
      </c>
      <c r="U743" s="602">
        <f>JUNE!U743</f>
        <v>0</v>
      </c>
      <c r="V743" s="602"/>
      <c r="W743" s="603"/>
      <c r="X743" s="21"/>
      <c r="Y743" s="109" t="s">
        <v>261</v>
      </c>
      <c r="Z743" s="602">
        <f>JUNE!Z743</f>
        <v>0</v>
      </c>
      <c r="AA743" s="602"/>
      <c r="AB743" s="603"/>
      <c r="AC743" s="21"/>
      <c r="AD743" s="109" t="s">
        <v>261</v>
      </c>
      <c r="AE743" s="602">
        <f>JUNE!AE743</f>
        <v>0</v>
      </c>
      <c r="AF743" s="602"/>
      <c r="AG743" s="603"/>
      <c r="AH743" s="37"/>
      <c r="AI743" s="109" t="s">
        <v>261</v>
      </c>
      <c r="AJ743" s="610">
        <f>JUNE!AJ743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JUNE!K748</f>
        <v>0</v>
      </c>
      <c r="L744" s="604"/>
      <c r="M744" s="445"/>
      <c r="N744" s="21"/>
      <c r="O744" s="290" t="s">
        <v>206</v>
      </c>
      <c r="P744" s="604">
        <f>JUNE!P748</f>
        <v>0</v>
      </c>
      <c r="Q744" s="604"/>
      <c r="R744" s="445"/>
      <c r="S744" s="443"/>
      <c r="T744" s="290" t="s">
        <v>206</v>
      </c>
      <c r="U744" s="604">
        <f>JUNE!U748</f>
        <v>0</v>
      </c>
      <c r="V744" s="604"/>
      <c r="W744" s="44"/>
      <c r="X744" s="21"/>
      <c r="Y744" s="290" t="s">
        <v>206</v>
      </c>
      <c r="Z744" s="604">
        <f>JUNE!Z748</f>
        <v>0</v>
      </c>
      <c r="AA744" s="604"/>
      <c r="AB744" s="44"/>
      <c r="AD744" s="290" t="s">
        <v>206</v>
      </c>
      <c r="AE744" s="604">
        <f>JUNE!AE748</f>
        <v>0</v>
      </c>
      <c r="AF744" s="604"/>
      <c r="AG744" s="44"/>
      <c r="AH744" s="21"/>
      <c r="AI744" s="290" t="s">
        <v>206</v>
      </c>
      <c r="AJ744" s="604">
        <f>JUNE!AJ748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222</v>
      </c>
      <c r="K748" s="540">
        <f>K744+K745+K746-K747</f>
        <v>0</v>
      </c>
      <c r="L748" s="540"/>
      <c r="M748" s="44"/>
      <c r="N748" s="21"/>
      <c r="O748" s="290" t="s">
        <v>222</v>
      </c>
      <c r="P748" s="540">
        <f>P744+P745+P746-P747</f>
        <v>0</v>
      </c>
      <c r="Q748" s="540"/>
      <c r="R748" s="44"/>
      <c r="S748" s="444"/>
      <c r="T748" s="290" t="str">
        <f>T738</f>
        <v>AS OF 7/31</v>
      </c>
      <c r="U748" s="540">
        <f>U744+U745+U746-U747</f>
        <v>0</v>
      </c>
      <c r="V748" s="540"/>
      <c r="W748" s="44"/>
      <c r="X748" s="21"/>
      <c r="Y748" s="290" t="str">
        <f>Y738</f>
        <v>AS OF 7/31</v>
      </c>
      <c r="Z748" s="540">
        <f>Z744+Z745+Z746-Z747</f>
        <v>0</v>
      </c>
      <c r="AA748" s="540"/>
      <c r="AB748" s="44"/>
      <c r="AD748" s="290" t="str">
        <f>AD738</f>
        <v>AS OF 7/31</v>
      </c>
      <c r="AE748" s="540">
        <f>AE744+AE745+AE746-AE747</f>
        <v>0</v>
      </c>
      <c r="AF748" s="540"/>
      <c r="AG748" s="44"/>
      <c r="AH748" s="21"/>
      <c r="AI748" s="290" t="str">
        <f>AI738</f>
        <v>AS OF 7/31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JUNE!K751</f>
        <v>0</v>
      </c>
      <c r="L751" s="602"/>
      <c r="M751" s="603"/>
      <c r="N751" s="21"/>
      <c r="O751" s="109" t="s">
        <v>408</v>
      </c>
      <c r="P751" s="602">
        <f>JUNE!P751</f>
        <v>0</v>
      </c>
      <c r="Q751" s="602"/>
      <c r="R751" s="603"/>
      <c r="S751" s="37"/>
      <c r="T751" s="109" t="s">
        <v>427</v>
      </c>
      <c r="U751" s="602">
        <f>JUNE!U751</f>
        <v>0</v>
      </c>
      <c r="V751" s="602"/>
      <c r="W751" s="603"/>
      <c r="X751" s="21"/>
      <c r="Y751" s="109" t="s">
        <v>428</v>
      </c>
      <c r="Z751" s="602">
        <f>JUNE!Z751</f>
        <v>0</v>
      </c>
      <c r="AA751" s="602"/>
      <c r="AB751" s="603"/>
      <c r="AC751" s="21"/>
      <c r="AD751" s="109" t="s">
        <v>429</v>
      </c>
      <c r="AE751" s="602">
        <f>JUNE!AE751</f>
        <v>0</v>
      </c>
      <c r="AF751" s="602"/>
      <c r="AG751" s="603"/>
      <c r="AH751" s="37"/>
      <c r="AI751" s="109" t="s">
        <v>430</v>
      </c>
      <c r="AJ751" s="610">
        <f>JUNE!AJ751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JUNE!K752</f>
        <v>0</v>
      </c>
      <c r="L752" s="602"/>
      <c r="M752" s="603"/>
      <c r="N752" s="21"/>
      <c r="O752" s="109" t="s">
        <v>205</v>
      </c>
      <c r="P752" s="602">
        <f>JUNE!P752</f>
        <v>0</v>
      </c>
      <c r="Q752" s="602"/>
      <c r="R752" s="603"/>
      <c r="S752" s="37"/>
      <c r="T752" s="109" t="s">
        <v>205</v>
      </c>
      <c r="U752" s="602">
        <f>JUNE!U752</f>
        <v>0</v>
      </c>
      <c r="V752" s="602"/>
      <c r="W752" s="603"/>
      <c r="X752" s="21"/>
      <c r="Y752" s="109" t="s">
        <v>205</v>
      </c>
      <c r="Z752" s="602">
        <f>JUNE!Z752</f>
        <v>0</v>
      </c>
      <c r="AA752" s="602"/>
      <c r="AB752" s="603"/>
      <c r="AC752" s="21"/>
      <c r="AD752" s="109" t="s">
        <v>205</v>
      </c>
      <c r="AE752" s="602">
        <f>JUNE!AE752</f>
        <v>0</v>
      </c>
      <c r="AF752" s="602"/>
      <c r="AG752" s="603"/>
      <c r="AH752" s="37"/>
      <c r="AI752" s="109" t="s">
        <v>205</v>
      </c>
      <c r="AJ752" s="610">
        <f>JUNE!AJ752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JUNE!K753</f>
        <v>0</v>
      </c>
      <c r="L753" s="602"/>
      <c r="M753" s="603"/>
      <c r="N753" s="21"/>
      <c r="O753" s="109" t="s">
        <v>261</v>
      </c>
      <c r="P753" s="602">
        <f>JUNE!P753</f>
        <v>0</v>
      </c>
      <c r="Q753" s="602"/>
      <c r="R753" s="603"/>
      <c r="S753" s="37"/>
      <c r="T753" s="109" t="s">
        <v>261</v>
      </c>
      <c r="U753" s="602">
        <f>JUNE!U753</f>
        <v>0</v>
      </c>
      <c r="V753" s="602"/>
      <c r="W753" s="603"/>
      <c r="X753" s="21"/>
      <c r="Y753" s="109" t="s">
        <v>261</v>
      </c>
      <c r="Z753" s="602">
        <f>JUNE!Z753</f>
        <v>0</v>
      </c>
      <c r="AA753" s="602"/>
      <c r="AB753" s="603"/>
      <c r="AC753" s="21"/>
      <c r="AD753" s="109" t="s">
        <v>261</v>
      </c>
      <c r="AE753" s="602">
        <f>JUNE!AE753</f>
        <v>0</v>
      </c>
      <c r="AF753" s="602"/>
      <c r="AG753" s="603"/>
      <c r="AH753" s="37"/>
      <c r="AI753" s="109" t="s">
        <v>261</v>
      </c>
      <c r="AJ753" s="610">
        <f>JUNE!AJ753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JUNE!K758</f>
        <v>0</v>
      </c>
      <c r="L754" s="604"/>
      <c r="M754" s="445"/>
      <c r="N754" s="21"/>
      <c r="O754" s="290" t="s">
        <v>206</v>
      </c>
      <c r="P754" s="604">
        <f>JUNE!P758</f>
        <v>0</v>
      </c>
      <c r="Q754" s="604"/>
      <c r="R754" s="445"/>
      <c r="S754" s="444"/>
      <c r="T754" s="290" t="s">
        <v>206</v>
      </c>
      <c r="U754" s="604">
        <f>JUNE!U758</f>
        <v>0</v>
      </c>
      <c r="V754" s="604"/>
      <c r="W754" s="44"/>
      <c r="X754" s="21"/>
      <c r="Y754" s="290" t="s">
        <v>206</v>
      </c>
      <c r="Z754" s="604">
        <f>JUNE!Z758</f>
        <v>0</v>
      </c>
      <c r="AA754" s="604"/>
      <c r="AB754" s="44"/>
      <c r="AD754" s="290" t="s">
        <v>206</v>
      </c>
      <c r="AE754" s="604">
        <f>JUNE!AE758</f>
        <v>0</v>
      </c>
      <c r="AF754" s="604"/>
      <c r="AG754" s="44"/>
      <c r="AH754" s="21"/>
      <c r="AI754" s="290" t="s">
        <v>206</v>
      </c>
      <c r="AJ754" s="604">
        <f>JUNE!AJ758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222</v>
      </c>
      <c r="K758" s="540">
        <f>K754+K755+K756-K757</f>
        <v>0</v>
      </c>
      <c r="L758" s="540"/>
      <c r="M758" s="44"/>
      <c r="N758" s="21"/>
      <c r="O758" s="290" t="s">
        <v>222</v>
      </c>
      <c r="P758" s="540">
        <f>P754+P755+P756-P757</f>
        <v>0</v>
      </c>
      <c r="Q758" s="540"/>
      <c r="R758" s="44"/>
      <c r="S758" s="444"/>
      <c r="T758" s="290" t="str">
        <f>T748</f>
        <v>AS OF 7/31</v>
      </c>
      <c r="U758" s="540">
        <f>U754+U755+U756-U757</f>
        <v>0</v>
      </c>
      <c r="V758" s="540"/>
      <c r="W758" s="44"/>
      <c r="X758" s="21"/>
      <c r="Y758" s="290" t="str">
        <f>Y748</f>
        <v>AS OF 7/31</v>
      </c>
      <c r="Z758" s="540">
        <f>Z754+Z755+Z756-Z757</f>
        <v>0</v>
      </c>
      <c r="AA758" s="540"/>
      <c r="AB758" s="44"/>
      <c r="AD758" s="290" t="str">
        <f>AD748</f>
        <v>AS OF 7/31</v>
      </c>
      <c r="AE758" s="540">
        <f>AE754+AE755+AE756-AE757</f>
        <v>0</v>
      </c>
      <c r="AF758" s="540"/>
      <c r="AG758" s="44"/>
      <c r="AH758" s="21"/>
      <c r="AI758" s="290" t="str">
        <f>AI748</f>
        <v>AS OF 7/31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JUNE!K761</f>
        <v>0</v>
      </c>
      <c r="L761" s="602"/>
      <c r="M761" s="603"/>
      <c r="N761" s="21"/>
      <c r="O761" s="109" t="s">
        <v>410</v>
      </c>
      <c r="P761" s="602">
        <f>JUNE!P761</f>
        <v>0</v>
      </c>
      <c r="Q761" s="602"/>
      <c r="R761" s="603"/>
      <c r="S761" s="37"/>
      <c r="T761" s="109" t="s">
        <v>431</v>
      </c>
      <c r="U761" s="602">
        <f>JUNE!U761</f>
        <v>0</v>
      </c>
      <c r="V761" s="602"/>
      <c r="W761" s="603"/>
      <c r="X761" s="21"/>
      <c r="Y761" s="109" t="s">
        <v>432</v>
      </c>
      <c r="Z761" s="602">
        <f>JUNE!Z761</f>
        <v>0</v>
      </c>
      <c r="AA761" s="602"/>
      <c r="AB761" s="603"/>
      <c r="AC761" s="21"/>
      <c r="AD761" s="109" t="s">
        <v>433</v>
      </c>
      <c r="AE761" s="602">
        <f>JUNE!AE761</f>
        <v>0</v>
      </c>
      <c r="AF761" s="602"/>
      <c r="AG761" s="603"/>
      <c r="AH761" s="37"/>
      <c r="AI761" s="109" t="s">
        <v>434</v>
      </c>
      <c r="AJ761" s="610">
        <f>JUNE!AJ761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JUNE!K762</f>
        <v>0</v>
      </c>
      <c r="L762" s="602"/>
      <c r="M762" s="603"/>
      <c r="N762" s="21"/>
      <c r="O762" s="109" t="s">
        <v>205</v>
      </c>
      <c r="P762" s="602">
        <f>JUNE!P762</f>
        <v>0</v>
      </c>
      <c r="Q762" s="602"/>
      <c r="R762" s="603"/>
      <c r="S762" s="37"/>
      <c r="T762" s="109" t="s">
        <v>205</v>
      </c>
      <c r="U762" s="602">
        <f>JUNE!U762</f>
        <v>0</v>
      </c>
      <c r="V762" s="602"/>
      <c r="W762" s="603"/>
      <c r="X762" s="21"/>
      <c r="Y762" s="109" t="s">
        <v>205</v>
      </c>
      <c r="Z762" s="602">
        <f>JUNE!Z762</f>
        <v>0</v>
      </c>
      <c r="AA762" s="602"/>
      <c r="AB762" s="603"/>
      <c r="AC762" s="21"/>
      <c r="AD762" s="109" t="s">
        <v>205</v>
      </c>
      <c r="AE762" s="602">
        <f>JUNE!AE762</f>
        <v>0</v>
      </c>
      <c r="AF762" s="602"/>
      <c r="AG762" s="603"/>
      <c r="AH762" s="37"/>
      <c r="AI762" s="109" t="s">
        <v>205</v>
      </c>
      <c r="AJ762" s="610">
        <f>JUNE!AJ762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JUNE!K763</f>
        <v>0</v>
      </c>
      <c r="L763" s="602"/>
      <c r="M763" s="603"/>
      <c r="N763" s="21"/>
      <c r="O763" s="109" t="s">
        <v>261</v>
      </c>
      <c r="P763" s="602">
        <f>JUNE!P763</f>
        <v>0</v>
      </c>
      <c r="Q763" s="602"/>
      <c r="R763" s="603"/>
      <c r="S763" s="37"/>
      <c r="T763" s="109" t="s">
        <v>261</v>
      </c>
      <c r="U763" s="602">
        <f>JUNE!U763</f>
        <v>0</v>
      </c>
      <c r="V763" s="602"/>
      <c r="W763" s="603"/>
      <c r="X763" s="21"/>
      <c r="Y763" s="109" t="s">
        <v>261</v>
      </c>
      <c r="Z763" s="602">
        <f>JUNE!Z763</f>
        <v>0</v>
      </c>
      <c r="AA763" s="602"/>
      <c r="AB763" s="603"/>
      <c r="AC763" s="21"/>
      <c r="AD763" s="109" t="s">
        <v>261</v>
      </c>
      <c r="AE763" s="602">
        <f>JUNE!AE763</f>
        <v>0</v>
      </c>
      <c r="AF763" s="602"/>
      <c r="AG763" s="603"/>
      <c r="AH763" s="37"/>
      <c r="AI763" s="109" t="s">
        <v>261</v>
      </c>
      <c r="AJ763" s="610">
        <f>JUNE!AJ763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JUNE!K768</f>
        <v>0</v>
      </c>
      <c r="L764" s="604"/>
      <c r="M764" s="445"/>
      <c r="N764" s="21"/>
      <c r="O764" s="290" t="s">
        <v>206</v>
      </c>
      <c r="P764" s="604">
        <f>JUNE!P768</f>
        <v>0</v>
      </c>
      <c r="Q764" s="604"/>
      <c r="R764" s="445"/>
      <c r="S764" s="412"/>
      <c r="T764" s="290" t="s">
        <v>206</v>
      </c>
      <c r="U764" s="604">
        <f>JUNE!U768</f>
        <v>0</v>
      </c>
      <c r="V764" s="604"/>
      <c r="W764" s="44"/>
      <c r="X764" s="21"/>
      <c r="Y764" s="290" t="s">
        <v>206</v>
      </c>
      <c r="Z764" s="604">
        <f>JUNE!Z768</f>
        <v>0</v>
      </c>
      <c r="AA764" s="604"/>
      <c r="AB764" s="44"/>
      <c r="AD764" s="290" t="s">
        <v>206</v>
      </c>
      <c r="AE764" s="604">
        <f>JUNE!AE768</f>
        <v>0</v>
      </c>
      <c r="AF764" s="604"/>
      <c r="AG764" s="44"/>
      <c r="AH764" s="21"/>
      <c r="AI764" s="290" t="s">
        <v>206</v>
      </c>
      <c r="AJ764" s="604">
        <f>JUNE!AJ768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222</v>
      </c>
      <c r="K768" s="540">
        <f>K764+K765+K766-K767</f>
        <v>0</v>
      </c>
      <c r="L768" s="540"/>
      <c r="M768" s="44"/>
      <c r="N768" s="21"/>
      <c r="O768" s="290" t="s">
        <v>222</v>
      </c>
      <c r="P768" s="540">
        <f>P764+P765+P766-P767</f>
        <v>0</v>
      </c>
      <c r="Q768" s="540"/>
      <c r="R768" s="44"/>
      <c r="S768" s="411"/>
      <c r="T768" s="290" t="str">
        <f>T758</f>
        <v>AS OF 7/31</v>
      </c>
      <c r="U768" s="540">
        <f>U764+U765+U766-U767</f>
        <v>0</v>
      </c>
      <c r="V768" s="540"/>
      <c r="W768" s="44"/>
      <c r="X768" s="21"/>
      <c r="Y768" s="290" t="str">
        <f>Y758</f>
        <v>AS OF 7/31</v>
      </c>
      <c r="Z768" s="540">
        <f>Z764+Z765+Z766-Z767</f>
        <v>0</v>
      </c>
      <c r="AA768" s="540"/>
      <c r="AB768" s="44"/>
      <c r="AD768" s="290" t="str">
        <f>AD758</f>
        <v>AS OF 7/31</v>
      </c>
      <c r="AE768" s="540">
        <f>AE764+AE765+AE766-AE767</f>
        <v>0</v>
      </c>
      <c r="AF768" s="540"/>
      <c r="AG768" s="44"/>
      <c r="AH768" s="21"/>
      <c r="AI768" s="290" t="str">
        <f>AI758</f>
        <v>AS OF 7/31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pXP9aFxbIleAHiO7t+CAZNhLg1Rm2Uz5Y5Do/W3eSEbD+7Apa4E7ik/bHeGVwEvhgC6K4ohiOg05r48V6z/H2Q==" saltValue="cGv6ac21SIU7cYLuT744ZQ==" spinCount="100000" sheet="1" objects="1" scenarios="1" formatColumns="0" formatRows="0"/>
  <mergeCells count="379">
    <mergeCell ref="AE768:AF768"/>
    <mergeCell ref="Z744:AA744"/>
    <mergeCell ref="Z745:AA745"/>
    <mergeCell ref="Z746:AA746"/>
    <mergeCell ref="Z747:AA74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3:AG763"/>
    <mergeCell ref="U764:V764"/>
    <mergeCell ref="U763:W763"/>
    <mergeCell ref="Z763:AB763"/>
    <mergeCell ref="J730:M730"/>
    <mergeCell ref="AJ764:AK764"/>
    <mergeCell ref="AJ765:AK765"/>
    <mergeCell ref="AJ766:AK766"/>
    <mergeCell ref="AJ767:AK767"/>
    <mergeCell ref="AE764:AF764"/>
    <mergeCell ref="AE765:AF765"/>
    <mergeCell ref="AE766:AF766"/>
    <mergeCell ref="AE767:AF767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Z748:AA748"/>
    <mergeCell ref="AE744:AF744"/>
    <mergeCell ref="AE745:AF745"/>
    <mergeCell ref="AE746:AF746"/>
    <mergeCell ref="AE747:AF747"/>
    <mergeCell ref="AE748:AF748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  <c r="K2" s="221"/>
    </row>
    <row r="3" spans="1:11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  <c r="K3" s="221"/>
    </row>
    <row r="4" spans="1:11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343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JunRpt!J39</f>
        <v>0</v>
      </c>
      <c r="K7" s="41"/>
    </row>
    <row r="8" spans="1:11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SUM(JULY!$B$7)</f>
        <v>0</v>
      </c>
      <c r="J9" s="335"/>
      <c r="K9" s="41"/>
    </row>
    <row r="10" spans="1:11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SUM(JULY!$C$7)</f>
        <v>0</v>
      </c>
      <c r="J10" s="335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SUM(JULY!$D$7)</f>
        <v>0</v>
      </c>
      <c r="J11" s="335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SUM(JULY!$E$7)</f>
        <v>0</v>
      </c>
      <c r="J12" s="335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SUM(JULY!$F$7)</f>
        <v>0</v>
      </c>
      <c r="J13" s="335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SUM(JULY!$L$7:$O$7)</f>
        <v>0</v>
      </c>
      <c r="J14" s="335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SUM(JULY!$Q$7:$R$7)</f>
        <v>0</v>
      </c>
      <c r="J15" s="335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SUM(JULY!$P$7)</f>
        <v>0</v>
      </c>
      <c r="J16" s="335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  <c r="K19" s="41"/>
    </row>
    <row r="20" spans="1:11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SUM(JULY!$U$7)</f>
        <v>0</v>
      </c>
      <c r="I22" s="238"/>
      <c r="J22" s="335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SUM(JULY!$V$7)</f>
        <v>0</v>
      </c>
      <c r="I23" s="238"/>
      <c r="J23" s="335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SUM(JULY!$W$7:'JULY'!$X$7)</f>
        <v>0</v>
      </c>
      <c r="I24" s="238"/>
      <c r="J24" s="335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SUM(JULY!$Y$7)</f>
        <v>0</v>
      </c>
      <c r="I25" s="334">
        <f>SUM(H22:H25)</f>
        <v>0</v>
      </c>
      <c r="J25" s="335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SUM(JULY!$Z$7)</f>
        <v>0</v>
      </c>
      <c r="J26" s="335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SUM(JULY!$AA$7)</f>
        <v>0</v>
      </c>
      <c r="J27" s="335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SUM(JULY!$AB$7)</f>
        <v>0</v>
      </c>
      <c r="J28" s="335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SUM(JULY!$AC$7)</f>
        <v>0</v>
      </c>
      <c r="J29" s="335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SUM(JULY!$AD$7)</f>
        <v>0</v>
      </c>
      <c r="J30" s="335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SUM(JULY!$AE$7)</f>
        <v>0</v>
      </c>
      <c r="J31" s="335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SUM(JULY!$AF$7)</f>
        <v>0</v>
      </c>
      <c r="J32" s="335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SUM(JULY!$AG$7)</f>
        <v>0</v>
      </c>
      <c r="J33" s="335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SUM(JULY!$AH$7)</f>
        <v>0</v>
      </c>
      <c r="J34" s="335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SUM(JULY!$AJ$7)</f>
        <v>0</v>
      </c>
      <c r="J36" s="335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SUM(JULY!$AK$7)</f>
        <v>0</v>
      </c>
      <c r="J37" s="335"/>
      <c r="K37" s="41"/>
    </row>
    <row r="38" spans="1:11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WhB0/sPIzmEeE6DzBJiq9FfPNKYRUMrt0eiAx4Qsgye5p68HMen77SED8+AIox0iAoHeA0+onvYaBSIzXYDiuQ==" saltValue="BEt+Ew6cbnElYL+xyhuGL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AUGUST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JULY!G10</f>
        <v xml:space="preserve">UNITED STEELWORKERS - LOCAL UNION </v>
      </c>
      <c r="H10" s="570"/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164</v>
      </c>
      <c r="D11" s="138" t="s">
        <v>238</v>
      </c>
      <c r="E11" s="487">
        <f>JULY!E11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AUGUST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AUGUST</v>
      </c>
      <c r="H21" s="324" t="s">
        <v>58</v>
      </c>
      <c r="I21" s="325"/>
      <c r="J21" s="359">
        <f>JULY!E2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AUGUST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AUGUST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AUGUST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AUGUST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AUGUST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AUGUST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AUGUST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AUGUST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AUGUST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AUGUST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AUGUST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AUGUST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AUGUST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AUGUST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AUGUST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AUGUST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AUGUST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AUGUST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AUGUST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AUGUST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AUGUST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AUGUST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AUGUST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AUGUST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AUGUST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AUGUST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AUGUST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AUGUST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AUGUST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AUGUST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AUGUST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AUGUST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AUGUST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AUGUST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AUGUST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AUGUST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AUGUST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AUGUST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AUGUST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AUGUST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AUGUST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AUGUST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167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164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JULY!U688</f>
        <v>0</v>
      </c>
      <c r="V688" s="602"/>
      <c r="W688" s="603"/>
      <c r="X688" s="21"/>
      <c r="Y688" s="109" t="s">
        <v>240</v>
      </c>
      <c r="Z688" s="602">
        <f>JULY!Z688</f>
        <v>0</v>
      </c>
      <c r="AA688" s="602"/>
      <c r="AB688" s="603"/>
      <c r="AC688" s="37"/>
      <c r="AD688" s="109" t="s">
        <v>373</v>
      </c>
      <c r="AE688" s="602">
        <f>JULY!AE688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165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JULY!U689</f>
        <v>0</v>
      </c>
      <c r="V689" s="602"/>
      <c r="W689" s="603"/>
      <c r="X689" s="21"/>
      <c r="Y689" s="109" t="s">
        <v>205</v>
      </c>
      <c r="Z689" s="602">
        <f>JULY!Z689</f>
        <v>0</v>
      </c>
      <c r="AA689" s="602"/>
      <c r="AB689" s="603"/>
      <c r="AC689" s="37"/>
      <c r="AD689" s="109" t="s">
        <v>205</v>
      </c>
      <c r="AE689" s="602">
        <f>JULY!AE689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JULY!U690</f>
        <v>0</v>
      </c>
      <c r="V690" s="602"/>
      <c r="W690" s="603"/>
      <c r="X690" s="21"/>
      <c r="Y690" s="109" t="s">
        <v>261</v>
      </c>
      <c r="Z690" s="602">
        <f>JULY!Z690</f>
        <v>0</v>
      </c>
      <c r="AA690" s="602"/>
      <c r="AB690" s="603"/>
      <c r="AC690" s="37"/>
      <c r="AD690" s="109" t="s">
        <v>261</v>
      </c>
      <c r="AE690" s="602">
        <f>JULY!AE690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JULY!U695</f>
        <v>0</v>
      </c>
      <c r="V691" s="549"/>
      <c r="W691" s="45"/>
      <c r="X691" s="21"/>
      <c r="Y691" s="109" t="s">
        <v>206</v>
      </c>
      <c r="Z691" s="549">
        <f>JULY!Z695</f>
        <v>0</v>
      </c>
      <c r="AA691" s="549"/>
      <c r="AB691" s="45"/>
      <c r="AC691" s="37"/>
      <c r="AD691" s="109" t="s">
        <v>206</v>
      </c>
      <c r="AE691" s="549">
        <f>JULY!AE695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166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223</v>
      </c>
      <c r="U695" s="549">
        <f>U691+U692+U693-U694</f>
        <v>0</v>
      </c>
      <c r="V695" s="549"/>
      <c r="W695" s="45"/>
      <c r="X695" s="21"/>
      <c r="Y695" s="109" t="s">
        <v>223</v>
      </c>
      <c r="Z695" s="549">
        <f>Z691+Z692+Z693-Z694</f>
        <v>0</v>
      </c>
      <c r="AA695" s="549"/>
      <c r="AB695" s="45"/>
      <c r="AC695" s="37"/>
      <c r="AD695" s="109" t="s">
        <v>223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168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JULY!U698</f>
        <v>0</v>
      </c>
      <c r="V698" s="602"/>
      <c r="W698" s="603"/>
      <c r="X698" s="21"/>
      <c r="Y698" s="109" t="s">
        <v>241</v>
      </c>
      <c r="Z698" s="602">
        <f>JULY!Z698</f>
        <v>0</v>
      </c>
      <c r="AA698" s="602"/>
      <c r="AB698" s="603"/>
      <c r="AC698" s="37"/>
      <c r="AD698" s="109" t="s">
        <v>374</v>
      </c>
      <c r="AE698" s="602">
        <f>JULY!AE698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JULY!U699</f>
        <v>0</v>
      </c>
      <c r="V699" s="602"/>
      <c r="W699" s="603"/>
      <c r="X699" s="21"/>
      <c r="Y699" s="109" t="s">
        <v>205</v>
      </c>
      <c r="Z699" s="602">
        <f>JULY!Z699</f>
        <v>0</v>
      </c>
      <c r="AA699" s="602"/>
      <c r="AB699" s="603"/>
      <c r="AC699" s="37"/>
      <c r="AD699" s="109" t="s">
        <v>205</v>
      </c>
      <c r="AE699" s="602">
        <f>JULY!AE699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JULY!U700</f>
        <v>0</v>
      </c>
      <c r="V700" s="602"/>
      <c r="W700" s="603"/>
      <c r="X700" s="21"/>
      <c r="Y700" s="109" t="s">
        <v>261</v>
      </c>
      <c r="Z700" s="602">
        <f>JULY!Z700</f>
        <v>0</v>
      </c>
      <c r="AA700" s="602"/>
      <c r="AB700" s="603"/>
      <c r="AC700" s="37"/>
      <c r="AD700" s="109" t="s">
        <v>261</v>
      </c>
      <c r="AE700" s="602">
        <f>JULY!AE700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398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JULY!U705</f>
        <v>0</v>
      </c>
      <c r="V701" s="549"/>
      <c r="W701" s="45"/>
      <c r="X701" s="21"/>
      <c r="Y701" s="109" t="s">
        <v>206</v>
      </c>
      <c r="Z701" s="554">
        <f>JULY!Z705</f>
        <v>0</v>
      </c>
      <c r="AA701" s="554"/>
      <c r="AB701" s="45"/>
      <c r="AC701" s="37"/>
      <c r="AD701" s="109" t="s">
        <v>206</v>
      </c>
      <c r="AE701" s="554">
        <f>JULY!AE705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8/31</v>
      </c>
      <c r="U705" s="549">
        <f>U701+U702+U703-U704</f>
        <v>0</v>
      </c>
      <c r="V705" s="549"/>
      <c r="W705" s="45"/>
      <c r="X705" s="21"/>
      <c r="Y705" s="109" t="str">
        <f>Y695</f>
        <v>AS OF 8/31</v>
      </c>
      <c r="Z705" s="554">
        <f>Z701+Z702+Z703-Z704</f>
        <v>0</v>
      </c>
      <c r="AA705" s="554"/>
      <c r="AB705" s="45"/>
      <c r="AC705" s="21"/>
      <c r="AD705" s="109" t="str">
        <f>AD695</f>
        <v>AS OF 8/31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JULY!U708</f>
        <v>0</v>
      </c>
      <c r="V708" s="602"/>
      <c r="W708" s="603"/>
      <c r="X708" s="21"/>
      <c r="Y708" s="109" t="s">
        <v>242</v>
      </c>
      <c r="Z708" s="602">
        <f>JULY!Z708</f>
        <v>0</v>
      </c>
      <c r="AA708" s="602"/>
      <c r="AB708" s="603"/>
      <c r="AC708" s="37"/>
      <c r="AD708" s="109" t="s">
        <v>375</v>
      </c>
      <c r="AE708" s="602">
        <f>JULY!AE708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JULY!U709</f>
        <v>0</v>
      </c>
      <c r="V709" s="602"/>
      <c r="W709" s="603"/>
      <c r="X709" s="21"/>
      <c r="Y709" s="109" t="s">
        <v>205</v>
      </c>
      <c r="Z709" s="602">
        <f>JULY!Z709</f>
        <v>0</v>
      </c>
      <c r="AA709" s="602"/>
      <c r="AB709" s="603"/>
      <c r="AC709" s="37"/>
      <c r="AD709" s="109" t="s">
        <v>205</v>
      </c>
      <c r="AE709" s="602">
        <f>JULY!AE709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JULY!U710</f>
        <v>0</v>
      </c>
      <c r="V710" s="602"/>
      <c r="W710" s="603"/>
      <c r="X710" s="21"/>
      <c r="Y710" s="109" t="s">
        <v>261</v>
      </c>
      <c r="Z710" s="602">
        <f>JULY!Z710</f>
        <v>0</v>
      </c>
      <c r="AA710" s="602"/>
      <c r="AB710" s="603"/>
      <c r="AC710" s="37"/>
      <c r="AD710" s="109" t="s">
        <v>261</v>
      </c>
      <c r="AE710" s="602">
        <f>JULY!AE710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JULY!U715</f>
        <v>0</v>
      </c>
      <c r="V711" s="549"/>
      <c r="W711" s="45"/>
      <c r="X711" s="21"/>
      <c r="Y711" s="109" t="s">
        <v>206</v>
      </c>
      <c r="Z711" s="549">
        <f>JULY!Z715</f>
        <v>0</v>
      </c>
      <c r="AA711" s="549"/>
      <c r="AB711" s="45"/>
      <c r="AC711" s="21"/>
      <c r="AD711" s="109" t="s">
        <v>206</v>
      </c>
      <c r="AE711" s="549">
        <f>JULY!AE715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8/31</v>
      </c>
      <c r="U715" s="549">
        <f>U711+U712+U713-U714</f>
        <v>0</v>
      </c>
      <c r="V715" s="549"/>
      <c r="W715" s="45"/>
      <c r="X715" s="21"/>
      <c r="Y715" s="109" t="str">
        <f>Y705</f>
        <v>AS OF 8/31</v>
      </c>
      <c r="Z715" s="549">
        <f>Z711+Z712+Z713-Z714</f>
        <v>0</v>
      </c>
      <c r="AA715" s="549"/>
      <c r="AB715" s="45"/>
      <c r="AC715" s="21"/>
      <c r="AD715" s="109" t="str">
        <f>AD705</f>
        <v>AS OF 8/31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JULY!U718</f>
        <v>0</v>
      </c>
      <c r="V718" s="602"/>
      <c r="W718" s="603"/>
      <c r="X718" s="21"/>
      <c r="Y718" s="109" t="s">
        <v>243</v>
      </c>
      <c r="Z718" s="602">
        <f>JULY!Z718</f>
        <v>0</v>
      </c>
      <c r="AA718" s="602"/>
      <c r="AB718" s="603"/>
      <c r="AC718" s="37"/>
      <c r="AD718" s="109" t="s">
        <v>464</v>
      </c>
      <c r="AE718" s="602">
        <f>JULY!AE718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JULY!U719</f>
        <v>0</v>
      </c>
      <c r="V719" s="602"/>
      <c r="W719" s="603"/>
      <c r="X719" s="21"/>
      <c r="Y719" s="109" t="s">
        <v>205</v>
      </c>
      <c r="Z719" s="602">
        <f>JULY!Z719</f>
        <v>0</v>
      </c>
      <c r="AA719" s="602"/>
      <c r="AB719" s="603"/>
      <c r="AC719" s="37"/>
      <c r="AD719" s="109" t="s">
        <v>205</v>
      </c>
      <c r="AE719" s="602">
        <f>JULY!AE719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JULY!U720</f>
        <v>0</v>
      </c>
      <c r="V720" s="602"/>
      <c r="W720" s="603"/>
      <c r="X720" s="21"/>
      <c r="Y720" s="109" t="s">
        <v>261</v>
      </c>
      <c r="Z720" s="602">
        <f>JULY!Z720</f>
        <v>0</v>
      </c>
      <c r="AA720" s="602"/>
      <c r="AB720" s="603"/>
      <c r="AC720" s="37"/>
      <c r="AD720" s="109" t="s">
        <v>261</v>
      </c>
      <c r="AE720" s="602">
        <f>JULY!AE720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JULY!U725</f>
        <v>0</v>
      </c>
      <c r="V721" s="549"/>
      <c r="W721" s="45"/>
      <c r="X721" s="21"/>
      <c r="Y721" s="109" t="s">
        <v>206</v>
      </c>
      <c r="Z721" s="549">
        <f>JULY!Z725</f>
        <v>0</v>
      </c>
      <c r="AA721" s="549"/>
      <c r="AB721" s="45"/>
      <c r="AC721" s="21"/>
      <c r="AD721" s="109" t="s">
        <v>206</v>
      </c>
      <c r="AE721" s="549">
        <f>JULY!AE725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8/31</v>
      </c>
      <c r="U725" s="549">
        <f>U721+U722+U723-U724</f>
        <v>0</v>
      </c>
      <c r="V725" s="549"/>
      <c r="W725" s="45"/>
      <c r="X725" s="21"/>
      <c r="Y725" s="109" t="str">
        <f>Y715</f>
        <v>AS OF 8/31</v>
      </c>
      <c r="Z725" s="549">
        <f>Z721+Z722+Z723-Z724</f>
        <v>0</v>
      </c>
      <c r="AA725" s="549"/>
      <c r="AB725" s="45"/>
      <c r="AC725" s="21"/>
      <c r="AD725" s="109" t="str">
        <f>AD715</f>
        <v>AS OF 8/31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JULY!K731</f>
        <v>0</v>
      </c>
      <c r="L731" s="602"/>
      <c r="M731" s="603"/>
      <c r="N731" s="21"/>
      <c r="O731" s="109" t="s">
        <v>404</v>
      </c>
      <c r="P731" s="602">
        <f>JULY!P731</f>
        <v>0</v>
      </c>
      <c r="Q731" s="602"/>
      <c r="R731" s="603"/>
      <c r="S731" s="37"/>
      <c r="T731" s="109" t="s">
        <v>419</v>
      </c>
      <c r="U731" s="602">
        <f>JULY!U731</f>
        <v>0</v>
      </c>
      <c r="V731" s="602"/>
      <c r="W731" s="603"/>
      <c r="X731" s="21"/>
      <c r="Y731" s="109" t="s">
        <v>420</v>
      </c>
      <c r="Z731" s="602">
        <f>JULY!Z731</f>
        <v>0</v>
      </c>
      <c r="AA731" s="602"/>
      <c r="AB731" s="603"/>
      <c r="AC731" s="21"/>
      <c r="AD731" s="109" t="s">
        <v>421</v>
      </c>
      <c r="AE731" s="602">
        <f>JULY!AE731</f>
        <v>0</v>
      </c>
      <c r="AF731" s="602"/>
      <c r="AG731" s="603"/>
      <c r="AH731" s="37"/>
      <c r="AI731" s="109" t="s">
        <v>422</v>
      </c>
      <c r="AJ731" s="610">
        <f>JULY!AJ731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JULY!K732</f>
        <v>0</v>
      </c>
      <c r="L732" s="602"/>
      <c r="M732" s="603"/>
      <c r="N732" s="21"/>
      <c r="O732" s="109" t="s">
        <v>205</v>
      </c>
      <c r="P732" s="602">
        <f>JULY!P732</f>
        <v>0</v>
      </c>
      <c r="Q732" s="602"/>
      <c r="R732" s="603"/>
      <c r="S732" s="37"/>
      <c r="T732" s="109" t="s">
        <v>205</v>
      </c>
      <c r="U732" s="602">
        <f>JULY!U732</f>
        <v>0</v>
      </c>
      <c r="V732" s="602"/>
      <c r="W732" s="603"/>
      <c r="X732" s="21"/>
      <c r="Y732" s="109" t="s">
        <v>205</v>
      </c>
      <c r="Z732" s="602">
        <f>JULY!Z732</f>
        <v>0</v>
      </c>
      <c r="AA732" s="602"/>
      <c r="AB732" s="603"/>
      <c r="AC732" s="21"/>
      <c r="AD732" s="109" t="s">
        <v>205</v>
      </c>
      <c r="AE732" s="602">
        <f>JULY!AE732</f>
        <v>0</v>
      </c>
      <c r="AF732" s="602"/>
      <c r="AG732" s="603"/>
      <c r="AH732" s="37"/>
      <c r="AI732" s="109" t="s">
        <v>205</v>
      </c>
      <c r="AJ732" s="610">
        <f>JULY!AJ732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JULY!K733</f>
        <v>0</v>
      </c>
      <c r="L733" s="602"/>
      <c r="M733" s="603"/>
      <c r="N733" s="21"/>
      <c r="O733" s="109" t="s">
        <v>261</v>
      </c>
      <c r="P733" s="602">
        <f>JULY!P733</f>
        <v>0</v>
      </c>
      <c r="Q733" s="602"/>
      <c r="R733" s="603"/>
      <c r="S733" s="37"/>
      <c r="T733" s="109" t="s">
        <v>261</v>
      </c>
      <c r="U733" s="602">
        <f>JULY!U733</f>
        <v>0</v>
      </c>
      <c r="V733" s="602"/>
      <c r="W733" s="603"/>
      <c r="X733" s="21"/>
      <c r="Y733" s="109" t="s">
        <v>261</v>
      </c>
      <c r="Z733" s="602">
        <f>JULY!Z733</f>
        <v>0</v>
      </c>
      <c r="AA733" s="602"/>
      <c r="AB733" s="603"/>
      <c r="AC733" s="21"/>
      <c r="AD733" s="109" t="s">
        <v>261</v>
      </c>
      <c r="AE733" s="602">
        <f>JULY!AE733</f>
        <v>0</v>
      </c>
      <c r="AF733" s="602"/>
      <c r="AG733" s="603"/>
      <c r="AH733" s="37"/>
      <c r="AI733" s="109" t="s">
        <v>261</v>
      </c>
      <c r="AJ733" s="610">
        <f>JULY!AJ733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JULY!K738</f>
        <v>0</v>
      </c>
      <c r="L734" s="604"/>
      <c r="M734" s="445"/>
      <c r="N734" s="21"/>
      <c r="O734" s="290" t="s">
        <v>206</v>
      </c>
      <c r="P734" s="604">
        <f>JULY!P738</f>
        <v>0</v>
      </c>
      <c r="Q734" s="604"/>
      <c r="R734" s="445"/>
      <c r="S734" s="411"/>
      <c r="T734" s="290" t="s">
        <v>206</v>
      </c>
      <c r="U734" s="604">
        <f>JULY!U738</f>
        <v>0</v>
      </c>
      <c r="V734" s="604"/>
      <c r="W734" s="44"/>
      <c r="X734" s="21"/>
      <c r="Y734" s="290" t="s">
        <v>206</v>
      </c>
      <c r="Z734" s="604">
        <f>JULY!Z738</f>
        <v>0</v>
      </c>
      <c r="AA734" s="604"/>
      <c r="AB734" s="44"/>
      <c r="AD734" s="290" t="s">
        <v>206</v>
      </c>
      <c r="AE734" s="604">
        <f>JULY!AE738</f>
        <v>0</v>
      </c>
      <c r="AF734" s="604"/>
      <c r="AG734" s="44"/>
      <c r="AH734" s="21"/>
      <c r="AI734" s="290" t="s">
        <v>206</v>
      </c>
      <c r="AJ734" s="604">
        <f>JULY!AJ738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223</v>
      </c>
      <c r="K738" s="540">
        <f>K734+K735+K736-K737</f>
        <v>0</v>
      </c>
      <c r="L738" s="540"/>
      <c r="M738" s="44"/>
      <c r="N738" s="21"/>
      <c r="O738" s="290" t="s">
        <v>223</v>
      </c>
      <c r="P738" s="540">
        <f>P734+P735+P736-P737</f>
        <v>0</v>
      </c>
      <c r="Q738" s="540"/>
      <c r="R738" s="44"/>
      <c r="S738" s="411"/>
      <c r="T738" s="290" t="s">
        <v>223</v>
      </c>
      <c r="U738" s="540">
        <f>U734+U735+U736-U737</f>
        <v>0</v>
      </c>
      <c r="V738" s="540"/>
      <c r="W738" s="44"/>
      <c r="X738" s="21"/>
      <c r="Y738" s="290" t="s">
        <v>223</v>
      </c>
      <c r="Z738" s="540">
        <f>Z734+Z735+Z736-Z737</f>
        <v>0</v>
      </c>
      <c r="AA738" s="540"/>
      <c r="AB738" s="44"/>
      <c r="AD738" s="290" t="s">
        <v>223</v>
      </c>
      <c r="AE738" s="604">
        <f>AE734+AE735+AE736-AE737</f>
        <v>0</v>
      </c>
      <c r="AF738" s="604"/>
      <c r="AG738" s="44"/>
      <c r="AH738" s="21"/>
      <c r="AI738" s="290" t="s">
        <v>223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JULY!K741</f>
        <v>0</v>
      </c>
      <c r="L741" s="602"/>
      <c r="M741" s="603"/>
      <c r="N741" s="21"/>
      <c r="O741" s="109" t="s">
        <v>406</v>
      </c>
      <c r="P741" s="602">
        <f>JULY!P741</f>
        <v>0</v>
      </c>
      <c r="Q741" s="602"/>
      <c r="R741" s="603"/>
      <c r="S741" s="37"/>
      <c r="T741" s="109" t="s">
        <v>423</v>
      </c>
      <c r="U741" s="602">
        <f>JULY!U741</f>
        <v>0</v>
      </c>
      <c r="V741" s="602"/>
      <c r="W741" s="603"/>
      <c r="X741" s="21"/>
      <c r="Y741" s="109" t="s">
        <v>424</v>
      </c>
      <c r="Z741" s="602">
        <f>JULY!Z741</f>
        <v>0</v>
      </c>
      <c r="AA741" s="602"/>
      <c r="AB741" s="603"/>
      <c r="AC741" s="21"/>
      <c r="AD741" s="109" t="s">
        <v>425</v>
      </c>
      <c r="AE741" s="602">
        <f>JULY!AE741</f>
        <v>0</v>
      </c>
      <c r="AF741" s="602"/>
      <c r="AG741" s="603"/>
      <c r="AH741" s="37"/>
      <c r="AI741" s="109" t="s">
        <v>426</v>
      </c>
      <c r="AJ741" s="610">
        <f>JULY!AJ741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JULY!K742</f>
        <v>0</v>
      </c>
      <c r="L742" s="602"/>
      <c r="M742" s="603"/>
      <c r="N742" s="21"/>
      <c r="O742" s="109" t="s">
        <v>205</v>
      </c>
      <c r="P742" s="602">
        <f>JULY!P742</f>
        <v>0</v>
      </c>
      <c r="Q742" s="602"/>
      <c r="R742" s="603"/>
      <c r="S742" s="37"/>
      <c r="T742" s="109" t="s">
        <v>205</v>
      </c>
      <c r="U742" s="602">
        <f>JULY!U742</f>
        <v>0</v>
      </c>
      <c r="V742" s="602"/>
      <c r="W742" s="603"/>
      <c r="X742" s="21"/>
      <c r="Y742" s="109" t="s">
        <v>205</v>
      </c>
      <c r="Z742" s="602">
        <f>JULY!Z742</f>
        <v>0</v>
      </c>
      <c r="AA742" s="602"/>
      <c r="AB742" s="603"/>
      <c r="AC742" s="21"/>
      <c r="AD742" s="109" t="s">
        <v>205</v>
      </c>
      <c r="AE742" s="602">
        <f>JULY!AE742</f>
        <v>0</v>
      </c>
      <c r="AF742" s="602"/>
      <c r="AG742" s="603"/>
      <c r="AH742" s="37"/>
      <c r="AI742" s="109" t="s">
        <v>205</v>
      </c>
      <c r="AJ742" s="610">
        <f>JULY!AJ742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JULY!K743</f>
        <v>0</v>
      </c>
      <c r="L743" s="602"/>
      <c r="M743" s="603"/>
      <c r="N743" s="21"/>
      <c r="O743" s="109" t="s">
        <v>261</v>
      </c>
      <c r="P743" s="602">
        <f>JULY!P743</f>
        <v>0</v>
      </c>
      <c r="Q743" s="602"/>
      <c r="R743" s="603"/>
      <c r="S743" s="37"/>
      <c r="T743" s="109" t="s">
        <v>261</v>
      </c>
      <c r="U743" s="602">
        <f>JULY!U743</f>
        <v>0</v>
      </c>
      <c r="V743" s="602"/>
      <c r="W743" s="603"/>
      <c r="X743" s="21"/>
      <c r="Y743" s="109" t="s">
        <v>261</v>
      </c>
      <c r="Z743" s="602">
        <f>JULY!Z743</f>
        <v>0</v>
      </c>
      <c r="AA743" s="602"/>
      <c r="AB743" s="603"/>
      <c r="AC743" s="21"/>
      <c r="AD743" s="109" t="s">
        <v>261</v>
      </c>
      <c r="AE743" s="602">
        <f>JULY!AE743</f>
        <v>0</v>
      </c>
      <c r="AF743" s="602"/>
      <c r="AG743" s="603"/>
      <c r="AH743" s="37"/>
      <c r="AI743" s="109" t="s">
        <v>261</v>
      </c>
      <c r="AJ743" s="610">
        <f>JULY!AJ743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JULY!K748</f>
        <v>0</v>
      </c>
      <c r="L744" s="604"/>
      <c r="M744" s="445"/>
      <c r="N744" s="21"/>
      <c r="O744" s="290" t="s">
        <v>206</v>
      </c>
      <c r="P744" s="604">
        <f>JULY!P748</f>
        <v>0</v>
      </c>
      <c r="Q744" s="604"/>
      <c r="R744" s="445"/>
      <c r="S744" s="443"/>
      <c r="T744" s="290" t="s">
        <v>206</v>
      </c>
      <c r="U744" s="604">
        <f>JULY!U748</f>
        <v>0</v>
      </c>
      <c r="V744" s="604"/>
      <c r="W744" s="44"/>
      <c r="X744" s="21"/>
      <c r="Y744" s="290" t="s">
        <v>206</v>
      </c>
      <c r="Z744" s="604">
        <f>JULY!Z748</f>
        <v>0</v>
      </c>
      <c r="AA744" s="604"/>
      <c r="AB744" s="44"/>
      <c r="AD744" s="290" t="s">
        <v>206</v>
      </c>
      <c r="AE744" s="604">
        <f>JULY!AE748</f>
        <v>0</v>
      </c>
      <c r="AF744" s="604"/>
      <c r="AG744" s="44"/>
      <c r="AH744" s="21"/>
      <c r="AI744" s="290" t="s">
        <v>206</v>
      </c>
      <c r="AJ744" s="604">
        <f>JULY!AJ748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223</v>
      </c>
      <c r="K748" s="540">
        <f>K744+K745+K746-K747</f>
        <v>0</v>
      </c>
      <c r="L748" s="540"/>
      <c r="M748" s="44"/>
      <c r="N748" s="21"/>
      <c r="O748" s="290" t="s">
        <v>223</v>
      </c>
      <c r="P748" s="540">
        <f>P744+P745+P746-P747</f>
        <v>0</v>
      </c>
      <c r="Q748" s="540"/>
      <c r="R748" s="44"/>
      <c r="S748" s="444"/>
      <c r="T748" s="290" t="str">
        <f>T738</f>
        <v>AS OF 8/31</v>
      </c>
      <c r="U748" s="540">
        <f>U744+U745+U746-U747</f>
        <v>0</v>
      </c>
      <c r="V748" s="540"/>
      <c r="W748" s="44"/>
      <c r="X748" s="21"/>
      <c r="Y748" s="290" t="str">
        <f>Y738</f>
        <v>AS OF 8/31</v>
      </c>
      <c r="Z748" s="540">
        <f>Z744+Z745+Z746-Z747</f>
        <v>0</v>
      </c>
      <c r="AA748" s="540"/>
      <c r="AB748" s="44"/>
      <c r="AD748" s="290" t="str">
        <f>AD738</f>
        <v>AS OF 8/31</v>
      </c>
      <c r="AE748" s="540">
        <f>AE744+AE745+AE746-AE747</f>
        <v>0</v>
      </c>
      <c r="AF748" s="540"/>
      <c r="AG748" s="44"/>
      <c r="AH748" s="21"/>
      <c r="AI748" s="290" t="str">
        <f>AI738</f>
        <v>AS OF 8/31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JULY!K751</f>
        <v>0</v>
      </c>
      <c r="L751" s="602"/>
      <c r="M751" s="603"/>
      <c r="N751" s="21"/>
      <c r="O751" s="109" t="s">
        <v>408</v>
      </c>
      <c r="P751" s="602">
        <f>JULY!P751</f>
        <v>0</v>
      </c>
      <c r="Q751" s="602"/>
      <c r="R751" s="603"/>
      <c r="S751" s="37"/>
      <c r="T751" s="109" t="s">
        <v>427</v>
      </c>
      <c r="U751" s="602">
        <f>JULY!U751</f>
        <v>0</v>
      </c>
      <c r="V751" s="602"/>
      <c r="W751" s="603"/>
      <c r="X751" s="21"/>
      <c r="Y751" s="109" t="s">
        <v>428</v>
      </c>
      <c r="Z751" s="602">
        <f>JULY!Z751</f>
        <v>0</v>
      </c>
      <c r="AA751" s="602"/>
      <c r="AB751" s="603"/>
      <c r="AC751" s="21"/>
      <c r="AD751" s="109" t="s">
        <v>429</v>
      </c>
      <c r="AE751" s="602">
        <f>JULY!AE751</f>
        <v>0</v>
      </c>
      <c r="AF751" s="602"/>
      <c r="AG751" s="603"/>
      <c r="AH751" s="37"/>
      <c r="AI751" s="109" t="s">
        <v>430</v>
      </c>
      <c r="AJ751" s="610">
        <f>JULY!AJ751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JULY!K752</f>
        <v>0</v>
      </c>
      <c r="L752" s="602"/>
      <c r="M752" s="603"/>
      <c r="N752" s="21"/>
      <c r="O752" s="109" t="s">
        <v>205</v>
      </c>
      <c r="P752" s="602">
        <f>JULY!P752</f>
        <v>0</v>
      </c>
      <c r="Q752" s="602"/>
      <c r="R752" s="603"/>
      <c r="S752" s="37"/>
      <c r="T752" s="109" t="s">
        <v>205</v>
      </c>
      <c r="U752" s="602">
        <f>JULY!U752</f>
        <v>0</v>
      </c>
      <c r="V752" s="602"/>
      <c r="W752" s="603"/>
      <c r="X752" s="21"/>
      <c r="Y752" s="109" t="s">
        <v>205</v>
      </c>
      <c r="Z752" s="602">
        <f>JULY!Z752</f>
        <v>0</v>
      </c>
      <c r="AA752" s="602"/>
      <c r="AB752" s="603"/>
      <c r="AC752" s="21"/>
      <c r="AD752" s="109" t="s">
        <v>205</v>
      </c>
      <c r="AE752" s="602">
        <f>JULY!AE752</f>
        <v>0</v>
      </c>
      <c r="AF752" s="602"/>
      <c r="AG752" s="603"/>
      <c r="AH752" s="37"/>
      <c r="AI752" s="109" t="s">
        <v>205</v>
      </c>
      <c r="AJ752" s="610">
        <f>JULY!AJ752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JULY!K753</f>
        <v>0</v>
      </c>
      <c r="L753" s="602"/>
      <c r="M753" s="603"/>
      <c r="N753" s="21"/>
      <c r="O753" s="109" t="s">
        <v>261</v>
      </c>
      <c r="P753" s="602">
        <f>JULY!P753</f>
        <v>0</v>
      </c>
      <c r="Q753" s="602"/>
      <c r="R753" s="603"/>
      <c r="S753" s="37"/>
      <c r="T753" s="109" t="s">
        <v>261</v>
      </c>
      <c r="U753" s="602">
        <f>JULY!U753</f>
        <v>0</v>
      </c>
      <c r="V753" s="602"/>
      <c r="W753" s="603"/>
      <c r="X753" s="21"/>
      <c r="Y753" s="109" t="s">
        <v>261</v>
      </c>
      <c r="Z753" s="602">
        <f>JULY!Z753</f>
        <v>0</v>
      </c>
      <c r="AA753" s="602"/>
      <c r="AB753" s="603"/>
      <c r="AC753" s="21"/>
      <c r="AD753" s="109" t="s">
        <v>261</v>
      </c>
      <c r="AE753" s="602">
        <f>JULY!AE753</f>
        <v>0</v>
      </c>
      <c r="AF753" s="602"/>
      <c r="AG753" s="603"/>
      <c r="AH753" s="37"/>
      <c r="AI753" s="109" t="s">
        <v>261</v>
      </c>
      <c r="AJ753" s="610">
        <f>JULY!AJ753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JULY!K758</f>
        <v>0</v>
      </c>
      <c r="L754" s="604"/>
      <c r="M754" s="445"/>
      <c r="N754" s="21"/>
      <c r="O754" s="290" t="s">
        <v>206</v>
      </c>
      <c r="P754" s="604">
        <f>JULY!P758</f>
        <v>0</v>
      </c>
      <c r="Q754" s="604"/>
      <c r="R754" s="445"/>
      <c r="S754" s="444"/>
      <c r="T754" s="290" t="s">
        <v>206</v>
      </c>
      <c r="U754" s="604">
        <f>JULY!U758</f>
        <v>0</v>
      </c>
      <c r="V754" s="604"/>
      <c r="W754" s="44"/>
      <c r="X754" s="21"/>
      <c r="Y754" s="290" t="s">
        <v>206</v>
      </c>
      <c r="Z754" s="604">
        <f>JULY!Z758</f>
        <v>0</v>
      </c>
      <c r="AA754" s="604"/>
      <c r="AB754" s="44"/>
      <c r="AD754" s="290" t="s">
        <v>206</v>
      </c>
      <c r="AE754" s="604">
        <f>JULY!AE758</f>
        <v>0</v>
      </c>
      <c r="AF754" s="604"/>
      <c r="AG754" s="44"/>
      <c r="AH754" s="21"/>
      <c r="AI754" s="290" t="s">
        <v>206</v>
      </c>
      <c r="AJ754" s="604">
        <f>JULY!AJ758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223</v>
      </c>
      <c r="K758" s="540">
        <f>K754+K755+K756-K757</f>
        <v>0</v>
      </c>
      <c r="L758" s="540"/>
      <c r="M758" s="44"/>
      <c r="N758" s="21"/>
      <c r="O758" s="290" t="s">
        <v>223</v>
      </c>
      <c r="P758" s="540">
        <f>P754+P755+P756-P757</f>
        <v>0</v>
      </c>
      <c r="Q758" s="540"/>
      <c r="R758" s="44"/>
      <c r="S758" s="444"/>
      <c r="T758" s="290" t="str">
        <f>T748</f>
        <v>AS OF 8/31</v>
      </c>
      <c r="U758" s="540">
        <f>U754+U755+U756-U757</f>
        <v>0</v>
      </c>
      <c r="V758" s="540"/>
      <c r="W758" s="44"/>
      <c r="X758" s="21"/>
      <c r="Y758" s="290" t="str">
        <f>Y748</f>
        <v>AS OF 8/31</v>
      </c>
      <c r="Z758" s="540">
        <f>Z754+Z755+Z756-Z757</f>
        <v>0</v>
      </c>
      <c r="AA758" s="540"/>
      <c r="AB758" s="44"/>
      <c r="AD758" s="290" t="str">
        <f>AD748</f>
        <v>AS OF 8/31</v>
      </c>
      <c r="AE758" s="540">
        <f>AE754+AE755+AE756-AE757</f>
        <v>0</v>
      </c>
      <c r="AF758" s="540"/>
      <c r="AG758" s="44"/>
      <c r="AH758" s="21"/>
      <c r="AI758" s="290" t="str">
        <f>AI748</f>
        <v>AS OF 8/31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JULY!K761</f>
        <v>0</v>
      </c>
      <c r="L761" s="602"/>
      <c r="M761" s="603"/>
      <c r="N761" s="21"/>
      <c r="O761" s="109" t="s">
        <v>410</v>
      </c>
      <c r="P761" s="602">
        <f>JULY!P761</f>
        <v>0</v>
      </c>
      <c r="Q761" s="602"/>
      <c r="R761" s="603"/>
      <c r="S761" s="37"/>
      <c r="T761" s="109" t="s">
        <v>431</v>
      </c>
      <c r="U761" s="602">
        <f>JULY!U761</f>
        <v>0</v>
      </c>
      <c r="V761" s="602"/>
      <c r="W761" s="603"/>
      <c r="X761" s="21"/>
      <c r="Y761" s="109" t="s">
        <v>432</v>
      </c>
      <c r="Z761" s="602">
        <f>JULY!Z761</f>
        <v>0</v>
      </c>
      <c r="AA761" s="602"/>
      <c r="AB761" s="603"/>
      <c r="AC761" s="21"/>
      <c r="AD761" s="109" t="s">
        <v>433</v>
      </c>
      <c r="AE761" s="602">
        <f>JULY!AE761</f>
        <v>0</v>
      </c>
      <c r="AF761" s="602"/>
      <c r="AG761" s="603"/>
      <c r="AH761" s="37"/>
      <c r="AI761" s="109" t="s">
        <v>434</v>
      </c>
      <c r="AJ761" s="610">
        <f>JULY!AJ761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JULY!K762</f>
        <v>0</v>
      </c>
      <c r="L762" s="602"/>
      <c r="M762" s="603"/>
      <c r="N762" s="21"/>
      <c r="O762" s="109" t="s">
        <v>205</v>
      </c>
      <c r="P762" s="602">
        <f>JULY!P762</f>
        <v>0</v>
      </c>
      <c r="Q762" s="602"/>
      <c r="R762" s="603"/>
      <c r="S762" s="37"/>
      <c r="T762" s="109" t="s">
        <v>205</v>
      </c>
      <c r="U762" s="602">
        <f>JULY!U762</f>
        <v>0</v>
      </c>
      <c r="V762" s="602"/>
      <c r="W762" s="603"/>
      <c r="X762" s="21"/>
      <c r="Y762" s="109" t="s">
        <v>205</v>
      </c>
      <c r="Z762" s="602">
        <f>JULY!Z762</f>
        <v>0</v>
      </c>
      <c r="AA762" s="602"/>
      <c r="AB762" s="603"/>
      <c r="AC762" s="21"/>
      <c r="AD762" s="109" t="s">
        <v>205</v>
      </c>
      <c r="AE762" s="602">
        <f>JULY!AE762</f>
        <v>0</v>
      </c>
      <c r="AF762" s="602"/>
      <c r="AG762" s="603"/>
      <c r="AH762" s="37"/>
      <c r="AI762" s="109" t="s">
        <v>205</v>
      </c>
      <c r="AJ762" s="610">
        <f>JULY!AJ762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JULY!K763</f>
        <v>0</v>
      </c>
      <c r="L763" s="602"/>
      <c r="M763" s="603"/>
      <c r="N763" s="21"/>
      <c r="O763" s="109" t="s">
        <v>261</v>
      </c>
      <c r="P763" s="602">
        <f>JULY!P763</f>
        <v>0</v>
      </c>
      <c r="Q763" s="602"/>
      <c r="R763" s="603"/>
      <c r="S763" s="37"/>
      <c r="T763" s="109" t="s">
        <v>261</v>
      </c>
      <c r="U763" s="602">
        <f>JULY!U763</f>
        <v>0</v>
      </c>
      <c r="V763" s="602"/>
      <c r="W763" s="603"/>
      <c r="X763" s="21"/>
      <c r="Y763" s="109" t="s">
        <v>261</v>
      </c>
      <c r="Z763" s="602">
        <f>JULY!Z763</f>
        <v>0</v>
      </c>
      <c r="AA763" s="602"/>
      <c r="AB763" s="603"/>
      <c r="AC763" s="21"/>
      <c r="AD763" s="109" t="s">
        <v>261</v>
      </c>
      <c r="AE763" s="602">
        <f>JULY!AE763</f>
        <v>0</v>
      </c>
      <c r="AF763" s="602"/>
      <c r="AG763" s="603"/>
      <c r="AH763" s="37"/>
      <c r="AI763" s="109" t="s">
        <v>261</v>
      </c>
      <c r="AJ763" s="610">
        <f>JULY!AJ763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JULY!K768</f>
        <v>0</v>
      </c>
      <c r="L764" s="604"/>
      <c r="M764" s="445"/>
      <c r="N764" s="21"/>
      <c r="O764" s="290" t="s">
        <v>206</v>
      </c>
      <c r="P764" s="604">
        <f>JULY!P768</f>
        <v>0</v>
      </c>
      <c r="Q764" s="604"/>
      <c r="R764" s="445"/>
      <c r="S764" s="412"/>
      <c r="T764" s="290" t="s">
        <v>206</v>
      </c>
      <c r="U764" s="604">
        <f>JULY!U768</f>
        <v>0</v>
      </c>
      <c r="V764" s="604"/>
      <c r="W764" s="44"/>
      <c r="X764" s="21"/>
      <c r="Y764" s="290" t="s">
        <v>206</v>
      </c>
      <c r="Z764" s="604">
        <f>JULY!Z768</f>
        <v>0</v>
      </c>
      <c r="AA764" s="604"/>
      <c r="AB764" s="44"/>
      <c r="AD764" s="290" t="s">
        <v>206</v>
      </c>
      <c r="AE764" s="604">
        <f>JULY!AE768</f>
        <v>0</v>
      </c>
      <c r="AF764" s="604"/>
      <c r="AG764" s="44"/>
      <c r="AH764" s="21"/>
      <c r="AI764" s="290" t="s">
        <v>206</v>
      </c>
      <c r="AJ764" s="604">
        <f>JULY!AJ768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223</v>
      </c>
      <c r="K768" s="540">
        <f>K764+K765+K766-K767</f>
        <v>0</v>
      </c>
      <c r="L768" s="540"/>
      <c r="M768" s="44"/>
      <c r="N768" s="21"/>
      <c r="O768" s="290" t="s">
        <v>223</v>
      </c>
      <c r="P768" s="540">
        <f>P764+P765+P766-P767</f>
        <v>0</v>
      </c>
      <c r="Q768" s="540"/>
      <c r="R768" s="44"/>
      <c r="S768" s="411"/>
      <c r="T768" s="290" t="str">
        <f>T758</f>
        <v>AS OF 8/31</v>
      </c>
      <c r="U768" s="540">
        <f>U764+U765+U766-U767</f>
        <v>0</v>
      </c>
      <c r="V768" s="540"/>
      <c r="W768" s="44"/>
      <c r="X768" s="21"/>
      <c r="Y768" s="290" t="str">
        <f>Y758</f>
        <v>AS OF 8/31</v>
      </c>
      <c r="Z768" s="540">
        <f>Z764+Z765+Z766-Z767</f>
        <v>0</v>
      </c>
      <c r="AA768" s="540"/>
      <c r="AB768" s="44"/>
      <c r="AD768" s="290" t="str">
        <f>AD758</f>
        <v>AS OF 8/31</v>
      </c>
      <c r="AE768" s="540">
        <f>AE764+AE765+AE766-AE767</f>
        <v>0</v>
      </c>
      <c r="AF768" s="540"/>
      <c r="AG768" s="44"/>
      <c r="AH768" s="21"/>
      <c r="AI768" s="290" t="str">
        <f>AI758</f>
        <v>AS OF 8/31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5IeHKBIxc+bb2aOJ1xfjHGgb28124Bj4qcHK8J5GUSKRI/xfl+UP4ezfeRk/R+oaqsjWf3zF49t74Z4cAwGUog==" saltValue="8ZitJSWyz04FTWrKoEzCsA==" spinCount="100000" sheet="1" objects="1" scenarios="1" formatColumns="0" formatRows="0"/>
  <mergeCells count="379">
    <mergeCell ref="AE768:AF768"/>
    <mergeCell ref="Z744:AA744"/>
    <mergeCell ref="Z745:AA745"/>
    <mergeCell ref="Z746:AA746"/>
    <mergeCell ref="Z747:AA74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3:AG763"/>
    <mergeCell ref="U764:V764"/>
    <mergeCell ref="U763:W763"/>
    <mergeCell ref="Z763:AB763"/>
    <mergeCell ref="J730:M730"/>
    <mergeCell ref="AJ764:AK764"/>
    <mergeCell ref="AJ765:AK765"/>
    <mergeCell ref="AJ766:AK766"/>
    <mergeCell ref="AJ767:AK767"/>
    <mergeCell ref="AE764:AF764"/>
    <mergeCell ref="AE765:AF765"/>
    <mergeCell ref="AE766:AF766"/>
    <mergeCell ref="AE767:AF767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Z748:AA748"/>
    <mergeCell ref="AE744:AF744"/>
    <mergeCell ref="AE745:AF745"/>
    <mergeCell ref="AE746:AF746"/>
    <mergeCell ref="AE747:AF747"/>
    <mergeCell ref="AE748:AF748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  <c r="K2" s="221"/>
    </row>
    <row r="3" spans="1:11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  <c r="K3" s="221"/>
    </row>
    <row r="4" spans="1:11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344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JulRpt!J39</f>
        <v>0</v>
      </c>
      <c r="K7" s="41"/>
    </row>
    <row r="8" spans="1:11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SUM(AUGUST!$B$7)</f>
        <v>0</v>
      </c>
      <c r="J9" s="335"/>
      <c r="K9" s="41"/>
    </row>
    <row r="10" spans="1:11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SUM(AUGUST!$C$7)</f>
        <v>0</v>
      </c>
      <c r="J10" s="335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SUM(AUGUST!$D$7)</f>
        <v>0</v>
      </c>
      <c r="J11" s="335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SUM(AUGUST!$E$7)</f>
        <v>0</v>
      </c>
      <c r="J12" s="335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SUM(AUGUST!$F$7)</f>
        <v>0</v>
      </c>
      <c r="J13" s="335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SUM(AUGUST!$L$7:$O$7)</f>
        <v>0</v>
      </c>
      <c r="J14" s="335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SUM(AUGUST!$Q$7:$R$7)</f>
        <v>0</v>
      </c>
      <c r="J15" s="335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SUM(AUGUST!$P$7)</f>
        <v>0</v>
      </c>
      <c r="J16" s="335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  <c r="K19" s="41"/>
    </row>
    <row r="20" spans="1:11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SUM(AUGUST!$U$7)</f>
        <v>0</v>
      </c>
      <c r="I22" s="238"/>
      <c r="J22" s="335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SUM(AUGUST!$V$7)</f>
        <v>0</v>
      </c>
      <c r="I23" s="238"/>
      <c r="J23" s="335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SUM(AUGUST!$W$7:'AUGUST'!$X$7)</f>
        <v>0</v>
      </c>
      <c r="I24" s="238"/>
      <c r="J24" s="335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SUM(AUGUST!$Y$7)</f>
        <v>0</v>
      </c>
      <c r="I25" s="334">
        <f>SUM(H22:H25)</f>
        <v>0</v>
      </c>
      <c r="J25" s="335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SUM(AUGUST!$Z$7)</f>
        <v>0</v>
      </c>
      <c r="J26" s="335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SUM(AUGUST!$AA$7)</f>
        <v>0</v>
      </c>
      <c r="J27" s="335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SUM(AUGUST!$AB$7)</f>
        <v>0</v>
      </c>
      <c r="J28" s="335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SUM(AUGUST!$AC$7)</f>
        <v>0</v>
      </c>
      <c r="J29" s="335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SUM(AUGUST!$AD$7)</f>
        <v>0</v>
      </c>
      <c r="J30" s="335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SUM(AUGUST!$AE$7)</f>
        <v>0</v>
      </c>
      <c r="J31" s="335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SUM(AUGUST!$AF$7)</f>
        <v>0</v>
      </c>
      <c r="J32" s="335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SUM(AUGUST!$AG$7)</f>
        <v>0</v>
      </c>
      <c r="J33" s="335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SUM(AUGUST!$AH$7)</f>
        <v>0</v>
      </c>
      <c r="J34" s="335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SUM(AUGUST!$AJ$7)</f>
        <v>0</v>
      </c>
      <c r="J36" s="335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SUM(AUGUST!$AK$7)</f>
        <v>0</v>
      </c>
      <c r="J37" s="335"/>
      <c r="K37" s="41"/>
    </row>
    <row r="38" spans="1:11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pBaVt9HaqKm0R8TyWzS3vnC4had9qUiiIUKyw+m2b5pwGekhFSTgHK77Jfi0u887KBM1sRxGtKwcjzi405OSQQ==" saltValue="qnD9bauN5PBmZ/Pj9QXQh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J21" sqref="J21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565">
        <f>J685</f>
        <v>0</v>
      </c>
      <c r="F2" s="566"/>
      <c r="G2" s="121"/>
      <c r="H2" s="21"/>
      <c r="I2" s="136" t="s">
        <v>216</v>
      </c>
      <c r="J2" s="137"/>
      <c r="K2" s="410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JANUARY</v>
      </c>
      <c r="H7" s="316"/>
      <c r="I7" s="317"/>
      <c r="J7" s="294">
        <f>J683-J21</f>
        <v>0</v>
      </c>
      <c r="K7" s="295">
        <f t="shared" ref="K7:R7" si="0">K683</f>
        <v>0</v>
      </c>
      <c r="L7" s="294">
        <f t="shared" si="0"/>
        <v>0</v>
      </c>
      <c r="M7" s="294">
        <f t="shared" si="0"/>
        <v>0</v>
      </c>
      <c r="N7" s="294">
        <f t="shared" si="0"/>
        <v>0</v>
      </c>
      <c r="O7" s="318">
        <f t="shared" si="0"/>
        <v>0</v>
      </c>
      <c r="P7" s="314">
        <f t="shared" si="0"/>
        <v>0</v>
      </c>
      <c r="Q7" s="294">
        <f t="shared" si="0"/>
        <v>0</v>
      </c>
      <c r="R7" s="295">
        <f t="shared" si="0"/>
        <v>0</v>
      </c>
      <c r="S7" s="319">
        <f>SUM(L7:R7)</f>
        <v>0</v>
      </c>
      <c r="T7" s="315">
        <f>SUM(U7:AK7)</f>
        <v>0</v>
      </c>
      <c r="U7" s="294">
        <f t="shared" ref="U7:AH7" si="1">U683</f>
        <v>0</v>
      </c>
      <c r="V7" s="294">
        <f t="shared" si="1"/>
        <v>0</v>
      </c>
      <c r="W7" s="294">
        <f t="shared" si="1"/>
        <v>0</v>
      </c>
      <c r="X7" s="294">
        <f t="shared" si="1"/>
        <v>0</v>
      </c>
      <c r="Y7" s="294">
        <f t="shared" si="1"/>
        <v>0</v>
      </c>
      <c r="Z7" s="294">
        <f t="shared" si="1"/>
        <v>0</v>
      </c>
      <c r="AA7" s="294">
        <f t="shared" si="1"/>
        <v>0</v>
      </c>
      <c r="AB7" s="294">
        <f t="shared" si="1"/>
        <v>0</v>
      </c>
      <c r="AC7" s="294">
        <f t="shared" si="1"/>
        <v>0</v>
      </c>
      <c r="AD7" s="294">
        <f t="shared" si="1"/>
        <v>0</v>
      </c>
      <c r="AE7" s="294">
        <f t="shared" si="1"/>
        <v>0</v>
      </c>
      <c r="AF7" s="294">
        <f t="shared" si="1"/>
        <v>0</v>
      </c>
      <c r="AG7" s="294">
        <f t="shared" si="1"/>
        <v>0</v>
      </c>
      <c r="AH7" s="295">
        <f t="shared" si="1"/>
        <v>0</v>
      </c>
      <c r="AI7" s="320"/>
      <c r="AJ7" s="294">
        <f>AJ683</f>
        <v>0</v>
      </c>
      <c r="AK7" s="295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115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67" t="s">
        <v>530</v>
      </c>
      <c r="H10" s="567"/>
      <c r="I10" s="567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490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142</v>
      </c>
      <c r="D11" s="138" t="s">
        <v>238</v>
      </c>
      <c r="E11" s="488"/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 t="str">
        <f>UPPER(Z10)</f>
        <v/>
      </c>
      <c r="AA11" s="139"/>
      <c r="AB11" s="139"/>
      <c r="AC11" s="139"/>
      <c r="AD11" s="139"/>
      <c r="AE11" s="139"/>
      <c r="AF11" s="139"/>
      <c r="AG11" s="139"/>
      <c r="AH11" s="139"/>
      <c r="AI11" s="138"/>
      <c r="AJ11" s="67" t="str">
        <f>$C$11</f>
        <v>JANUARY</v>
      </c>
      <c r="AK11" s="29">
        <f>$E$11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$B$12</f>
        <v>Page No.</v>
      </c>
      <c r="AJ12" s="35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568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JANUARY</v>
      </c>
      <c r="H21" s="324" t="s">
        <v>58</v>
      </c>
      <c r="I21" s="325"/>
      <c r="J21" s="409"/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s="384" customFormat="1" ht="12.75" customHeight="1" x14ac:dyDescent="0.2">
      <c r="A55" s="381"/>
      <c r="B55" s="381"/>
      <c r="C55" s="381"/>
      <c r="D55" s="381"/>
      <c r="E55" s="381"/>
      <c r="F55" s="381"/>
      <c r="G55" s="575" t="str">
        <f>JANUARY!G10</f>
        <v xml:space="preserve">UNITED STEELWORKERS - LOCAL UNION </v>
      </c>
      <c r="H55" s="575"/>
      <c r="I55" s="575"/>
      <c r="J55" s="382"/>
      <c r="K55" s="373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1"/>
      <c r="Z55" s="381"/>
      <c r="AA55" s="383" t="str">
        <f>$AA$10</f>
        <v>FINANCIAL SECRETARY'S CASH BOOK</v>
      </c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</row>
    <row r="56" spans="1:38" s="391" customFormat="1" ht="12.75" customHeight="1" x14ac:dyDescent="0.2">
      <c r="A56" s="386"/>
      <c r="B56" s="387" t="str">
        <f>$B$11</f>
        <v>Month</v>
      </c>
      <c r="C56" s="388" t="str">
        <f>$C$11</f>
        <v>JANUARY</v>
      </c>
      <c r="D56" s="387" t="str">
        <f>$D$11</f>
        <v>Year</v>
      </c>
      <c r="E56" s="489">
        <f>$E$11</f>
        <v>0</v>
      </c>
      <c r="F56" s="386"/>
      <c r="G56" s="389"/>
      <c r="H56" s="386"/>
      <c r="I56" s="385"/>
      <c r="J56" s="390"/>
      <c r="K56" s="390"/>
      <c r="L56" s="386"/>
      <c r="M56" s="386"/>
      <c r="N56" s="386"/>
      <c r="O56" s="386"/>
      <c r="P56" s="386"/>
      <c r="Q56" s="386"/>
      <c r="R56" s="386"/>
      <c r="S56" s="386"/>
      <c r="T56" s="386"/>
      <c r="U56" s="386"/>
      <c r="V56" s="386"/>
      <c r="W56" s="386"/>
      <c r="X56" s="386"/>
      <c r="Y56" s="386"/>
      <c r="Z56" s="386"/>
      <c r="AA56" s="386"/>
      <c r="AB56" s="386"/>
      <c r="AC56" s="386"/>
      <c r="AD56" s="386"/>
      <c r="AE56" s="386"/>
      <c r="AF56" s="386"/>
      <c r="AG56" s="386"/>
      <c r="AH56" s="386"/>
      <c r="AI56" s="387"/>
      <c r="AJ56" s="388" t="str">
        <f>$C$11</f>
        <v>JANUARY</v>
      </c>
      <c r="AK56" s="487">
        <f>$E$11</f>
        <v>0</v>
      </c>
      <c r="AL56" s="386"/>
    </row>
    <row r="57" spans="1:38" s="391" customFormat="1" ht="12.75" customHeight="1" x14ac:dyDescent="0.2">
      <c r="A57" s="386"/>
      <c r="B57" s="387" t="str">
        <f>$B$12</f>
        <v>Page No.</v>
      </c>
      <c r="C57" s="486">
        <f>C12+1</f>
        <v>2</v>
      </c>
      <c r="D57" s="386"/>
      <c r="E57" s="386"/>
      <c r="F57" s="386"/>
      <c r="G57" s="389"/>
      <c r="H57" s="386"/>
      <c r="I57" s="385" t="s">
        <v>53</v>
      </c>
      <c r="J57" s="390"/>
      <c r="K57" s="390"/>
      <c r="L57" s="385"/>
      <c r="M57" s="386"/>
      <c r="N57" s="386"/>
      <c r="O57" s="386"/>
      <c r="P57" s="387"/>
      <c r="Q57" s="386"/>
      <c r="R57" s="387"/>
      <c r="S57" s="386"/>
      <c r="T57" s="386"/>
      <c r="U57" s="386"/>
      <c r="V57" s="386"/>
      <c r="W57" s="386"/>
      <c r="X57" s="386"/>
      <c r="Y57" s="386"/>
      <c r="Z57" s="386"/>
      <c r="AA57" s="386"/>
      <c r="AB57" s="392" t="s">
        <v>54</v>
      </c>
      <c r="AC57" s="386"/>
      <c r="AD57" s="386"/>
      <c r="AE57" s="386"/>
      <c r="AF57" s="386"/>
      <c r="AG57" s="386"/>
      <c r="AH57" s="386"/>
      <c r="AI57" s="387" t="str">
        <f>$B$12</f>
        <v>Page No.</v>
      </c>
      <c r="AJ57" s="486">
        <f>AJ12+1</f>
        <v>2</v>
      </c>
      <c r="AK57" s="393"/>
      <c r="AL57" s="394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568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JANUARY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/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/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/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/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/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/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/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/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/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/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/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33"/>
      <c r="C100" s="33"/>
      <c r="D100" s="33"/>
      <c r="E100" s="33"/>
      <c r="F100" s="33"/>
      <c r="G100" s="570" t="str">
        <f>JANUARY!G10</f>
        <v xml:space="preserve">UNITED STEELWORKERS - LOCAL UNION </v>
      </c>
      <c r="H100" s="570"/>
      <c r="I100" s="570"/>
      <c r="J100" s="301"/>
      <c r="K100" s="135"/>
      <c r="L100" s="33"/>
      <c r="M100" s="33"/>
      <c r="N100" s="33"/>
      <c r="O100" s="33"/>
      <c r="P100" s="33"/>
      <c r="Q100" s="33"/>
      <c r="R100" s="33"/>
      <c r="S100" s="21"/>
      <c r="T100" s="21"/>
      <c r="U100" s="21"/>
      <c r="V100" s="21"/>
      <c r="W100" s="21"/>
      <c r="X100" s="21"/>
      <c r="Y100" s="21"/>
      <c r="Z100" s="21"/>
      <c r="AA100" s="383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JANUARY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JANUARY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568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JANUARY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33"/>
      <c r="C145" s="33"/>
      <c r="D145" s="33"/>
      <c r="E145" s="33"/>
      <c r="F145" s="33"/>
      <c r="G145" s="570" t="str">
        <f>JANUARY!G10</f>
        <v xml:space="preserve">UNITED STEELWORKERS - LOCAL UNION </v>
      </c>
      <c r="H145" s="570"/>
      <c r="I145" s="570"/>
      <c r="J145" s="301"/>
      <c r="K145" s="135"/>
      <c r="L145" s="33"/>
      <c r="M145" s="33"/>
      <c r="N145" s="33"/>
      <c r="O145" s="33"/>
      <c r="P145" s="33"/>
      <c r="Q145" s="33"/>
      <c r="R145" s="33"/>
      <c r="S145" s="21"/>
      <c r="T145" s="21"/>
      <c r="U145" s="33"/>
      <c r="V145" s="33"/>
      <c r="W145" s="33"/>
      <c r="X145" s="33"/>
      <c r="Y145" s="33"/>
      <c r="Z145" s="33"/>
      <c r="AA145" s="383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JANUARY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JANUARY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568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JANUARY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1" t="str">
        <f>JANUARY!G10</f>
        <v xml:space="preserve">UNITED STEELWORKERS - LOCAL UNION </v>
      </c>
      <c r="H190" s="571"/>
      <c r="I190" s="571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83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JANUARY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JANUARY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3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568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JANUARY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83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JANUARY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JANUARY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568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JANUARY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33"/>
      <c r="C280" s="33"/>
      <c r="D280" s="33"/>
      <c r="E280" s="33"/>
      <c r="F280" s="33"/>
      <c r="G280" s="570" t="str">
        <f>JANUARY!G10</f>
        <v xml:space="preserve">UNITED STEELWORKERS - LOCAL UNION </v>
      </c>
      <c r="H280" s="570"/>
      <c r="I280" s="570"/>
      <c r="J280" s="301"/>
      <c r="K280" s="135"/>
      <c r="L280" s="33"/>
      <c r="M280" s="33"/>
      <c r="N280" s="33"/>
      <c r="O280" s="33"/>
      <c r="P280" s="33"/>
      <c r="Q280" s="33"/>
      <c r="R280" s="33"/>
      <c r="S280" s="21"/>
      <c r="T280" s="21"/>
      <c r="U280" s="21"/>
      <c r="V280" s="21"/>
      <c r="W280" s="21"/>
      <c r="X280" s="21"/>
      <c r="Y280" s="21"/>
      <c r="Z280" s="21"/>
      <c r="AA280" s="383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JANUARY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JANUARY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568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JANUARY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33"/>
      <c r="C325" s="33"/>
      <c r="D325" s="33"/>
      <c r="E325" s="33"/>
      <c r="F325" s="33"/>
      <c r="G325" s="570" t="str">
        <f>JANUARY!G10</f>
        <v xml:space="preserve">UNITED STEELWORKERS - LOCAL UNION </v>
      </c>
      <c r="H325" s="570"/>
      <c r="I325" s="570"/>
      <c r="J325" s="301"/>
      <c r="K325" s="135"/>
      <c r="L325" s="33"/>
      <c r="M325" s="33"/>
      <c r="N325" s="33"/>
      <c r="O325" s="33"/>
      <c r="P325" s="33"/>
      <c r="Q325" s="33"/>
      <c r="R325" s="33"/>
      <c r="S325" s="21"/>
      <c r="T325" s="21"/>
      <c r="U325" s="33"/>
      <c r="V325" s="33"/>
      <c r="W325" s="33"/>
      <c r="X325" s="33"/>
      <c r="Y325" s="33"/>
      <c r="Z325" s="33"/>
      <c r="AA325" s="383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JANUARY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JANUARY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568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JANUARY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33"/>
      <c r="C370" s="33"/>
      <c r="D370" s="33"/>
      <c r="E370" s="33"/>
      <c r="F370" s="33"/>
      <c r="G370" s="570" t="str">
        <f>JANUARY!G10</f>
        <v xml:space="preserve">UNITED STEELWORKERS - LOCAL UNION </v>
      </c>
      <c r="H370" s="570"/>
      <c r="I370" s="570"/>
      <c r="J370" s="301"/>
      <c r="K370" s="135"/>
      <c r="L370" s="33"/>
      <c r="M370" s="33"/>
      <c r="N370" s="33"/>
      <c r="O370" s="33"/>
      <c r="P370" s="33"/>
      <c r="Q370" s="33"/>
      <c r="R370" s="33"/>
      <c r="S370" s="21"/>
      <c r="T370" s="21"/>
      <c r="U370" s="21"/>
      <c r="V370" s="21"/>
      <c r="W370" s="21"/>
      <c r="X370" s="21"/>
      <c r="Y370" s="21"/>
      <c r="Z370" s="21"/>
      <c r="AA370" s="383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JANUARY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JANUARY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568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JANUARY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33"/>
      <c r="C415" s="33"/>
      <c r="D415" s="33"/>
      <c r="E415" s="33"/>
      <c r="F415" s="33"/>
      <c r="G415" s="570" t="str">
        <f>JANUARY!G10</f>
        <v xml:space="preserve">UNITED STEELWORKERS - LOCAL UNION </v>
      </c>
      <c r="H415" s="570"/>
      <c r="I415" s="570"/>
      <c r="J415" s="301"/>
      <c r="K415" s="135"/>
      <c r="L415" s="33"/>
      <c r="M415" s="33"/>
      <c r="N415" s="33"/>
      <c r="O415" s="33"/>
      <c r="P415" s="33"/>
      <c r="Q415" s="33"/>
      <c r="R415" s="33"/>
      <c r="S415" s="21"/>
      <c r="T415" s="21"/>
      <c r="U415" s="33"/>
      <c r="V415" s="33"/>
      <c r="W415" s="33"/>
      <c r="X415" s="33"/>
      <c r="Y415" s="33"/>
      <c r="Z415" s="33"/>
      <c r="AA415" s="383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JANUARY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JANUARY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568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JANUARY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33"/>
      <c r="C460" s="33"/>
      <c r="D460" s="33"/>
      <c r="E460" s="33"/>
      <c r="F460" s="33"/>
      <c r="G460" s="570" t="str">
        <f>JANUARY!G55</f>
        <v xml:space="preserve">UNITED STEELWORKERS - LOCAL UNION </v>
      </c>
      <c r="H460" s="570"/>
      <c r="I460" s="570"/>
      <c r="J460" s="301"/>
      <c r="K460" s="135"/>
      <c r="L460" s="33"/>
      <c r="M460" s="33"/>
      <c r="N460" s="33"/>
      <c r="O460" s="33"/>
      <c r="P460" s="33"/>
      <c r="Q460" s="33"/>
      <c r="R460" s="33"/>
      <c r="S460" s="21"/>
      <c r="T460" s="21"/>
      <c r="U460" s="33"/>
      <c r="V460" s="33"/>
      <c r="W460" s="33"/>
      <c r="X460" s="33"/>
      <c r="Y460" s="33"/>
      <c r="Z460" s="33"/>
      <c r="AA460" s="383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JANUARY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JANUARY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568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JANUARY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33"/>
      <c r="C505" s="33"/>
      <c r="D505" s="33"/>
      <c r="E505" s="33"/>
      <c r="F505" s="33"/>
      <c r="G505" s="570" t="str">
        <f>JANUARY!G100</f>
        <v xml:space="preserve">UNITED STEELWORKERS - LOCAL UNION </v>
      </c>
      <c r="H505" s="570"/>
      <c r="I505" s="570"/>
      <c r="J505" s="301"/>
      <c r="K505" s="135"/>
      <c r="L505" s="33"/>
      <c r="M505" s="33"/>
      <c r="N505" s="33"/>
      <c r="O505" s="33"/>
      <c r="P505" s="33"/>
      <c r="Q505" s="33"/>
      <c r="R505" s="33"/>
      <c r="S505" s="21"/>
      <c r="T505" s="21"/>
      <c r="U505" s="33"/>
      <c r="V505" s="33"/>
      <c r="W505" s="33"/>
      <c r="X505" s="33"/>
      <c r="Y505" s="33"/>
      <c r="Z505" s="33"/>
      <c r="AA505" s="383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JANUARY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JANUARY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568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JANUARY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33"/>
      <c r="C550" s="33"/>
      <c r="D550" s="33"/>
      <c r="E550" s="33"/>
      <c r="F550" s="33"/>
      <c r="G550" s="570" t="str">
        <f>JANUARY!G145</f>
        <v xml:space="preserve">UNITED STEELWORKERS - LOCAL UNION </v>
      </c>
      <c r="H550" s="570"/>
      <c r="I550" s="570"/>
      <c r="J550" s="301"/>
      <c r="K550" s="135"/>
      <c r="L550" s="33"/>
      <c r="M550" s="33"/>
      <c r="N550" s="33"/>
      <c r="O550" s="33"/>
      <c r="P550" s="33"/>
      <c r="Q550" s="33"/>
      <c r="R550" s="33"/>
      <c r="S550" s="21"/>
      <c r="T550" s="21"/>
      <c r="U550" s="33"/>
      <c r="V550" s="33"/>
      <c r="W550" s="33"/>
      <c r="X550" s="33"/>
      <c r="Y550" s="33"/>
      <c r="Z550" s="33"/>
      <c r="AA550" s="383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JANUARY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JANUARY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568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JANUARY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33"/>
      <c r="C595" s="33"/>
      <c r="D595" s="33"/>
      <c r="E595" s="33"/>
      <c r="F595" s="33"/>
      <c r="G595" s="570" t="str">
        <f>JANUARY!G190</f>
        <v xml:space="preserve">UNITED STEELWORKERS - LOCAL UNION </v>
      </c>
      <c r="H595" s="570"/>
      <c r="I595" s="570"/>
      <c r="J595" s="301"/>
      <c r="K595" s="135"/>
      <c r="L595" s="33"/>
      <c r="M595" s="33"/>
      <c r="N595" s="33"/>
      <c r="O595" s="33"/>
      <c r="P595" s="33"/>
      <c r="Q595" s="33"/>
      <c r="R595" s="33"/>
      <c r="S595" s="21"/>
      <c r="T595" s="21"/>
      <c r="U595" s="33"/>
      <c r="V595" s="33"/>
      <c r="W595" s="33"/>
      <c r="X595" s="33"/>
      <c r="Y595" s="33"/>
      <c r="Z595" s="33"/>
      <c r="AA595" s="383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JANUARY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JANUARY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568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JANUARY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33"/>
      <c r="C640" s="33"/>
      <c r="D640" s="33"/>
      <c r="E640" s="33"/>
      <c r="F640" s="33"/>
      <c r="G640" s="570" t="str">
        <f>JANUARY!G235</f>
        <v xml:space="preserve">UNITED STEELWORKERS - LOCAL UNION </v>
      </c>
      <c r="H640" s="570"/>
      <c r="I640" s="570"/>
      <c r="J640" s="301"/>
      <c r="K640" s="135"/>
      <c r="L640" s="33"/>
      <c r="M640" s="33"/>
      <c r="N640" s="33"/>
      <c r="O640" s="33"/>
      <c r="P640" s="33"/>
      <c r="Q640" s="33"/>
      <c r="R640" s="33"/>
      <c r="S640" s="21"/>
      <c r="T640" s="21"/>
      <c r="U640" s="33"/>
      <c r="V640" s="33"/>
      <c r="W640" s="33"/>
      <c r="X640" s="33"/>
      <c r="Y640" s="33"/>
      <c r="Z640" s="33"/>
      <c r="AA640" s="383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JANUARY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JANUARY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568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JANUARY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115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154"/>
      <c r="W685" s="154"/>
      <c r="X685" s="154"/>
      <c r="Y685" s="154"/>
      <c r="Z685" s="154"/>
      <c r="AA685" s="154"/>
      <c r="AB685" s="154"/>
      <c r="AC685" s="154"/>
      <c r="AD685" s="154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142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228</v>
      </c>
      <c r="U688" s="542"/>
      <c r="V688" s="542"/>
      <c r="W688" s="543"/>
      <c r="X688" s="21"/>
      <c r="Y688" s="109" t="s">
        <v>240</v>
      </c>
      <c r="Z688" s="542"/>
      <c r="AA688" s="542"/>
      <c r="AB688" s="543"/>
      <c r="AC688" s="37"/>
      <c r="AD688" s="290" t="s">
        <v>373</v>
      </c>
      <c r="AE688" s="542"/>
      <c r="AF688" s="542"/>
      <c r="AG688" s="54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199</v>
      </c>
      <c r="L689" s="583"/>
      <c r="M689" s="583"/>
      <c r="N689" s="583"/>
      <c r="O689" s="578">
        <f>J21</f>
        <v>0</v>
      </c>
      <c r="P689" s="578"/>
      <c r="Q689" s="44"/>
      <c r="R689" s="37"/>
      <c r="S689" s="37"/>
      <c r="T689" s="109" t="s">
        <v>205</v>
      </c>
      <c r="U689" s="544"/>
      <c r="V689" s="544"/>
      <c r="W689" s="545"/>
      <c r="X689" s="21"/>
      <c r="Y689" s="109" t="s">
        <v>205</v>
      </c>
      <c r="Z689" s="544"/>
      <c r="AA689" s="544"/>
      <c r="AB689" s="545"/>
      <c r="AC689" s="37"/>
      <c r="AD689" s="109" t="s">
        <v>205</v>
      </c>
      <c r="AE689" s="544"/>
      <c r="AF689" s="544"/>
      <c r="AG689" s="545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578">
        <f>J7</f>
        <v>0</v>
      </c>
      <c r="P690" s="578"/>
      <c r="Q690" s="44"/>
      <c r="R690" s="37"/>
      <c r="S690" s="37"/>
      <c r="T690" s="109" t="s">
        <v>261</v>
      </c>
      <c r="U690" s="546"/>
      <c r="V690" s="546"/>
      <c r="W690" s="547"/>
      <c r="X690" s="21"/>
      <c r="Y690" s="109" t="s">
        <v>261</v>
      </c>
      <c r="Z690" s="546"/>
      <c r="AA690" s="546"/>
      <c r="AB690" s="547"/>
      <c r="AC690" s="37"/>
      <c r="AD690" s="109" t="s">
        <v>261</v>
      </c>
      <c r="AE690" s="546"/>
      <c r="AF690" s="546"/>
      <c r="AG690" s="547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578">
        <f>SUM(O689:P690)</f>
        <v>0</v>
      </c>
      <c r="P691" s="578"/>
      <c r="Q691" s="44"/>
      <c r="R691" s="37"/>
      <c r="S691" s="37"/>
      <c r="T691" s="109" t="s">
        <v>206</v>
      </c>
      <c r="U691" s="558">
        <v>0</v>
      </c>
      <c r="V691" s="558"/>
      <c r="W691" s="45"/>
      <c r="X691" s="21"/>
      <c r="Y691" s="109" t="s">
        <v>206</v>
      </c>
      <c r="Z691" s="558">
        <v>0</v>
      </c>
      <c r="AA691" s="558"/>
      <c r="AB691" s="45"/>
      <c r="AC691" s="37"/>
      <c r="AD691" s="109" t="s">
        <v>206</v>
      </c>
      <c r="AE691" s="558">
        <v>0</v>
      </c>
      <c r="AF691" s="558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578">
        <f>K7</f>
        <v>0</v>
      </c>
      <c r="P692" s="578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581"/>
      <c r="P693" s="58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200</v>
      </c>
      <c r="L694" s="583"/>
      <c r="M694" s="583"/>
      <c r="N694" s="583"/>
      <c r="O694" s="578">
        <f>SUM(O691-O692+O693)</f>
        <v>0</v>
      </c>
      <c r="P694" s="578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210</v>
      </c>
      <c r="U695" s="549">
        <f>U691+U692+U693-U694</f>
        <v>0</v>
      </c>
      <c r="V695" s="549"/>
      <c r="W695" s="45"/>
      <c r="X695" s="21"/>
      <c r="Y695" s="109" t="s">
        <v>210</v>
      </c>
      <c r="Z695" s="549">
        <f>Z691+Z692+Z693-Z694</f>
        <v>0</v>
      </c>
      <c r="AA695" s="549"/>
      <c r="AB695" s="45"/>
      <c r="AC695" s="37"/>
      <c r="AD695" s="109" t="s">
        <v>210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201</v>
      </c>
      <c r="L697" s="583"/>
      <c r="M697" s="583"/>
      <c r="N697" s="583"/>
      <c r="O697" s="581"/>
      <c r="P697" s="581"/>
      <c r="Q697" s="120"/>
      <c r="R697" s="37"/>
      <c r="S697" s="37"/>
      <c r="T697" s="110"/>
      <c r="U697" s="48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581"/>
      <c r="P698" s="581"/>
      <c r="Q698" s="44"/>
      <c r="R698" s="37"/>
      <c r="S698" s="37"/>
      <c r="T698" s="109" t="s">
        <v>229</v>
      </c>
      <c r="U698" s="542"/>
      <c r="V698" s="542"/>
      <c r="W698" s="543"/>
      <c r="X698" s="21"/>
      <c r="Y698" s="109" t="s">
        <v>241</v>
      </c>
      <c r="Z698" s="542"/>
      <c r="AA698" s="542"/>
      <c r="AB698" s="543"/>
      <c r="AC698" s="37"/>
      <c r="AD698" s="290" t="s">
        <v>374</v>
      </c>
      <c r="AE698" s="542"/>
      <c r="AF698" s="542"/>
      <c r="AG698" s="54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578">
        <f>H727</f>
        <v>0</v>
      </c>
      <c r="P699" s="578"/>
      <c r="Q699" s="120"/>
      <c r="R699" s="49" t="s">
        <v>232</v>
      </c>
      <c r="S699" s="49"/>
      <c r="T699" s="109" t="s">
        <v>205</v>
      </c>
      <c r="U699" s="544"/>
      <c r="V699" s="544"/>
      <c r="W699" s="545"/>
      <c r="X699" s="21"/>
      <c r="Y699" s="109" t="s">
        <v>205</v>
      </c>
      <c r="Z699" s="544"/>
      <c r="AA699" s="544"/>
      <c r="AB699" s="545"/>
      <c r="AC699" s="37"/>
      <c r="AD699" s="109" t="s">
        <v>205</v>
      </c>
      <c r="AE699" s="544"/>
      <c r="AF699" s="544"/>
      <c r="AG699" s="545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581"/>
      <c r="P700" s="581"/>
      <c r="Q700" s="120" t="s">
        <v>192</v>
      </c>
      <c r="R700" s="469">
        <f>SUM(E2-O701)</f>
        <v>0</v>
      </c>
      <c r="S700" s="50"/>
      <c r="T700" s="109" t="s">
        <v>261</v>
      </c>
      <c r="U700" s="546"/>
      <c r="V700" s="546"/>
      <c r="W700" s="547"/>
      <c r="X700" s="21"/>
      <c r="Y700" s="109" t="s">
        <v>261</v>
      </c>
      <c r="Z700" s="546"/>
      <c r="AA700" s="546"/>
      <c r="AB700" s="547"/>
      <c r="AC700" s="37"/>
      <c r="AD700" s="109" t="s">
        <v>261</v>
      </c>
      <c r="AE700" s="546"/>
      <c r="AF700" s="546"/>
      <c r="AG700" s="547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391</v>
      </c>
      <c r="L701" s="583"/>
      <c r="M701" s="583"/>
      <c r="N701" s="583"/>
      <c r="O701" s="578">
        <f>SUM(O697-O699+O700+O698)</f>
        <v>0</v>
      </c>
      <c r="P701" s="578"/>
      <c r="Q701" s="44"/>
      <c r="R701" s="37"/>
      <c r="S701" s="37"/>
      <c r="T701" s="109" t="s">
        <v>206</v>
      </c>
      <c r="U701" s="558">
        <v>0</v>
      </c>
      <c r="V701" s="558"/>
      <c r="W701" s="45"/>
      <c r="X701" s="21"/>
      <c r="Y701" s="109" t="s">
        <v>206</v>
      </c>
      <c r="Z701" s="559">
        <v>0</v>
      </c>
      <c r="AA701" s="559"/>
      <c r="AB701" s="45"/>
      <c r="AC701" s="37"/>
      <c r="AD701" s="109" t="s">
        <v>206</v>
      </c>
      <c r="AE701" s="559">
        <v>0</v>
      </c>
      <c r="AF701" s="559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">
        <v>210</v>
      </c>
      <c r="U705" s="549">
        <f>U701+U702+U703-U704</f>
        <v>0</v>
      </c>
      <c r="V705" s="549"/>
      <c r="W705" s="45"/>
      <c r="X705" s="21"/>
      <c r="Y705" s="109" t="s">
        <v>210</v>
      </c>
      <c r="Z705" s="554">
        <f>Z701+Z702+Z703-Z704</f>
        <v>0</v>
      </c>
      <c r="AA705" s="554"/>
      <c r="AB705" s="45"/>
      <c r="AC705" s="21"/>
      <c r="AD705" s="109" t="s">
        <v>210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230</v>
      </c>
      <c r="U708" s="542"/>
      <c r="V708" s="542"/>
      <c r="W708" s="543"/>
      <c r="X708" s="21"/>
      <c r="Y708" s="109" t="s">
        <v>242</v>
      </c>
      <c r="Z708" s="542"/>
      <c r="AA708" s="542"/>
      <c r="AB708" s="543"/>
      <c r="AC708" s="37"/>
      <c r="AD708" s="290" t="s">
        <v>375</v>
      </c>
      <c r="AE708" s="542"/>
      <c r="AF708" s="542"/>
      <c r="AG708" s="54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544"/>
      <c r="V709" s="544"/>
      <c r="W709" s="545"/>
      <c r="X709" s="21"/>
      <c r="Y709" s="109" t="s">
        <v>205</v>
      </c>
      <c r="Z709" s="544"/>
      <c r="AA709" s="544"/>
      <c r="AB709" s="545"/>
      <c r="AC709" s="37"/>
      <c r="AD709" s="109" t="s">
        <v>205</v>
      </c>
      <c r="AE709" s="544"/>
      <c r="AF709" s="544"/>
      <c r="AG709" s="545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546"/>
      <c r="V710" s="546"/>
      <c r="W710" s="547"/>
      <c r="X710" s="21"/>
      <c r="Y710" s="109" t="s">
        <v>261</v>
      </c>
      <c r="Z710" s="546"/>
      <c r="AA710" s="546"/>
      <c r="AB710" s="547"/>
      <c r="AC710" s="37"/>
      <c r="AD710" s="109" t="s">
        <v>261</v>
      </c>
      <c r="AE710" s="546"/>
      <c r="AF710" s="546"/>
      <c r="AG710" s="547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58">
        <v>0</v>
      </c>
      <c r="V711" s="558"/>
      <c r="W711" s="45"/>
      <c r="X711" s="21"/>
      <c r="Y711" s="109" t="s">
        <v>206</v>
      </c>
      <c r="Z711" s="558">
        <v>0</v>
      </c>
      <c r="AA711" s="558"/>
      <c r="AB711" s="45"/>
      <c r="AC711" s="21"/>
      <c r="AD711" s="109" t="s">
        <v>206</v>
      </c>
      <c r="AE711" s="558">
        <v>0</v>
      </c>
      <c r="AF711" s="558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">
        <v>210</v>
      </c>
      <c r="U715" s="549">
        <f>U711+U712+U713-U714</f>
        <v>0</v>
      </c>
      <c r="V715" s="549"/>
      <c r="W715" s="45"/>
      <c r="X715" s="21"/>
      <c r="Y715" s="109" t="s">
        <v>210</v>
      </c>
      <c r="Z715" s="549">
        <f>Z711+Z712+Z713-Z714</f>
        <v>0</v>
      </c>
      <c r="AA715" s="549"/>
      <c r="AB715" s="45"/>
      <c r="AC715" s="21"/>
      <c r="AD715" s="109" t="s">
        <v>210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231</v>
      </c>
      <c r="U718" s="542"/>
      <c r="V718" s="542"/>
      <c r="W718" s="543"/>
      <c r="X718" s="21"/>
      <c r="Y718" s="109" t="s">
        <v>243</v>
      </c>
      <c r="Z718" s="542"/>
      <c r="AA718" s="542"/>
      <c r="AB718" s="543"/>
      <c r="AC718" s="37"/>
      <c r="AD718" s="290" t="s">
        <v>464</v>
      </c>
      <c r="AE718" s="542"/>
      <c r="AF718" s="542"/>
      <c r="AG718" s="54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544"/>
      <c r="V719" s="544"/>
      <c r="W719" s="545"/>
      <c r="X719" s="21"/>
      <c r="Y719" s="109" t="s">
        <v>205</v>
      </c>
      <c r="Z719" s="544"/>
      <c r="AA719" s="544"/>
      <c r="AB719" s="545"/>
      <c r="AC719" s="37"/>
      <c r="AD719" s="109" t="s">
        <v>205</v>
      </c>
      <c r="AE719" s="544"/>
      <c r="AF719" s="544"/>
      <c r="AG719" s="545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546"/>
      <c r="V720" s="546"/>
      <c r="W720" s="547"/>
      <c r="X720" s="21"/>
      <c r="Y720" s="109" t="s">
        <v>261</v>
      </c>
      <c r="Z720" s="546"/>
      <c r="AA720" s="546"/>
      <c r="AB720" s="547"/>
      <c r="AC720" s="37"/>
      <c r="AD720" s="109" t="s">
        <v>261</v>
      </c>
      <c r="AE720" s="546"/>
      <c r="AF720" s="546"/>
      <c r="AG720" s="547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58">
        <v>0</v>
      </c>
      <c r="V721" s="558"/>
      <c r="W721" s="45"/>
      <c r="X721" s="21"/>
      <c r="Y721" s="109" t="s">
        <v>206</v>
      </c>
      <c r="Z721" s="558">
        <v>0</v>
      </c>
      <c r="AA721" s="558"/>
      <c r="AB721" s="45"/>
      <c r="AC721" s="21"/>
      <c r="AD721" s="109" t="s">
        <v>206</v>
      </c>
      <c r="AE721" s="558">
        <v>0</v>
      </c>
      <c r="AF721" s="558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">
        <v>210</v>
      </c>
      <c r="U725" s="549">
        <f>U721+U722+U723-U724</f>
        <v>0</v>
      </c>
      <c r="V725" s="549"/>
      <c r="W725" s="45"/>
      <c r="X725" s="21"/>
      <c r="Y725" s="109" t="s">
        <v>210</v>
      </c>
      <c r="Z725" s="549">
        <f>Z721+Z722+Z723-Z724</f>
        <v>0</v>
      </c>
      <c r="AA725" s="549"/>
      <c r="AB725" s="45"/>
      <c r="AC725" s="21"/>
      <c r="AD725" s="109" t="s">
        <v>210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542"/>
      <c r="L731" s="542"/>
      <c r="M731" s="543"/>
      <c r="N731" s="21"/>
      <c r="O731" s="109" t="s">
        <v>404</v>
      </c>
      <c r="P731" s="542"/>
      <c r="Q731" s="542"/>
      <c r="R731" s="543"/>
      <c r="S731" s="37"/>
      <c r="T731" s="290" t="s">
        <v>419</v>
      </c>
      <c r="U731" s="542"/>
      <c r="V731" s="542"/>
      <c r="W731" s="543"/>
      <c r="X731" s="21"/>
      <c r="Y731" s="109" t="s">
        <v>420</v>
      </c>
      <c r="Z731" s="542"/>
      <c r="AA731" s="542"/>
      <c r="AB731" s="543"/>
      <c r="AC731" s="21"/>
      <c r="AD731" s="109" t="s">
        <v>421</v>
      </c>
      <c r="AE731" s="542"/>
      <c r="AF731" s="542"/>
      <c r="AG731" s="543"/>
      <c r="AH731" s="37"/>
      <c r="AI731" s="290" t="s">
        <v>422</v>
      </c>
      <c r="AJ731" s="593"/>
      <c r="AK731" s="594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544"/>
      <c r="L732" s="544"/>
      <c r="M732" s="545"/>
      <c r="N732" s="21"/>
      <c r="O732" s="109" t="s">
        <v>205</v>
      </c>
      <c r="P732" s="544"/>
      <c r="Q732" s="544"/>
      <c r="R732" s="545"/>
      <c r="S732" s="37"/>
      <c r="T732" s="109" t="s">
        <v>205</v>
      </c>
      <c r="U732" s="544"/>
      <c r="V732" s="544"/>
      <c r="W732" s="545"/>
      <c r="X732" s="21"/>
      <c r="Y732" s="109" t="s">
        <v>205</v>
      </c>
      <c r="Z732" s="544"/>
      <c r="AA732" s="544"/>
      <c r="AB732" s="545"/>
      <c r="AC732" s="21"/>
      <c r="AD732" s="109" t="s">
        <v>205</v>
      </c>
      <c r="AE732" s="544"/>
      <c r="AF732" s="544"/>
      <c r="AG732" s="545"/>
      <c r="AH732" s="37"/>
      <c r="AI732" s="109" t="s">
        <v>205</v>
      </c>
      <c r="AJ732" s="595"/>
      <c r="AK732" s="596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546"/>
      <c r="L733" s="546"/>
      <c r="M733" s="547"/>
      <c r="N733" s="21"/>
      <c r="O733" s="109" t="s">
        <v>261</v>
      </c>
      <c r="P733" s="546"/>
      <c r="Q733" s="546"/>
      <c r="R733" s="547"/>
      <c r="S733" s="37"/>
      <c r="T733" s="109" t="s">
        <v>261</v>
      </c>
      <c r="U733" s="546"/>
      <c r="V733" s="546"/>
      <c r="W733" s="547"/>
      <c r="X733" s="21"/>
      <c r="Y733" s="109" t="s">
        <v>261</v>
      </c>
      <c r="Z733" s="546"/>
      <c r="AA733" s="546"/>
      <c r="AB733" s="547"/>
      <c r="AC733" s="21"/>
      <c r="AD733" s="109" t="s">
        <v>261</v>
      </c>
      <c r="AE733" s="546"/>
      <c r="AF733" s="546"/>
      <c r="AG733" s="547"/>
      <c r="AH733" s="37"/>
      <c r="AI733" s="109" t="s">
        <v>261</v>
      </c>
      <c r="AJ733" s="595"/>
      <c r="AK733" s="597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536">
        <v>0</v>
      </c>
      <c r="L734" s="536"/>
      <c r="M734" s="44"/>
      <c r="N734" s="21"/>
      <c r="O734" s="290" t="s">
        <v>206</v>
      </c>
      <c r="P734" s="536">
        <v>0</v>
      </c>
      <c r="Q734" s="536"/>
      <c r="R734" s="44"/>
      <c r="S734" s="411"/>
      <c r="T734" s="290" t="s">
        <v>206</v>
      </c>
      <c r="U734" s="536">
        <v>0</v>
      </c>
      <c r="V734" s="536"/>
      <c r="W734" s="44"/>
      <c r="X734" s="21"/>
      <c r="Y734" s="290" t="s">
        <v>206</v>
      </c>
      <c r="Z734" s="536">
        <v>0</v>
      </c>
      <c r="AA734" s="536"/>
      <c r="AB734" s="44"/>
      <c r="AD734" s="290" t="s">
        <v>206</v>
      </c>
      <c r="AE734" s="536">
        <v>0</v>
      </c>
      <c r="AF734" s="536"/>
      <c r="AG734" s="44"/>
      <c r="AH734" s="21"/>
      <c r="AI734" s="290" t="s">
        <v>206</v>
      </c>
      <c r="AJ734" s="536">
        <v>0</v>
      </c>
      <c r="AK734" s="537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539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539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539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210</v>
      </c>
      <c r="K738" s="540">
        <f>K734+K735+K736-K737</f>
        <v>0</v>
      </c>
      <c r="L738" s="540"/>
      <c r="M738" s="44"/>
      <c r="N738" s="21"/>
      <c r="O738" s="290" t="s">
        <v>210</v>
      </c>
      <c r="P738" s="540">
        <f>P734+P735+P736-P737</f>
        <v>0</v>
      </c>
      <c r="Q738" s="540"/>
      <c r="R738" s="44"/>
      <c r="S738" s="411"/>
      <c r="T738" s="290" t="s">
        <v>210</v>
      </c>
      <c r="U738" s="540">
        <f>U734+U735+U736-U737</f>
        <v>0</v>
      </c>
      <c r="V738" s="540"/>
      <c r="W738" s="44"/>
      <c r="X738" s="21"/>
      <c r="Y738" s="290" t="s">
        <v>210</v>
      </c>
      <c r="Z738" s="540">
        <f>Z734+Z735+Z736-Z737</f>
        <v>0</v>
      </c>
      <c r="AA738" s="540"/>
      <c r="AB738" s="44"/>
      <c r="AD738" s="290" t="s">
        <v>210</v>
      </c>
      <c r="AE738" s="540">
        <f>AE734+AE735+AE736-AE737</f>
        <v>0</v>
      </c>
      <c r="AF738" s="540"/>
      <c r="AG738" s="44"/>
      <c r="AH738" s="21"/>
      <c r="AI738" s="290" t="s">
        <v>210</v>
      </c>
      <c r="AJ738" s="540">
        <f>AJ734+AJ735+AJ736-AJ737</f>
        <v>0</v>
      </c>
      <c r="AK738" s="541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542"/>
      <c r="L741" s="542"/>
      <c r="M741" s="543"/>
      <c r="N741" s="21"/>
      <c r="O741" s="109" t="s">
        <v>406</v>
      </c>
      <c r="P741" s="542"/>
      <c r="Q741" s="542"/>
      <c r="R741" s="543"/>
      <c r="S741" s="37"/>
      <c r="T741" s="290" t="s">
        <v>423</v>
      </c>
      <c r="U741" s="542"/>
      <c r="V741" s="542"/>
      <c r="W741" s="543"/>
      <c r="X741" s="21"/>
      <c r="Y741" s="109" t="s">
        <v>424</v>
      </c>
      <c r="Z741" s="542"/>
      <c r="AA741" s="542"/>
      <c r="AB741" s="543"/>
      <c r="AC741" s="21"/>
      <c r="AD741" s="109" t="s">
        <v>425</v>
      </c>
      <c r="AE741" s="542"/>
      <c r="AF741" s="542"/>
      <c r="AG741" s="543"/>
      <c r="AH741" s="37"/>
      <c r="AI741" s="290" t="s">
        <v>426</v>
      </c>
      <c r="AJ741" s="593"/>
      <c r="AK741" s="594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544"/>
      <c r="L742" s="544"/>
      <c r="M742" s="545"/>
      <c r="N742" s="21"/>
      <c r="O742" s="109" t="s">
        <v>205</v>
      </c>
      <c r="P742" s="544"/>
      <c r="Q742" s="544"/>
      <c r="R742" s="545"/>
      <c r="S742" s="37"/>
      <c r="T742" s="109" t="s">
        <v>205</v>
      </c>
      <c r="U742" s="544"/>
      <c r="V742" s="544"/>
      <c r="W742" s="545"/>
      <c r="X742" s="21"/>
      <c r="Y742" s="109" t="s">
        <v>205</v>
      </c>
      <c r="Z742" s="544"/>
      <c r="AA742" s="544"/>
      <c r="AB742" s="545"/>
      <c r="AC742" s="21"/>
      <c r="AD742" s="109" t="s">
        <v>205</v>
      </c>
      <c r="AE742" s="544"/>
      <c r="AF742" s="544"/>
      <c r="AG742" s="545"/>
      <c r="AH742" s="37"/>
      <c r="AI742" s="109" t="s">
        <v>205</v>
      </c>
      <c r="AJ742" s="595"/>
      <c r="AK742" s="596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546"/>
      <c r="L743" s="546"/>
      <c r="M743" s="547"/>
      <c r="N743" s="21"/>
      <c r="O743" s="109" t="s">
        <v>261</v>
      </c>
      <c r="P743" s="546"/>
      <c r="Q743" s="546"/>
      <c r="R743" s="547"/>
      <c r="S743" s="37"/>
      <c r="T743" s="109" t="s">
        <v>261</v>
      </c>
      <c r="U743" s="546"/>
      <c r="V743" s="546"/>
      <c r="W743" s="547"/>
      <c r="X743" s="21"/>
      <c r="Y743" s="109" t="s">
        <v>261</v>
      </c>
      <c r="Z743" s="546"/>
      <c r="AA743" s="546"/>
      <c r="AB743" s="547"/>
      <c r="AC743" s="21"/>
      <c r="AD743" s="109" t="s">
        <v>261</v>
      </c>
      <c r="AE743" s="546"/>
      <c r="AF743" s="546"/>
      <c r="AG743" s="547"/>
      <c r="AH743" s="37"/>
      <c r="AI743" s="109" t="s">
        <v>261</v>
      </c>
      <c r="AJ743" s="595"/>
      <c r="AK743" s="597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536">
        <v>0</v>
      </c>
      <c r="L744" s="536"/>
      <c r="M744" s="44"/>
      <c r="N744" s="21"/>
      <c r="O744" s="290" t="s">
        <v>206</v>
      </c>
      <c r="P744" s="536">
        <v>0</v>
      </c>
      <c r="Q744" s="536"/>
      <c r="R744" s="44"/>
      <c r="S744" s="443"/>
      <c r="T744" s="290" t="s">
        <v>206</v>
      </c>
      <c r="U744" s="536">
        <v>0</v>
      </c>
      <c r="V744" s="536"/>
      <c r="W744" s="44"/>
      <c r="X744" s="21"/>
      <c r="Y744" s="290" t="s">
        <v>206</v>
      </c>
      <c r="Z744" s="536">
        <v>0</v>
      </c>
      <c r="AA744" s="536"/>
      <c r="AB744" s="44"/>
      <c r="AD744" s="290" t="s">
        <v>206</v>
      </c>
      <c r="AE744" s="536">
        <v>0</v>
      </c>
      <c r="AF744" s="536"/>
      <c r="AG744" s="44"/>
      <c r="AH744" s="21"/>
      <c r="AI744" s="290" t="s">
        <v>206</v>
      </c>
      <c r="AJ744" s="536">
        <v>0</v>
      </c>
      <c r="AK744" s="537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539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539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539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210</v>
      </c>
      <c r="K748" s="540">
        <f>K744+K745+K746-K747</f>
        <v>0</v>
      </c>
      <c r="L748" s="540"/>
      <c r="M748" s="44"/>
      <c r="N748" s="21"/>
      <c r="O748" s="290" t="s">
        <v>210</v>
      </c>
      <c r="P748" s="540">
        <f>P744+P745+P746-P747</f>
        <v>0</v>
      </c>
      <c r="Q748" s="540"/>
      <c r="R748" s="44"/>
      <c r="S748" s="444"/>
      <c r="T748" s="290" t="s">
        <v>210</v>
      </c>
      <c r="U748" s="540">
        <f>U744+U745+U746-U747</f>
        <v>0</v>
      </c>
      <c r="V748" s="540"/>
      <c r="W748" s="44"/>
      <c r="X748" s="21"/>
      <c r="Y748" s="290" t="s">
        <v>210</v>
      </c>
      <c r="Z748" s="540">
        <f>Z744+Z745+Z746-Z747</f>
        <v>0</v>
      </c>
      <c r="AA748" s="540"/>
      <c r="AB748" s="44"/>
      <c r="AD748" s="290" t="s">
        <v>210</v>
      </c>
      <c r="AE748" s="540">
        <f>AE744+AE745+AE746-AE747</f>
        <v>0</v>
      </c>
      <c r="AF748" s="540"/>
      <c r="AG748" s="44"/>
      <c r="AH748" s="21"/>
      <c r="AI748" s="290" t="s">
        <v>210</v>
      </c>
      <c r="AJ748" s="540">
        <f>AJ744+AJ745+AJ746-AJ747</f>
        <v>0</v>
      </c>
      <c r="AK748" s="541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542"/>
      <c r="L751" s="542"/>
      <c r="M751" s="543"/>
      <c r="N751" s="21"/>
      <c r="O751" s="109" t="s">
        <v>408</v>
      </c>
      <c r="P751" s="542"/>
      <c r="Q751" s="542"/>
      <c r="R751" s="543"/>
      <c r="S751" s="37"/>
      <c r="T751" s="290" t="s">
        <v>427</v>
      </c>
      <c r="U751" s="542"/>
      <c r="V751" s="542"/>
      <c r="W751" s="543"/>
      <c r="X751" s="21"/>
      <c r="Y751" s="109" t="s">
        <v>428</v>
      </c>
      <c r="Z751" s="542"/>
      <c r="AA751" s="542"/>
      <c r="AB751" s="543"/>
      <c r="AC751" s="21"/>
      <c r="AD751" s="109" t="s">
        <v>429</v>
      </c>
      <c r="AE751" s="542"/>
      <c r="AF751" s="542"/>
      <c r="AG751" s="543"/>
      <c r="AH751" s="37"/>
      <c r="AI751" s="290" t="s">
        <v>430</v>
      </c>
      <c r="AJ751" s="593"/>
      <c r="AK751" s="594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544"/>
      <c r="L752" s="544"/>
      <c r="M752" s="545"/>
      <c r="N752" s="21"/>
      <c r="O752" s="109" t="s">
        <v>205</v>
      </c>
      <c r="P752" s="544"/>
      <c r="Q752" s="544"/>
      <c r="R752" s="545"/>
      <c r="S752" s="37"/>
      <c r="T752" s="109" t="s">
        <v>205</v>
      </c>
      <c r="U752" s="544"/>
      <c r="V752" s="544"/>
      <c r="W752" s="545"/>
      <c r="X752" s="21"/>
      <c r="Y752" s="109" t="s">
        <v>205</v>
      </c>
      <c r="Z752" s="544"/>
      <c r="AA752" s="544"/>
      <c r="AB752" s="545"/>
      <c r="AC752" s="21"/>
      <c r="AD752" s="109" t="s">
        <v>205</v>
      </c>
      <c r="AE752" s="544"/>
      <c r="AF752" s="544"/>
      <c r="AG752" s="545"/>
      <c r="AH752" s="37"/>
      <c r="AI752" s="109" t="s">
        <v>205</v>
      </c>
      <c r="AJ752" s="595"/>
      <c r="AK752" s="596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546"/>
      <c r="L753" s="546"/>
      <c r="M753" s="547"/>
      <c r="N753" s="21"/>
      <c r="O753" s="109" t="s">
        <v>261</v>
      </c>
      <c r="P753" s="546"/>
      <c r="Q753" s="546"/>
      <c r="R753" s="547"/>
      <c r="S753" s="37"/>
      <c r="T753" s="109" t="s">
        <v>261</v>
      </c>
      <c r="U753" s="546"/>
      <c r="V753" s="546"/>
      <c r="W753" s="547"/>
      <c r="X753" s="21"/>
      <c r="Y753" s="109" t="s">
        <v>261</v>
      </c>
      <c r="Z753" s="546"/>
      <c r="AA753" s="546"/>
      <c r="AB753" s="547"/>
      <c r="AC753" s="21"/>
      <c r="AD753" s="109" t="s">
        <v>261</v>
      </c>
      <c r="AE753" s="546"/>
      <c r="AF753" s="546"/>
      <c r="AG753" s="547"/>
      <c r="AH753" s="37"/>
      <c r="AI753" s="109" t="s">
        <v>261</v>
      </c>
      <c r="AJ753" s="595"/>
      <c r="AK753" s="597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536">
        <v>0</v>
      </c>
      <c r="L754" s="536"/>
      <c r="M754" s="44"/>
      <c r="N754" s="21"/>
      <c r="O754" s="290" t="s">
        <v>206</v>
      </c>
      <c r="P754" s="536">
        <v>0</v>
      </c>
      <c r="Q754" s="536"/>
      <c r="R754" s="44"/>
      <c r="S754" s="444"/>
      <c r="T754" s="290" t="s">
        <v>206</v>
      </c>
      <c r="U754" s="536">
        <v>0</v>
      </c>
      <c r="V754" s="536"/>
      <c r="W754" s="44"/>
      <c r="X754" s="21"/>
      <c r="Y754" s="290" t="s">
        <v>206</v>
      </c>
      <c r="Z754" s="536">
        <v>0</v>
      </c>
      <c r="AA754" s="536"/>
      <c r="AB754" s="44"/>
      <c r="AD754" s="290" t="s">
        <v>206</v>
      </c>
      <c r="AE754" s="536">
        <v>0</v>
      </c>
      <c r="AF754" s="536"/>
      <c r="AG754" s="44"/>
      <c r="AH754" s="21"/>
      <c r="AI754" s="290" t="s">
        <v>206</v>
      </c>
      <c r="AJ754" s="536">
        <v>0</v>
      </c>
      <c r="AK754" s="537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539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539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539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210</v>
      </c>
      <c r="K758" s="540">
        <f>K754+K755+K756-K757</f>
        <v>0</v>
      </c>
      <c r="L758" s="540"/>
      <c r="M758" s="44"/>
      <c r="N758" s="21"/>
      <c r="O758" s="290" t="s">
        <v>210</v>
      </c>
      <c r="P758" s="540">
        <f>P754+P755+P756-P757</f>
        <v>0</v>
      </c>
      <c r="Q758" s="540"/>
      <c r="R758" s="44"/>
      <c r="S758" s="444"/>
      <c r="T758" s="290" t="s">
        <v>210</v>
      </c>
      <c r="U758" s="540">
        <f>U754+U755+U756-U757</f>
        <v>0</v>
      </c>
      <c r="V758" s="540"/>
      <c r="W758" s="44"/>
      <c r="X758" s="21"/>
      <c r="Y758" s="290" t="s">
        <v>210</v>
      </c>
      <c r="Z758" s="540">
        <f>Z754+Z755+Z756-Z757</f>
        <v>0</v>
      </c>
      <c r="AA758" s="540"/>
      <c r="AB758" s="44"/>
      <c r="AD758" s="290" t="s">
        <v>210</v>
      </c>
      <c r="AE758" s="540">
        <f>AE754+AE755+AE756-AE757</f>
        <v>0</v>
      </c>
      <c r="AF758" s="540"/>
      <c r="AG758" s="44"/>
      <c r="AH758" s="21"/>
      <c r="AI758" s="290" t="s">
        <v>210</v>
      </c>
      <c r="AJ758" s="540">
        <f>AJ754+AJ755+AJ756-AJ757</f>
        <v>0</v>
      </c>
      <c r="AK758" s="541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542"/>
      <c r="L761" s="542"/>
      <c r="M761" s="543"/>
      <c r="N761" s="21"/>
      <c r="O761" s="109" t="s">
        <v>410</v>
      </c>
      <c r="P761" s="542"/>
      <c r="Q761" s="542"/>
      <c r="R761" s="543"/>
      <c r="S761" s="37"/>
      <c r="T761" s="290" t="s">
        <v>431</v>
      </c>
      <c r="U761" s="542"/>
      <c r="V761" s="542"/>
      <c r="W761" s="543"/>
      <c r="X761" s="21"/>
      <c r="Y761" s="109" t="s">
        <v>432</v>
      </c>
      <c r="Z761" s="542"/>
      <c r="AA761" s="542"/>
      <c r="AB761" s="543"/>
      <c r="AC761" s="21"/>
      <c r="AD761" s="109" t="s">
        <v>433</v>
      </c>
      <c r="AE761" s="542"/>
      <c r="AF761" s="542"/>
      <c r="AG761" s="543"/>
      <c r="AH761" s="37"/>
      <c r="AI761" s="290" t="s">
        <v>434</v>
      </c>
      <c r="AJ761" s="593"/>
      <c r="AK761" s="594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544"/>
      <c r="L762" s="544"/>
      <c r="M762" s="545"/>
      <c r="N762" s="21"/>
      <c r="O762" s="109" t="s">
        <v>205</v>
      </c>
      <c r="P762" s="544"/>
      <c r="Q762" s="544"/>
      <c r="R762" s="545"/>
      <c r="S762" s="37"/>
      <c r="T762" s="109" t="s">
        <v>205</v>
      </c>
      <c r="U762" s="544"/>
      <c r="V762" s="544"/>
      <c r="W762" s="545"/>
      <c r="X762" s="21"/>
      <c r="Y762" s="109" t="s">
        <v>205</v>
      </c>
      <c r="Z762" s="544"/>
      <c r="AA762" s="544"/>
      <c r="AB762" s="545"/>
      <c r="AC762" s="21"/>
      <c r="AD762" s="109" t="s">
        <v>205</v>
      </c>
      <c r="AE762" s="544"/>
      <c r="AF762" s="544"/>
      <c r="AG762" s="545"/>
      <c r="AH762" s="37"/>
      <c r="AI762" s="109" t="s">
        <v>205</v>
      </c>
      <c r="AJ762" s="595"/>
      <c r="AK762" s="596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546"/>
      <c r="L763" s="546"/>
      <c r="M763" s="547"/>
      <c r="N763" s="21"/>
      <c r="O763" s="109" t="s">
        <v>261</v>
      </c>
      <c r="P763" s="546"/>
      <c r="Q763" s="546"/>
      <c r="R763" s="547"/>
      <c r="S763" s="37"/>
      <c r="T763" s="109" t="s">
        <v>261</v>
      </c>
      <c r="U763" s="546"/>
      <c r="V763" s="546"/>
      <c r="W763" s="547"/>
      <c r="X763" s="21"/>
      <c r="Y763" s="109" t="s">
        <v>261</v>
      </c>
      <c r="Z763" s="546"/>
      <c r="AA763" s="546"/>
      <c r="AB763" s="547"/>
      <c r="AC763" s="21"/>
      <c r="AD763" s="109" t="s">
        <v>261</v>
      </c>
      <c r="AE763" s="546"/>
      <c r="AF763" s="546"/>
      <c r="AG763" s="547"/>
      <c r="AH763" s="37"/>
      <c r="AI763" s="109" t="s">
        <v>261</v>
      </c>
      <c r="AJ763" s="595"/>
      <c r="AK763" s="597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536">
        <v>0</v>
      </c>
      <c r="L764" s="536"/>
      <c r="M764" s="44"/>
      <c r="N764" s="21"/>
      <c r="O764" s="290" t="s">
        <v>206</v>
      </c>
      <c r="P764" s="536">
        <v>0</v>
      </c>
      <c r="Q764" s="536"/>
      <c r="R764" s="44"/>
      <c r="S764" s="412"/>
      <c r="T764" s="290" t="s">
        <v>206</v>
      </c>
      <c r="U764" s="536">
        <v>0</v>
      </c>
      <c r="V764" s="536"/>
      <c r="W764" s="44"/>
      <c r="X764" s="21"/>
      <c r="Y764" s="290" t="s">
        <v>206</v>
      </c>
      <c r="Z764" s="536">
        <v>0</v>
      </c>
      <c r="AA764" s="536"/>
      <c r="AB764" s="44"/>
      <c r="AD764" s="290" t="s">
        <v>206</v>
      </c>
      <c r="AE764" s="536">
        <v>0</v>
      </c>
      <c r="AF764" s="536"/>
      <c r="AG764" s="44"/>
      <c r="AH764" s="21"/>
      <c r="AI764" s="290" t="s">
        <v>206</v>
      </c>
      <c r="AJ764" s="536">
        <v>0</v>
      </c>
      <c r="AK764" s="537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539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539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539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210</v>
      </c>
      <c r="K768" s="540">
        <f>K764+K765+K766-K767</f>
        <v>0</v>
      </c>
      <c r="L768" s="540"/>
      <c r="M768" s="44"/>
      <c r="N768" s="21"/>
      <c r="O768" s="290" t="s">
        <v>210</v>
      </c>
      <c r="P768" s="540">
        <f>P764+P765+P766-P767</f>
        <v>0</v>
      </c>
      <c r="Q768" s="540"/>
      <c r="R768" s="44"/>
      <c r="S768" s="411"/>
      <c r="T768" s="290" t="s">
        <v>210</v>
      </c>
      <c r="U768" s="540">
        <f>U764+U765+U766-U767</f>
        <v>0</v>
      </c>
      <c r="V768" s="540"/>
      <c r="W768" s="44"/>
      <c r="X768" s="21"/>
      <c r="Y768" s="290" t="s">
        <v>210</v>
      </c>
      <c r="Z768" s="540">
        <f>Z764+Z765+Z766-Z767</f>
        <v>0</v>
      </c>
      <c r="AA768" s="540"/>
      <c r="AB768" s="44"/>
      <c r="AD768" s="290" t="s">
        <v>210</v>
      </c>
      <c r="AE768" s="540">
        <f>AE764+AE765+AE766-AE767</f>
        <v>0</v>
      </c>
      <c r="AF768" s="540"/>
      <c r="AG768" s="44"/>
      <c r="AH768" s="21"/>
      <c r="AI768" s="290" t="s">
        <v>210</v>
      </c>
      <c r="AJ768" s="540">
        <f>AJ764+AJ765+AJ766-AJ767</f>
        <v>0</v>
      </c>
      <c r="AK768" s="541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NfQvWtI7EdqwU5/QaMEpUewH9xEItsK/3epcfcCI7geyoSZol6PC6EM0OgY1MKpyYr7W8/rKYW3AXODODKWx0g==" saltValue="NpHvbjWnS4tKtN+arWn1/w==" spinCount="100000" sheet="1" objects="1" scenarios="1" formatColumns="0" formatRows="0"/>
  <mergeCells count="379">
    <mergeCell ref="AE764:AF764"/>
    <mergeCell ref="AE765:AF765"/>
    <mergeCell ref="AE766:AF766"/>
    <mergeCell ref="AE767:AF767"/>
    <mergeCell ref="AE768:AF768"/>
    <mergeCell ref="AE744:AF744"/>
    <mergeCell ref="AE745:AF745"/>
    <mergeCell ref="AE746:AF746"/>
    <mergeCell ref="AE747:AF747"/>
    <mergeCell ref="AE748:AF748"/>
    <mergeCell ref="AE753:AG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AJ763:AK763"/>
    <mergeCell ref="Z734:AA734"/>
    <mergeCell ref="Z735:AA735"/>
    <mergeCell ref="Z736:AA736"/>
    <mergeCell ref="Z737:AA737"/>
    <mergeCell ref="Z738:AA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Z744:AA744"/>
    <mergeCell ref="Z745:AA745"/>
    <mergeCell ref="Z746:AA746"/>
    <mergeCell ref="Z747:AA747"/>
    <mergeCell ref="Z748:AA748"/>
    <mergeCell ref="AE743:AG743"/>
    <mergeCell ref="AJ744:AK744"/>
    <mergeCell ref="AJ745:AK745"/>
    <mergeCell ref="AJ746:AK746"/>
    <mergeCell ref="AJ747:AK747"/>
    <mergeCell ref="AJ748:AK748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AE734:AF734"/>
    <mergeCell ref="AE735:AF735"/>
    <mergeCell ref="AE736:AF736"/>
    <mergeCell ref="AE737:AF737"/>
    <mergeCell ref="AE738:AF738"/>
    <mergeCell ref="U734:V734"/>
    <mergeCell ref="U735:V735"/>
    <mergeCell ref="U736:V736"/>
    <mergeCell ref="U737:V737"/>
    <mergeCell ref="U738:V738"/>
    <mergeCell ref="AJ734:AK734"/>
    <mergeCell ref="AJ735:AK735"/>
    <mergeCell ref="AJ736:AK736"/>
    <mergeCell ref="AJ737:AK737"/>
    <mergeCell ref="AJ738:AK738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AE699:AG699"/>
    <mergeCell ref="AE689:AG689"/>
    <mergeCell ref="Z689:AB689"/>
    <mergeCell ref="U689:W689"/>
    <mergeCell ref="Z700:AB700"/>
    <mergeCell ref="U700:W700"/>
    <mergeCell ref="U710:W710"/>
    <mergeCell ref="Z710:AB710"/>
    <mergeCell ref="AE710:AG710"/>
    <mergeCell ref="Z701:AA701"/>
    <mergeCell ref="Z702:AA702"/>
    <mergeCell ref="Z703:AA703"/>
    <mergeCell ref="Z704:AA704"/>
    <mergeCell ref="Z705:AA705"/>
    <mergeCell ref="U704:V704"/>
    <mergeCell ref="U705:V705"/>
    <mergeCell ref="U701:V701"/>
    <mergeCell ref="U702:V702"/>
    <mergeCell ref="U703:V703"/>
    <mergeCell ref="U708:W708"/>
    <mergeCell ref="Z708:AB708"/>
    <mergeCell ref="K689:N689"/>
    <mergeCell ref="O689:P689"/>
    <mergeCell ref="U423:Y423"/>
    <mergeCell ref="T687:W687"/>
    <mergeCell ref="K687:N687"/>
    <mergeCell ref="O687:P687"/>
    <mergeCell ref="B687:G687"/>
    <mergeCell ref="G370:I370"/>
    <mergeCell ref="J375:K375"/>
    <mergeCell ref="U378:Y378"/>
    <mergeCell ref="G415:I415"/>
    <mergeCell ref="Y687:AB687"/>
    <mergeCell ref="U468:Y468"/>
    <mergeCell ref="U513:Y513"/>
    <mergeCell ref="U558:Y558"/>
    <mergeCell ref="U603:Y603"/>
    <mergeCell ref="U648:Y648"/>
    <mergeCell ref="Z688:AB688"/>
    <mergeCell ref="U688:W688"/>
    <mergeCell ref="J600:K600"/>
    <mergeCell ref="G640:I640"/>
    <mergeCell ref="J645:K645"/>
    <mergeCell ref="U720:W720"/>
    <mergeCell ref="U719:W719"/>
    <mergeCell ref="Z709:AB709"/>
    <mergeCell ref="U709:W709"/>
    <mergeCell ref="Z720:AB720"/>
    <mergeCell ref="Z719:AB719"/>
    <mergeCell ref="Z718:AB718"/>
    <mergeCell ref="U713:V713"/>
    <mergeCell ref="U715:V715"/>
    <mergeCell ref="Z711:AA711"/>
    <mergeCell ref="Z712:AA712"/>
    <mergeCell ref="U718:W718"/>
    <mergeCell ref="Z698:AB698"/>
    <mergeCell ref="U698:W698"/>
    <mergeCell ref="U694:V694"/>
    <mergeCell ref="U695:V695"/>
    <mergeCell ref="Z695:AA695"/>
    <mergeCell ref="Z694:AA694"/>
    <mergeCell ref="K702:N702"/>
    <mergeCell ref="O702:P702"/>
    <mergeCell ref="K700:N700"/>
    <mergeCell ref="U699:W699"/>
    <mergeCell ref="Z699:AB699"/>
    <mergeCell ref="O700:P700"/>
    <mergeCell ref="K701:N701"/>
    <mergeCell ref="O701:P701"/>
    <mergeCell ref="K699:N699"/>
    <mergeCell ref="O699:P699"/>
    <mergeCell ref="K696:N696"/>
    <mergeCell ref="K692:N692"/>
    <mergeCell ref="O692:P692"/>
    <mergeCell ref="U691:V691"/>
    <mergeCell ref="U692:V692"/>
    <mergeCell ref="U693:V693"/>
    <mergeCell ref="O697:P697"/>
    <mergeCell ref="K693:N693"/>
    <mergeCell ref="O693:P693"/>
    <mergeCell ref="K694:N694"/>
    <mergeCell ref="O694:P694"/>
    <mergeCell ref="K695:N695"/>
    <mergeCell ref="O695:P695"/>
    <mergeCell ref="O696:P696"/>
    <mergeCell ref="K697:N697"/>
    <mergeCell ref="K698:N698"/>
    <mergeCell ref="O698:P698"/>
    <mergeCell ref="Z691:AA691"/>
    <mergeCell ref="Z692:AA692"/>
    <mergeCell ref="Z693:AA693"/>
    <mergeCell ref="Z690:AB690"/>
    <mergeCell ref="U690:W690"/>
    <mergeCell ref="G280:I280"/>
    <mergeCell ref="J285:K285"/>
    <mergeCell ref="J420:K420"/>
    <mergeCell ref="G55:I55"/>
    <mergeCell ref="G100:I100"/>
    <mergeCell ref="G145:I145"/>
    <mergeCell ref="K691:N691"/>
    <mergeCell ref="O691:P691"/>
    <mergeCell ref="K690:N690"/>
    <mergeCell ref="O690:P690"/>
    <mergeCell ref="K688:N688"/>
    <mergeCell ref="G460:I460"/>
    <mergeCell ref="J465:K465"/>
    <mergeCell ref="G505:I505"/>
    <mergeCell ref="J510:K510"/>
    <mergeCell ref="G550:I550"/>
    <mergeCell ref="J555:K555"/>
    <mergeCell ref="G595:I595"/>
    <mergeCell ref="O688:P688"/>
    <mergeCell ref="U333:Y333"/>
    <mergeCell ref="B2:D2"/>
    <mergeCell ref="E2:F2"/>
    <mergeCell ref="G10:I10"/>
    <mergeCell ref="U108:Y108"/>
    <mergeCell ref="J150:K150"/>
    <mergeCell ref="G235:I235"/>
    <mergeCell ref="J240:K240"/>
    <mergeCell ref="U243:Y243"/>
    <mergeCell ref="U153:Y153"/>
    <mergeCell ref="G190:I190"/>
    <mergeCell ref="J195:K195"/>
    <mergeCell ref="U198:Y198"/>
    <mergeCell ref="U4:Y4"/>
    <mergeCell ref="J15:K15"/>
    <mergeCell ref="U18:Y18"/>
    <mergeCell ref="J60:K60"/>
    <mergeCell ref="U63:Y63"/>
    <mergeCell ref="J105:K105"/>
    <mergeCell ref="U288:Y288"/>
    <mergeCell ref="G325:I325"/>
    <mergeCell ref="J330:K330"/>
    <mergeCell ref="AE700:AG700"/>
    <mergeCell ref="AE721:AF721"/>
    <mergeCell ref="AE722:AF722"/>
    <mergeCell ref="AE709:AG709"/>
    <mergeCell ref="AE720:AG720"/>
    <mergeCell ref="AE719:AG71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98:AG698"/>
    <mergeCell ref="AE711:AF711"/>
    <mergeCell ref="AE712:AF712"/>
    <mergeCell ref="AE713:AF713"/>
    <mergeCell ref="AE714:AF714"/>
    <mergeCell ref="AE715:AF715"/>
    <mergeCell ref="AE718:AG718"/>
    <mergeCell ref="AE701:AF701"/>
    <mergeCell ref="AE702:AF702"/>
    <mergeCell ref="AE703:AF703"/>
    <mergeCell ref="AE704:AF704"/>
    <mergeCell ref="AE705:AF705"/>
    <mergeCell ref="AE708:AG708"/>
    <mergeCell ref="B730:G730"/>
    <mergeCell ref="O730:R730"/>
    <mergeCell ref="K731:M731"/>
    <mergeCell ref="P731:R731"/>
    <mergeCell ref="K732:M732"/>
    <mergeCell ref="P732:R732"/>
    <mergeCell ref="Z713:AA713"/>
    <mergeCell ref="Z714:AA714"/>
    <mergeCell ref="Z715:AA715"/>
    <mergeCell ref="U711:V711"/>
    <mergeCell ref="U712:V712"/>
    <mergeCell ref="U714:V714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K733:M733"/>
    <mergeCell ref="P733:R733"/>
    <mergeCell ref="AE723:AF723"/>
    <mergeCell ref="AE724:AF724"/>
    <mergeCell ref="AE725:AF725"/>
    <mergeCell ref="T730:W730"/>
    <mergeCell ref="Y730:AB730"/>
    <mergeCell ref="AD730:AG730"/>
    <mergeCell ref="U733:W733"/>
    <mergeCell ref="Z733:AB733"/>
    <mergeCell ref="AE733:AG733"/>
    <mergeCell ref="J730:M730"/>
    <mergeCell ref="U724:V724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AJ764:AK764"/>
    <mergeCell ref="AJ765:AK765"/>
    <mergeCell ref="AJ766:AK766"/>
    <mergeCell ref="AJ767:AK767"/>
    <mergeCell ref="AJ768:AK768"/>
    <mergeCell ref="AJ754:AK754"/>
    <mergeCell ref="AJ755:AK755"/>
    <mergeCell ref="AJ756:AK756"/>
    <mergeCell ref="AJ757:AK757"/>
    <mergeCell ref="AJ758:AK758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7" manualBreakCount="17">
    <brk id="8" max="16383" man="1"/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SEPTEMBER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AUGUST!G10</f>
        <v xml:space="preserve">UNITED STEELWORKERS - LOCAL UNION </v>
      </c>
      <c r="H10" s="570" t="str">
        <f>JANUARY!G10</f>
        <v xml:space="preserve">UNITED STEELWORKERS - LOCAL UNION </v>
      </c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169</v>
      </c>
      <c r="D11" s="138" t="s">
        <v>238</v>
      </c>
      <c r="E11" s="487">
        <f>AUGUST!E11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SEPTEMBER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SEPTEMBER</v>
      </c>
      <c r="H21" s="324" t="s">
        <v>58</v>
      </c>
      <c r="I21" s="325"/>
      <c r="J21" s="359">
        <f>AUGUST!E2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SEPTEMBER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SEPTEMBER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SEPTEMBER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SEPTEMBER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SEPTEMBER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SEPTEMBER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SEPTEMBER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SEPTEMBER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SEPTEMBER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SEPTEMBER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SEPTEMBER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SEPTEMBER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SEPTEMBER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SEPTEMBER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SEPTEMBER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SEPTEMBER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SEPTEMBER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SEPTEMBER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SEPTEMBER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SEPTEMBER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SEPTEMBER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SEPTEMBER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SEPTEMBER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SEPTEMBER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SEPTEMBER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SEPTEMBER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SEPTEMBER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SEPTEMBER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SEPTEMBER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SEPTEMBER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SEPTEMBER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SEPTEMBER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SEPTEMBER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SEPTEMBER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SEPTEMBER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SEPTEMBER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SEPTEMBER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SEPTEMBER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SEPTEMBER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SEPTEMBER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SEPTEMBER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SEPTEMBER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124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169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AUGUST!U688</f>
        <v>0</v>
      </c>
      <c r="V688" s="602"/>
      <c r="W688" s="603"/>
      <c r="X688" s="21"/>
      <c r="Y688" s="109" t="s">
        <v>240</v>
      </c>
      <c r="Z688" s="602">
        <f>AUGUST!Z688</f>
        <v>0</v>
      </c>
      <c r="AA688" s="602"/>
      <c r="AB688" s="603"/>
      <c r="AC688" s="37"/>
      <c r="AD688" s="109" t="s">
        <v>373</v>
      </c>
      <c r="AE688" s="602">
        <f>AUGUST!AE688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170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AUGUST!U689</f>
        <v>0</v>
      </c>
      <c r="V689" s="602"/>
      <c r="W689" s="603"/>
      <c r="X689" s="21"/>
      <c r="Y689" s="109" t="s">
        <v>205</v>
      </c>
      <c r="Z689" s="602">
        <f>AUGUST!Z689</f>
        <v>0</v>
      </c>
      <c r="AA689" s="602"/>
      <c r="AB689" s="603"/>
      <c r="AC689" s="37"/>
      <c r="AD689" s="109" t="s">
        <v>205</v>
      </c>
      <c r="AE689" s="602">
        <f>AUGUST!AE689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AUGUST!U690</f>
        <v>0</v>
      </c>
      <c r="V690" s="602"/>
      <c r="W690" s="603"/>
      <c r="X690" s="21"/>
      <c r="Y690" s="109" t="s">
        <v>261</v>
      </c>
      <c r="Z690" s="602">
        <f>AUGUST!Z690</f>
        <v>0</v>
      </c>
      <c r="AA690" s="602"/>
      <c r="AB690" s="603"/>
      <c r="AC690" s="37"/>
      <c r="AD690" s="109" t="s">
        <v>261</v>
      </c>
      <c r="AE690" s="602">
        <f>AUGUST!AE690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AUGUST!U695</f>
        <v>0</v>
      </c>
      <c r="V691" s="549"/>
      <c r="W691" s="45"/>
      <c r="X691" s="21"/>
      <c r="Y691" s="109" t="s">
        <v>206</v>
      </c>
      <c r="Z691" s="549">
        <f>AUGUST!Z695</f>
        <v>0</v>
      </c>
      <c r="AA691" s="549"/>
      <c r="AB691" s="45"/>
      <c r="AC691" s="37"/>
      <c r="AD691" s="109" t="s">
        <v>206</v>
      </c>
      <c r="AE691" s="549">
        <f>AUGUST!AE695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171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224</v>
      </c>
      <c r="U695" s="549">
        <f>U691+U692+U693-U694</f>
        <v>0</v>
      </c>
      <c r="V695" s="549"/>
      <c r="W695" s="45"/>
      <c r="X695" s="21"/>
      <c r="Y695" s="109" t="s">
        <v>224</v>
      </c>
      <c r="Z695" s="549">
        <f>Z691+Z692+Z693-Z694</f>
        <v>0</v>
      </c>
      <c r="AA695" s="549"/>
      <c r="AB695" s="45"/>
      <c r="AC695" s="37"/>
      <c r="AD695" s="109" t="s">
        <v>224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172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AUGUST!U698</f>
        <v>0</v>
      </c>
      <c r="V698" s="602"/>
      <c r="W698" s="603"/>
      <c r="X698" s="21"/>
      <c r="Y698" s="109" t="s">
        <v>241</v>
      </c>
      <c r="Z698" s="602">
        <f>AUGUST!Z698</f>
        <v>0</v>
      </c>
      <c r="AA698" s="602"/>
      <c r="AB698" s="603"/>
      <c r="AC698" s="37"/>
      <c r="AD698" s="109" t="s">
        <v>374</v>
      </c>
      <c r="AE698" s="602">
        <f>AUGUST!AE698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AUGUST!U699</f>
        <v>0</v>
      </c>
      <c r="V699" s="602"/>
      <c r="W699" s="603"/>
      <c r="X699" s="21"/>
      <c r="Y699" s="109" t="s">
        <v>205</v>
      </c>
      <c r="Z699" s="602">
        <f>AUGUST!Z699</f>
        <v>0</v>
      </c>
      <c r="AA699" s="602"/>
      <c r="AB699" s="603"/>
      <c r="AC699" s="37"/>
      <c r="AD699" s="109" t="s">
        <v>205</v>
      </c>
      <c r="AE699" s="602">
        <f>AUGUST!AE699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AUGUST!U700</f>
        <v>0</v>
      </c>
      <c r="V700" s="602"/>
      <c r="W700" s="603"/>
      <c r="X700" s="21"/>
      <c r="Y700" s="109" t="s">
        <v>261</v>
      </c>
      <c r="Z700" s="602">
        <f>AUGUST!Z700</f>
        <v>0</v>
      </c>
      <c r="AA700" s="602"/>
      <c r="AB700" s="603"/>
      <c r="AC700" s="37"/>
      <c r="AD700" s="109" t="s">
        <v>261</v>
      </c>
      <c r="AE700" s="602">
        <f>AUGUST!AE700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399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AUGUST!U705</f>
        <v>0</v>
      </c>
      <c r="V701" s="549"/>
      <c r="W701" s="45"/>
      <c r="X701" s="21"/>
      <c r="Y701" s="109" t="s">
        <v>206</v>
      </c>
      <c r="Z701" s="554">
        <f>AUGUST!Z705</f>
        <v>0</v>
      </c>
      <c r="AA701" s="554"/>
      <c r="AB701" s="45"/>
      <c r="AC701" s="37"/>
      <c r="AD701" s="109" t="s">
        <v>206</v>
      </c>
      <c r="AE701" s="554">
        <f>AUGUST!AE705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9/30</v>
      </c>
      <c r="U705" s="549">
        <f>U701+U702+U703-U704</f>
        <v>0</v>
      </c>
      <c r="V705" s="549"/>
      <c r="W705" s="45"/>
      <c r="X705" s="21"/>
      <c r="Y705" s="109" t="str">
        <f>Y695</f>
        <v>AS OF 9/30</v>
      </c>
      <c r="Z705" s="554">
        <f>Z701+Z702+Z703-Z704</f>
        <v>0</v>
      </c>
      <c r="AA705" s="554"/>
      <c r="AB705" s="45"/>
      <c r="AC705" s="21"/>
      <c r="AD705" s="109" t="str">
        <f>AD695</f>
        <v>AS OF 9/30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AUGUST!U708</f>
        <v>0</v>
      </c>
      <c r="V708" s="602"/>
      <c r="W708" s="603"/>
      <c r="X708" s="21"/>
      <c r="Y708" s="109" t="s">
        <v>242</v>
      </c>
      <c r="Z708" s="602">
        <f>AUGUST!Z708</f>
        <v>0</v>
      </c>
      <c r="AA708" s="602"/>
      <c r="AB708" s="603"/>
      <c r="AC708" s="37"/>
      <c r="AD708" s="109" t="s">
        <v>375</v>
      </c>
      <c r="AE708" s="602">
        <f>AUGUST!AE708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AUGUST!U709</f>
        <v>0</v>
      </c>
      <c r="V709" s="602"/>
      <c r="W709" s="603"/>
      <c r="X709" s="21"/>
      <c r="Y709" s="109" t="s">
        <v>205</v>
      </c>
      <c r="Z709" s="602">
        <f>AUGUST!Z709</f>
        <v>0</v>
      </c>
      <c r="AA709" s="602"/>
      <c r="AB709" s="603"/>
      <c r="AC709" s="37"/>
      <c r="AD709" s="109" t="s">
        <v>205</v>
      </c>
      <c r="AE709" s="602">
        <f>AUGUST!AE709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AUGUST!U710</f>
        <v>0</v>
      </c>
      <c r="V710" s="602"/>
      <c r="W710" s="603"/>
      <c r="X710" s="21"/>
      <c r="Y710" s="109" t="s">
        <v>261</v>
      </c>
      <c r="Z710" s="602">
        <f>AUGUST!Z710</f>
        <v>0</v>
      </c>
      <c r="AA710" s="602"/>
      <c r="AB710" s="603"/>
      <c r="AC710" s="37"/>
      <c r="AD710" s="109" t="s">
        <v>261</v>
      </c>
      <c r="AE710" s="602">
        <f>AUGUST!AE710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AUGUST!U715</f>
        <v>0</v>
      </c>
      <c r="V711" s="549"/>
      <c r="W711" s="45"/>
      <c r="X711" s="21"/>
      <c r="Y711" s="109" t="s">
        <v>206</v>
      </c>
      <c r="Z711" s="549">
        <f>AUGUST!Z715</f>
        <v>0</v>
      </c>
      <c r="AA711" s="549"/>
      <c r="AB711" s="45"/>
      <c r="AC711" s="21"/>
      <c r="AD711" s="109" t="s">
        <v>206</v>
      </c>
      <c r="AE711" s="549">
        <f>AUGUST!AE715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9/30</v>
      </c>
      <c r="U715" s="549">
        <f>U711+U712+U713-U714</f>
        <v>0</v>
      </c>
      <c r="V715" s="549"/>
      <c r="W715" s="45"/>
      <c r="X715" s="21"/>
      <c r="Y715" s="109" t="str">
        <f>Y705</f>
        <v>AS OF 9/30</v>
      </c>
      <c r="Z715" s="549">
        <f>Z711+Z712+Z713-Z714</f>
        <v>0</v>
      </c>
      <c r="AA715" s="549"/>
      <c r="AB715" s="45"/>
      <c r="AC715" s="21"/>
      <c r="AD715" s="109" t="str">
        <f>AD705</f>
        <v>AS OF 9/30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AUGUST!U718</f>
        <v>0</v>
      </c>
      <c r="V718" s="602"/>
      <c r="W718" s="603"/>
      <c r="X718" s="21"/>
      <c r="Y718" s="109" t="s">
        <v>243</v>
      </c>
      <c r="Z718" s="602">
        <f>AUGUST!Z718</f>
        <v>0</v>
      </c>
      <c r="AA718" s="602"/>
      <c r="AB718" s="603"/>
      <c r="AC718" s="37"/>
      <c r="AD718" s="109" t="s">
        <v>464</v>
      </c>
      <c r="AE718" s="602">
        <f>AUGUST!AE718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AUGUST!U719</f>
        <v>0</v>
      </c>
      <c r="V719" s="602"/>
      <c r="W719" s="603"/>
      <c r="X719" s="21"/>
      <c r="Y719" s="109" t="s">
        <v>205</v>
      </c>
      <c r="Z719" s="602">
        <f>AUGUST!Z719</f>
        <v>0</v>
      </c>
      <c r="AA719" s="602"/>
      <c r="AB719" s="603"/>
      <c r="AC719" s="37"/>
      <c r="AD719" s="109" t="s">
        <v>205</v>
      </c>
      <c r="AE719" s="602">
        <f>AUGUST!AE719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AUGUST!U720</f>
        <v>0</v>
      </c>
      <c r="V720" s="602"/>
      <c r="W720" s="603"/>
      <c r="X720" s="21"/>
      <c r="Y720" s="109" t="s">
        <v>261</v>
      </c>
      <c r="Z720" s="602">
        <f>AUGUST!Z720</f>
        <v>0</v>
      </c>
      <c r="AA720" s="602"/>
      <c r="AB720" s="603"/>
      <c r="AC720" s="37"/>
      <c r="AD720" s="109" t="s">
        <v>261</v>
      </c>
      <c r="AE720" s="602">
        <f>AUGUST!AE720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AUGUST!U725</f>
        <v>0</v>
      </c>
      <c r="V721" s="549"/>
      <c r="W721" s="45"/>
      <c r="X721" s="21"/>
      <c r="Y721" s="109" t="s">
        <v>206</v>
      </c>
      <c r="Z721" s="549">
        <f>AUGUST!Z725</f>
        <v>0</v>
      </c>
      <c r="AA721" s="549"/>
      <c r="AB721" s="45"/>
      <c r="AC721" s="21"/>
      <c r="AD721" s="109" t="s">
        <v>206</v>
      </c>
      <c r="AE721" s="549">
        <f>AUGUST!AE725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9/30</v>
      </c>
      <c r="U725" s="549">
        <f>U721+U722+U723-U724</f>
        <v>0</v>
      </c>
      <c r="V725" s="549"/>
      <c r="W725" s="45"/>
      <c r="X725" s="21"/>
      <c r="Y725" s="109" t="str">
        <f>Y715</f>
        <v>AS OF 9/30</v>
      </c>
      <c r="Z725" s="549">
        <f>Z721+Z722+Z723-Z724</f>
        <v>0</v>
      </c>
      <c r="AA725" s="549"/>
      <c r="AB725" s="45"/>
      <c r="AC725" s="21"/>
      <c r="AD725" s="109" t="str">
        <f>AD715</f>
        <v>AS OF 9/30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AUGUST!K731</f>
        <v>0</v>
      </c>
      <c r="L731" s="602"/>
      <c r="M731" s="603"/>
      <c r="N731" s="21"/>
      <c r="O731" s="109" t="s">
        <v>404</v>
      </c>
      <c r="P731" s="602">
        <f>AUGUST!P731</f>
        <v>0</v>
      </c>
      <c r="Q731" s="602"/>
      <c r="R731" s="603"/>
      <c r="S731" s="37"/>
      <c r="T731" s="109" t="s">
        <v>419</v>
      </c>
      <c r="U731" s="602">
        <f>AUGUST!U731</f>
        <v>0</v>
      </c>
      <c r="V731" s="602"/>
      <c r="W731" s="603"/>
      <c r="X731" s="21"/>
      <c r="Y731" s="109" t="s">
        <v>420</v>
      </c>
      <c r="Z731" s="602">
        <f>AUGUST!Z731</f>
        <v>0</v>
      </c>
      <c r="AA731" s="602"/>
      <c r="AB731" s="603"/>
      <c r="AC731" s="21"/>
      <c r="AD731" s="109" t="s">
        <v>421</v>
      </c>
      <c r="AE731" s="602">
        <f>AUGUST!AE731</f>
        <v>0</v>
      </c>
      <c r="AF731" s="602"/>
      <c r="AG731" s="603"/>
      <c r="AH731" s="37"/>
      <c r="AI731" s="109" t="s">
        <v>422</v>
      </c>
      <c r="AJ731" s="610">
        <f>AUGUST!AJ731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AUGUST!K732</f>
        <v>0</v>
      </c>
      <c r="L732" s="602"/>
      <c r="M732" s="603"/>
      <c r="N732" s="21"/>
      <c r="O732" s="109" t="s">
        <v>205</v>
      </c>
      <c r="P732" s="602">
        <f>AUGUST!P732</f>
        <v>0</v>
      </c>
      <c r="Q732" s="602"/>
      <c r="R732" s="603"/>
      <c r="S732" s="37"/>
      <c r="T732" s="109" t="s">
        <v>205</v>
      </c>
      <c r="U732" s="602">
        <f>AUGUST!U732</f>
        <v>0</v>
      </c>
      <c r="V732" s="602"/>
      <c r="W732" s="603"/>
      <c r="X732" s="21"/>
      <c r="Y732" s="109" t="s">
        <v>205</v>
      </c>
      <c r="Z732" s="602">
        <f>AUGUST!Z732</f>
        <v>0</v>
      </c>
      <c r="AA732" s="602"/>
      <c r="AB732" s="603"/>
      <c r="AC732" s="21"/>
      <c r="AD732" s="109" t="s">
        <v>205</v>
      </c>
      <c r="AE732" s="602">
        <f>AUGUST!AE732</f>
        <v>0</v>
      </c>
      <c r="AF732" s="602"/>
      <c r="AG732" s="603"/>
      <c r="AH732" s="37"/>
      <c r="AI732" s="109" t="s">
        <v>205</v>
      </c>
      <c r="AJ732" s="610">
        <f>AUGUST!AJ732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AUGUST!K733</f>
        <v>0</v>
      </c>
      <c r="L733" s="602"/>
      <c r="M733" s="603"/>
      <c r="N733" s="21"/>
      <c r="O733" s="109" t="s">
        <v>261</v>
      </c>
      <c r="P733" s="602">
        <f>AUGUST!P733</f>
        <v>0</v>
      </c>
      <c r="Q733" s="602"/>
      <c r="R733" s="603"/>
      <c r="S733" s="37"/>
      <c r="T733" s="109" t="s">
        <v>261</v>
      </c>
      <c r="U733" s="602">
        <f>AUGUST!U733</f>
        <v>0</v>
      </c>
      <c r="V733" s="602"/>
      <c r="W733" s="603"/>
      <c r="X733" s="21"/>
      <c r="Y733" s="109" t="s">
        <v>261</v>
      </c>
      <c r="Z733" s="602">
        <f>AUGUST!Z733</f>
        <v>0</v>
      </c>
      <c r="AA733" s="602"/>
      <c r="AB733" s="603"/>
      <c r="AC733" s="21"/>
      <c r="AD733" s="109" t="s">
        <v>261</v>
      </c>
      <c r="AE733" s="602">
        <f>AUGUST!AE733</f>
        <v>0</v>
      </c>
      <c r="AF733" s="602"/>
      <c r="AG733" s="603"/>
      <c r="AH733" s="37"/>
      <c r="AI733" s="109" t="s">
        <v>261</v>
      </c>
      <c r="AJ733" s="610">
        <f>AUGUST!AJ733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AUGUST!K738</f>
        <v>0</v>
      </c>
      <c r="L734" s="604"/>
      <c r="M734" s="445"/>
      <c r="N734" s="21"/>
      <c r="O734" s="290" t="s">
        <v>206</v>
      </c>
      <c r="P734" s="604">
        <f>AUGUST!P738</f>
        <v>0</v>
      </c>
      <c r="Q734" s="604"/>
      <c r="R734" s="445"/>
      <c r="S734" s="411"/>
      <c r="T734" s="290" t="s">
        <v>206</v>
      </c>
      <c r="U734" s="604">
        <f>AUGUST!U738</f>
        <v>0</v>
      </c>
      <c r="V734" s="604"/>
      <c r="W734" s="44"/>
      <c r="X734" s="21"/>
      <c r="Y734" s="290" t="s">
        <v>206</v>
      </c>
      <c r="Z734" s="604">
        <f>AUGUST!Z738</f>
        <v>0</v>
      </c>
      <c r="AA734" s="604"/>
      <c r="AB734" s="44"/>
      <c r="AD734" s="290" t="s">
        <v>206</v>
      </c>
      <c r="AE734" s="604">
        <f>AUGUST!AE738</f>
        <v>0</v>
      </c>
      <c r="AF734" s="604"/>
      <c r="AG734" s="44"/>
      <c r="AH734" s="21"/>
      <c r="AI734" s="290" t="s">
        <v>206</v>
      </c>
      <c r="AJ734" s="604">
        <f>AUGUST!AJ738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224</v>
      </c>
      <c r="K738" s="540">
        <f>K734+K735+K736-K737</f>
        <v>0</v>
      </c>
      <c r="L738" s="540"/>
      <c r="M738" s="44"/>
      <c r="N738" s="21"/>
      <c r="O738" s="290" t="s">
        <v>224</v>
      </c>
      <c r="P738" s="540">
        <f>P734+P735+P736-P737</f>
        <v>0</v>
      </c>
      <c r="Q738" s="540"/>
      <c r="R738" s="44"/>
      <c r="S738" s="411"/>
      <c r="T738" s="290" t="s">
        <v>224</v>
      </c>
      <c r="U738" s="540">
        <f>U734+U735+U736-U737</f>
        <v>0</v>
      </c>
      <c r="V738" s="540"/>
      <c r="W738" s="44"/>
      <c r="X738" s="21"/>
      <c r="Y738" s="290" t="s">
        <v>224</v>
      </c>
      <c r="Z738" s="540">
        <f>Z734+Z735+Z736-Z737</f>
        <v>0</v>
      </c>
      <c r="AA738" s="540"/>
      <c r="AB738" s="44"/>
      <c r="AD738" s="290" t="s">
        <v>224</v>
      </c>
      <c r="AE738" s="604">
        <f>AE734+AE735+AE736-AE737</f>
        <v>0</v>
      </c>
      <c r="AF738" s="604"/>
      <c r="AG738" s="44"/>
      <c r="AH738" s="21"/>
      <c r="AI738" s="290" t="s">
        <v>224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AUGUST!K741</f>
        <v>0</v>
      </c>
      <c r="L741" s="602"/>
      <c r="M741" s="603"/>
      <c r="N741" s="21"/>
      <c r="O741" s="109" t="s">
        <v>406</v>
      </c>
      <c r="P741" s="602">
        <f>AUGUST!P741</f>
        <v>0</v>
      </c>
      <c r="Q741" s="602"/>
      <c r="R741" s="603"/>
      <c r="S741" s="37"/>
      <c r="T741" s="109" t="s">
        <v>423</v>
      </c>
      <c r="U741" s="602">
        <f>AUGUST!U741</f>
        <v>0</v>
      </c>
      <c r="V741" s="602"/>
      <c r="W741" s="603"/>
      <c r="X741" s="21"/>
      <c r="Y741" s="109" t="s">
        <v>424</v>
      </c>
      <c r="Z741" s="602">
        <f>AUGUST!Z741</f>
        <v>0</v>
      </c>
      <c r="AA741" s="602"/>
      <c r="AB741" s="603"/>
      <c r="AC741" s="21"/>
      <c r="AD741" s="109" t="s">
        <v>425</v>
      </c>
      <c r="AE741" s="602">
        <f>AUGUST!AE741</f>
        <v>0</v>
      </c>
      <c r="AF741" s="602"/>
      <c r="AG741" s="603"/>
      <c r="AH741" s="37"/>
      <c r="AI741" s="109" t="s">
        <v>426</v>
      </c>
      <c r="AJ741" s="610">
        <f>AUGUST!AJ741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AUGUST!K742</f>
        <v>0</v>
      </c>
      <c r="L742" s="602"/>
      <c r="M742" s="603"/>
      <c r="N742" s="21"/>
      <c r="O742" s="109" t="s">
        <v>205</v>
      </c>
      <c r="P742" s="602">
        <f>AUGUST!P742</f>
        <v>0</v>
      </c>
      <c r="Q742" s="602"/>
      <c r="R742" s="603"/>
      <c r="S742" s="37"/>
      <c r="T742" s="109" t="s">
        <v>205</v>
      </c>
      <c r="U742" s="602">
        <f>AUGUST!U742</f>
        <v>0</v>
      </c>
      <c r="V742" s="602"/>
      <c r="W742" s="603"/>
      <c r="X742" s="21"/>
      <c r="Y742" s="109" t="s">
        <v>205</v>
      </c>
      <c r="Z742" s="602">
        <f>AUGUST!Z742</f>
        <v>0</v>
      </c>
      <c r="AA742" s="602"/>
      <c r="AB742" s="603"/>
      <c r="AC742" s="21"/>
      <c r="AD742" s="109" t="s">
        <v>205</v>
      </c>
      <c r="AE742" s="602">
        <f>AUGUST!AE742</f>
        <v>0</v>
      </c>
      <c r="AF742" s="602"/>
      <c r="AG742" s="603"/>
      <c r="AH742" s="37"/>
      <c r="AI742" s="109" t="s">
        <v>205</v>
      </c>
      <c r="AJ742" s="610">
        <f>AUGUST!AJ742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AUGUST!K743</f>
        <v>0</v>
      </c>
      <c r="L743" s="602"/>
      <c r="M743" s="603"/>
      <c r="N743" s="21"/>
      <c r="O743" s="109" t="s">
        <v>261</v>
      </c>
      <c r="P743" s="602">
        <f>AUGUST!P743</f>
        <v>0</v>
      </c>
      <c r="Q743" s="602"/>
      <c r="R743" s="603"/>
      <c r="S743" s="37"/>
      <c r="T743" s="109" t="s">
        <v>261</v>
      </c>
      <c r="U743" s="602">
        <f>AUGUST!U743</f>
        <v>0</v>
      </c>
      <c r="V743" s="602"/>
      <c r="W743" s="603"/>
      <c r="X743" s="21"/>
      <c r="Y743" s="109" t="s">
        <v>261</v>
      </c>
      <c r="Z743" s="602">
        <f>AUGUST!Z743</f>
        <v>0</v>
      </c>
      <c r="AA743" s="602"/>
      <c r="AB743" s="603"/>
      <c r="AC743" s="21"/>
      <c r="AD743" s="109" t="s">
        <v>261</v>
      </c>
      <c r="AE743" s="602">
        <f>AUGUST!AE743</f>
        <v>0</v>
      </c>
      <c r="AF743" s="602"/>
      <c r="AG743" s="603"/>
      <c r="AH743" s="37"/>
      <c r="AI743" s="109" t="s">
        <v>261</v>
      </c>
      <c r="AJ743" s="610">
        <f>AUGUST!AJ743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AUGUST!K748</f>
        <v>0</v>
      </c>
      <c r="L744" s="604"/>
      <c r="M744" s="445"/>
      <c r="N744" s="21"/>
      <c r="O744" s="290" t="s">
        <v>206</v>
      </c>
      <c r="P744" s="604">
        <f>AUGUST!P748</f>
        <v>0</v>
      </c>
      <c r="Q744" s="604"/>
      <c r="R744" s="445"/>
      <c r="S744" s="443"/>
      <c r="T744" s="290" t="s">
        <v>206</v>
      </c>
      <c r="U744" s="604">
        <f>AUGUST!U748</f>
        <v>0</v>
      </c>
      <c r="V744" s="604"/>
      <c r="W744" s="44"/>
      <c r="X744" s="21"/>
      <c r="Y744" s="290" t="s">
        <v>206</v>
      </c>
      <c r="Z744" s="604">
        <f>AUGUST!Z748</f>
        <v>0</v>
      </c>
      <c r="AA744" s="604"/>
      <c r="AB744" s="44"/>
      <c r="AD744" s="290" t="s">
        <v>206</v>
      </c>
      <c r="AE744" s="604">
        <f>AUGUST!AE748</f>
        <v>0</v>
      </c>
      <c r="AF744" s="604"/>
      <c r="AG744" s="44"/>
      <c r="AH744" s="21"/>
      <c r="AI744" s="290" t="s">
        <v>206</v>
      </c>
      <c r="AJ744" s="604">
        <f>AUGUST!AJ748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224</v>
      </c>
      <c r="K748" s="540">
        <f>K744+K745+K746-K747</f>
        <v>0</v>
      </c>
      <c r="L748" s="540"/>
      <c r="M748" s="44"/>
      <c r="N748" s="21"/>
      <c r="O748" s="290" t="s">
        <v>224</v>
      </c>
      <c r="P748" s="540">
        <f>P744+P745+P746-P747</f>
        <v>0</v>
      </c>
      <c r="Q748" s="540"/>
      <c r="R748" s="44"/>
      <c r="S748" s="444"/>
      <c r="T748" s="290" t="str">
        <f>T738</f>
        <v>AS OF 9/30</v>
      </c>
      <c r="U748" s="540">
        <f>U744+U745+U746-U747</f>
        <v>0</v>
      </c>
      <c r="V748" s="540"/>
      <c r="W748" s="44"/>
      <c r="X748" s="21"/>
      <c r="Y748" s="290" t="str">
        <f>Y738</f>
        <v>AS OF 9/30</v>
      </c>
      <c r="Z748" s="540">
        <f>Z744+Z745+Z746-Z747</f>
        <v>0</v>
      </c>
      <c r="AA748" s="540"/>
      <c r="AB748" s="44"/>
      <c r="AD748" s="290" t="str">
        <f>AD738</f>
        <v>AS OF 9/30</v>
      </c>
      <c r="AE748" s="540">
        <f>AE744+AE745+AE746-AE747</f>
        <v>0</v>
      </c>
      <c r="AF748" s="540"/>
      <c r="AG748" s="44"/>
      <c r="AH748" s="21"/>
      <c r="AI748" s="290" t="str">
        <f>AI738</f>
        <v>AS OF 9/30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AUGUST!K751</f>
        <v>0</v>
      </c>
      <c r="L751" s="602"/>
      <c r="M751" s="603"/>
      <c r="N751" s="21"/>
      <c r="O751" s="109" t="s">
        <v>408</v>
      </c>
      <c r="P751" s="602">
        <f>AUGUST!P751</f>
        <v>0</v>
      </c>
      <c r="Q751" s="602"/>
      <c r="R751" s="603"/>
      <c r="S751" s="37"/>
      <c r="T751" s="109" t="s">
        <v>427</v>
      </c>
      <c r="U751" s="602">
        <f>AUGUST!U751</f>
        <v>0</v>
      </c>
      <c r="V751" s="602"/>
      <c r="W751" s="603"/>
      <c r="X751" s="21"/>
      <c r="Y751" s="109" t="s">
        <v>428</v>
      </c>
      <c r="Z751" s="602">
        <f>AUGUST!Z751</f>
        <v>0</v>
      </c>
      <c r="AA751" s="602"/>
      <c r="AB751" s="603"/>
      <c r="AC751" s="21"/>
      <c r="AD751" s="109" t="s">
        <v>429</v>
      </c>
      <c r="AE751" s="602">
        <f>AUGUST!AE751</f>
        <v>0</v>
      </c>
      <c r="AF751" s="602"/>
      <c r="AG751" s="603"/>
      <c r="AH751" s="37"/>
      <c r="AI751" s="109" t="s">
        <v>430</v>
      </c>
      <c r="AJ751" s="610">
        <f>AUGUST!AJ751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AUGUST!K752</f>
        <v>0</v>
      </c>
      <c r="L752" s="602"/>
      <c r="M752" s="603"/>
      <c r="N752" s="21"/>
      <c r="O752" s="109" t="s">
        <v>205</v>
      </c>
      <c r="P752" s="602">
        <f>AUGUST!P752</f>
        <v>0</v>
      </c>
      <c r="Q752" s="602"/>
      <c r="R752" s="603"/>
      <c r="S752" s="37"/>
      <c r="T752" s="109" t="s">
        <v>205</v>
      </c>
      <c r="U752" s="602">
        <f>AUGUST!U752</f>
        <v>0</v>
      </c>
      <c r="V752" s="602"/>
      <c r="W752" s="603"/>
      <c r="X752" s="21"/>
      <c r="Y752" s="109" t="s">
        <v>205</v>
      </c>
      <c r="Z752" s="602">
        <f>AUGUST!Z752</f>
        <v>0</v>
      </c>
      <c r="AA752" s="602"/>
      <c r="AB752" s="603"/>
      <c r="AC752" s="21"/>
      <c r="AD752" s="109" t="s">
        <v>205</v>
      </c>
      <c r="AE752" s="602">
        <f>AUGUST!AE752</f>
        <v>0</v>
      </c>
      <c r="AF752" s="602"/>
      <c r="AG752" s="603"/>
      <c r="AH752" s="37"/>
      <c r="AI752" s="109" t="s">
        <v>205</v>
      </c>
      <c r="AJ752" s="610">
        <f>AUGUST!AJ752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AUGUST!K753</f>
        <v>0</v>
      </c>
      <c r="L753" s="602"/>
      <c r="M753" s="603"/>
      <c r="N753" s="21"/>
      <c r="O753" s="109" t="s">
        <v>261</v>
      </c>
      <c r="P753" s="602">
        <f>AUGUST!P753</f>
        <v>0</v>
      </c>
      <c r="Q753" s="602"/>
      <c r="R753" s="603"/>
      <c r="S753" s="37"/>
      <c r="T753" s="109" t="s">
        <v>261</v>
      </c>
      <c r="U753" s="602">
        <f>AUGUST!U753</f>
        <v>0</v>
      </c>
      <c r="V753" s="602"/>
      <c r="W753" s="603"/>
      <c r="X753" s="21"/>
      <c r="Y753" s="109" t="s">
        <v>261</v>
      </c>
      <c r="Z753" s="602">
        <f>AUGUST!Z753</f>
        <v>0</v>
      </c>
      <c r="AA753" s="602"/>
      <c r="AB753" s="603"/>
      <c r="AC753" s="21"/>
      <c r="AD753" s="109" t="s">
        <v>261</v>
      </c>
      <c r="AE753" s="602">
        <f>AUGUST!AE753</f>
        <v>0</v>
      </c>
      <c r="AF753" s="602"/>
      <c r="AG753" s="603"/>
      <c r="AH753" s="37"/>
      <c r="AI753" s="109" t="s">
        <v>261</v>
      </c>
      <c r="AJ753" s="610">
        <f>AUGUST!AJ753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AUGUST!K758</f>
        <v>0</v>
      </c>
      <c r="L754" s="604"/>
      <c r="M754" s="445"/>
      <c r="N754" s="21"/>
      <c r="O754" s="290" t="s">
        <v>206</v>
      </c>
      <c r="P754" s="604">
        <f>AUGUST!P758</f>
        <v>0</v>
      </c>
      <c r="Q754" s="604"/>
      <c r="R754" s="445"/>
      <c r="S754" s="444"/>
      <c r="T754" s="290" t="s">
        <v>206</v>
      </c>
      <c r="U754" s="604">
        <f>AUGUST!U758</f>
        <v>0</v>
      </c>
      <c r="V754" s="604"/>
      <c r="W754" s="44"/>
      <c r="X754" s="21"/>
      <c r="Y754" s="290" t="s">
        <v>206</v>
      </c>
      <c r="Z754" s="604">
        <f>AUGUST!Z758</f>
        <v>0</v>
      </c>
      <c r="AA754" s="604"/>
      <c r="AB754" s="44"/>
      <c r="AD754" s="290" t="s">
        <v>206</v>
      </c>
      <c r="AE754" s="604">
        <f>AUGUST!AE758</f>
        <v>0</v>
      </c>
      <c r="AF754" s="604"/>
      <c r="AG754" s="44"/>
      <c r="AH754" s="21"/>
      <c r="AI754" s="290" t="s">
        <v>206</v>
      </c>
      <c r="AJ754" s="604">
        <f>AUGUST!AJ758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224</v>
      </c>
      <c r="K758" s="540">
        <f>K754+K755+K756-K757</f>
        <v>0</v>
      </c>
      <c r="L758" s="540"/>
      <c r="M758" s="44"/>
      <c r="N758" s="21"/>
      <c r="O758" s="290" t="s">
        <v>224</v>
      </c>
      <c r="P758" s="540">
        <f>P754+P755+P756-P757</f>
        <v>0</v>
      </c>
      <c r="Q758" s="540"/>
      <c r="R758" s="44"/>
      <c r="S758" s="444"/>
      <c r="T758" s="290" t="str">
        <f>T748</f>
        <v>AS OF 9/30</v>
      </c>
      <c r="U758" s="540">
        <f>U754+U755+U756-U757</f>
        <v>0</v>
      </c>
      <c r="V758" s="540"/>
      <c r="W758" s="44"/>
      <c r="X758" s="21"/>
      <c r="Y758" s="290" t="str">
        <f>Y748</f>
        <v>AS OF 9/30</v>
      </c>
      <c r="Z758" s="540">
        <f>Z754+Z755+Z756-Z757</f>
        <v>0</v>
      </c>
      <c r="AA758" s="540"/>
      <c r="AB758" s="44"/>
      <c r="AD758" s="290" t="str">
        <f>AD748</f>
        <v>AS OF 9/30</v>
      </c>
      <c r="AE758" s="540">
        <f>AE754+AE755+AE756-AE757</f>
        <v>0</v>
      </c>
      <c r="AF758" s="540"/>
      <c r="AG758" s="44"/>
      <c r="AH758" s="21"/>
      <c r="AI758" s="290" t="str">
        <f>AI748</f>
        <v>AS OF 9/30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AUGUST!K761</f>
        <v>0</v>
      </c>
      <c r="L761" s="602"/>
      <c r="M761" s="603"/>
      <c r="N761" s="21"/>
      <c r="O761" s="109" t="s">
        <v>410</v>
      </c>
      <c r="P761" s="602">
        <f>AUGUST!P761</f>
        <v>0</v>
      </c>
      <c r="Q761" s="602"/>
      <c r="R761" s="603"/>
      <c r="S761" s="37"/>
      <c r="T761" s="109" t="s">
        <v>431</v>
      </c>
      <c r="U761" s="602">
        <f>AUGUST!U761</f>
        <v>0</v>
      </c>
      <c r="V761" s="602"/>
      <c r="W761" s="603"/>
      <c r="X761" s="21"/>
      <c r="Y761" s="109" t="s">
        <v>432</v>
      </c>
      <c r="Z761" s="602">
        <f>AUGUST!Z761</f>
        <v>0</v>
      </c>
      <c r="AA761" s="602"/>
      <c r="AB761" s="603"/>
      <c r="AC761" s="21"/>
      <c r="AD761" s="109" t="s">
        <v>433</v>
      </c>
      <c r="AE761" s="602">
        <f>AUGUST!AE761</f>
        <v>0</v>
      </c>
      <c r="AF761" s="602"/>
      <c r="AG761" s="603"/>
      <c r="AH761" s="37"/>
      <c r="AI761" s="109" t="s">
        <v>434</v>
      </c>
      <c r="AJ761" s="610">
        <f>AUGUST!AJ761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AUGUST!K762</f>
        <v>0</v>
      </c>
      <c r="L762" s="602"/>
      <c r="M762" s="603"/>
      <c r="N762" s="21"/>
      <c r="O762" s="109" t="s">
        <v>205</v>
      </c>
      <c r="P762" s="602">
        <f>AUGUST!P762</f>
        <v>0</v>
      </c>
      <c r="Q762" s="602"/>
      <c r="R762" s="603"/>
      <c r="S762" s="37"/>
      <c r="T762" s="109" t="s">
        <v>205</v>
      </c>
      <c r="U762" s="602">
        <f>AUGUST!U762</f>
        <v>0</v>
      </c>
      <c r="V762" s="602"/>
      <c r="W762" s="603"/>
      <c r="X762" s="21"/>
      <c r="Y762" s="109" t="s">
        <v>205</v>
      </c>
      <c r="Z762" s="602">
        <f>AUGUST!Z762</f>
        <v>0</v>
      </c>
      <c r="AA762" s="602"/>
      <c r="AB762" s="603"/>
      <c r="AC762" s="21"/>
      <c r="AD762" s="109" t="s">
        <v>205</v>
      </c>
      <c r="AE762" s="602">
        <f>AUGUST!AE762</f>
        <v>0</v>
      </c>
      <c r="AF762" s="602"/>
      <c r="AG762" s="603"/>
      <c r="AH762" s="37"/>
      <c r="AI762" s="109" t="s">
        <v>205</v>
      </c>
      <c r="AJ762" s="610">
        <f>AUGUST!AJ762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AUGUST!K763</f>
        <v>0</v>
      </c>
      <c r="L763" s="602"/>
      <c r="M763" s="603"/>
      <c r="N763" s="21"/>
      <c r="O763" s="109" t="s">
        <v>261</v>
      </c>
      <c r="P763" s="602">
        <f>AUGUST!P763</f>
        <v>0</v>
      </c>
      <c r="Q763" s="602"/>
      <c r="R763" s="603"/>
      <c r="S763" s="37"/>
      <c r="T763" s="109" t="s">
        <v>261</v>
      </c>
      <c r="U763" s="602">
        <f>AUGUST!U763</f>
        <v>0</v>
      </c>
      <c r="V763" s="602"/>
      <c r="W763" s="603"/>
      <c r="X763" s="21"/>
      <c r="Y763" s="109" t="s">
        <v>261</v>
      </c>
      <c r="Z763" s="602">
        <f>AUGUST!Z763</f>
        <v>0</v>
      </c>
      <c r="AA763" s="602"/>
      <c r="AB763" s="603"/>
      <c r="AC763" s="21"/>
      <c r="AD763" s="109" t="s">
        <v>261</v>
      </c>
      <c r="AE763" s="602">
        <f>AUGUST!AE763</f>
        <v>0</v>
      </c>
      <c r="AF763" s="602"/>
      <c r="AG763" s="603"/>
      <c r="AH763" s="37"/>
      <c r="AI763" s="109" t="s">
        <v>261</v>
      </c>
      <c r="AJ763" s="610">
        <f>AUGUST!AJ763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AUGUST!K768</f>
        <v>0</v>
      </c>
      <c r="L764" s="604"/>
      <c r="M764" s="445"/>
      <c r="N764" s="21"/>
      <c r="O764" s="290" t="s">
        <v>206</v>
      </c>
      <c r="P764" s="604">
        <f>AUGUST!P768</f>
        <v>0</v>
      </c>
      <c r="Q764" s="604"/>
      <c r="R764" s="445"/>
      <c r="S764" s="412"/>
      <c r="T764" s="290" t="s">
        <v>206</v>
      </c>
      <c r="U764" s="604">
        <f>AUGUST!U768</f>
        <v>0</v>
      </c>
      <c r="V764" s="604"/>
      <c r="W764" s="44"/>
      <c r="X764" s="21"/>
      <c r="Y764" s="290" t="s">
        <v>206</v>
      </c>
      <c r="Z764" s="604">
        <f>AUGUST!Z768</f>
        <v>0</v>
      </c>
      <c r="AA764" s="604"/>
      <c r="AB764" s="44"/>
      <c r="AD764" s="290" t="s">
        <v>206</v>
      </c>
      <c r="AE764" s="604">
        <f>AUGUST!AE768</f>
        <v>0</v>
      </c>
      <c r="AF764" s="604"/>
      <c r="AG764" s="44"/>
      <c r="AH764" s="21"/>
      <c r="AI764" s="290" t="s">
        <v>206</v>
      </c>
      <c r="AJ764" s="604">
        <f>AUGUST!AJ768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224</v>
      </c>
      <c r="K768" s="540">
        <f>K764+K765+K766-K767</f>
        <v>0</v>
      </c>
      <c r="L768" s="540"/>
      <c r="M768" s="44"/>
      <c r="N768" s="21"/>
      <c r="O768" s="290" t="s">
        <v>224</v>
      </c>
      <c r="P768" s="540">
        <f>P764+P765+P766-P767</f>
        <v>0</v>
      </c>
      <c r="Q768" s="540"/>
      <c r="R768" s="44"/>
      <c r="S768" s="411"/>
      <c r="T768" s="290" t="str">
        <f>T758</f>
        <v>AS OF 9/30</v>
      </c>
      <c r="U768" s="540">
        <f>U764+U765+U766-U767</f>
        <v>0</v>
      </c>
      <c r="V768" s="540"/>
      <c r="W768" s="44"/>
      <c r="X768" s="21"/>
      <c r="Y768" s="290" t="str">
        <f>Y758</f>
        <v>AS OF 9/30</v>
      </c>
      <c r="Z768" s="540">
        <f>Z764+Z765+Z766-Z767</f>
        <v>0</v>
      </c>
      <c r="AA768" s="540"/>
      <c r="AB768" s="44"/>
      <c r="AD768" s="290" t="str">
        <f>AD758</f>
        <v>AS OF 9/30</v>
      </c>
      <c r="AE768" s="540">
        <f>AE764+AE765+AE766-AE767</f>
        <v>0</v>
      </c>
      <c r="AF768" s="540"/>
      <c r="AG768" s="44"/>
      <c r="AH768" s="21"/>
      <c r="AI768" s="290" t="str">
        <f>AI758</f>
        <v>AS OF 9/30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znsPFQ+HzVPfg3IeWcfXkGDb3IjFLAV+8g8RVxtr7k4tEnLwNl/VwaWKqUs2FGgmKQQMUJGkWxiOBd5l6d9azQ==" saltValue="sDwVqjTZSLVDr50r4/T4BQ==" spinCount="100000" sheet="1" objects="1" scenarios="1" formatColumns="0" formatRows="0"/>
  <mergeCells count="379">
    <mergeCell ref="AE768:AF768"/>
    <mergeCell ref="Z744:AA744"/>
    <mergeCell ref="Z745:AA745"/>
    <mergeCell ref="Z746:AA746"/>
    <mergeCell ref="Z747:AA74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3:AG763"/>
    <mergeCell ref="U764:V764"/>
    <mergeCell ref="U763:W763"/>
    <mergeCell ref="Z763:AB763"/>
    <mergeCell ref="J730:M730"/>
    <mergeCell ref="AJ764:AK764"/>
    <mergeCell ref="AJ765:AK765"/>
    <mergeCell ref="AJ766:AK766"/>
    <mergeCell ref="AJ767:AK767"/>
    <mergeCell ref="AE764:AF764"/>
    <mergeCell ref="AE765:AF765"/>
    <mergeCell ref="AE766:AF766"/>
    <mergeCell ref="AE767:AF767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Z748:AA748"/>
    <mergeCell ref="AE744:AF744"/>
    <mergeCell ref="AE745:AF745"/>
    <mergeCell ref="AE746:AF746"/>
    <mergeCell ref="AE747:AF747"/>
    <mergeCell ref="AE748:AF748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J285:K285"/>
    <mergeCell ref="J420:K420"/>
    <mergeCell ref="J330:K330"/>
    <mergeCell ref="J375:K375"/>
    <mergeCell ref="G55:I55"/>
    <mergeCell ref="G10:I10"/>
    <mergeCell ref="B687:G687"/>
    <mergeCell ref="G235:I235"/>
    <mergeCell ref="G280:I280"/>
    <mergeCell ref="G325:I325"/>
    <mergeCell ref="G370:I370"/>
    <mergeCell ref="G100:I100"/>
    <mergeCell ref="G145:I145"/>
    <mergeCell ref="G190:I190"/>
    <mergeCell ref="G415:I415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  <c r="K2" s="221"/>
    </row>
    <row r="3" spans="1:11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  <c r="K3" s="221"/>
    </row>
    <row r="4" spans="1:11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345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AugRpt!J39</f>
        <v>0</v>
      </c>
      <c r="K7" s="41"/>
    </row>
    <row r="8" spans="1:11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SUM(SEPTEMBER!$B$7)</f>
        <v>0</v>
      </c>
      <c r="J9" s="335"/>
      <c r="K9" s="41"/>
    </row>
    <row r="10" spans="1:11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SUM(SEPTEMBER!$C$7)</f>
        <v>0</v>
      </c>
      <c r="J10" s="335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SUM(SEPTEMBER!$D$7)</f>
        <v>0</v>
      </c>
      <c r="J11" s="335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SUM(SEPTEMBER!$E$7)</f>
        <v>0</v>
      </c>
      <c r="J12" s="335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SUM(SEPTEMBER!$F$7)</f>
        <v>0</v>
      </c>
      <c r="J13" s="335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SUM(SEPTEMBER!$L$7:$O$7)</f>
        <v>0</v>
      </c>
      <c r="J14" s="335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SUM(SEPTEMBER!$Q$7:$R$7)</f>
        <v>0</v>
      </c>
      <c r="J15" s="335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SUM(SEPTEMBER!$P$7)</f>
        <v>0</v>
      </c>
      <c r="J16" s="335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  <c r="K19" s="41"/>
    </row>
    <row r="20" spans="1:11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SUM(SEPTEMBER!$U$7)</f>
        <v>0</v>
      </c>
      <c r="I22" s="238"/>
      <c r="J22" s="335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SUM(SEPTEMBER!$V$7)</f>
        <v>0</v>
      </c>
      <c r="I23" s="238"/>
      <c r="J23" s="335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SUM(SEPTEMBER!$W$7:'SEPTEMBER'!$X$7)</f>
        <v>0</v>
      </c>
      <c r="I24" s="238"/>
      <c r="J24" s="335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SUM(SEPTEMBER!$Y$7)</f>
        <v>0</v>
      </c>
      <c r="I25" s="334">
        <f>SUM(H22:H25)</f>
        <v>0</v>
      </c>
      <c r="J25" s="335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SUM(SEPTEMBER!$Z$7)</f>
        <v>0</v>
      </c>
      <c r="J26" s="335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SUM(SEPTEMBER!$AA$7)</f>
        <v>0</v>
      </c>
      <c r="J27" s="335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SUM(SEPTEMBER!$AB$7)</f>
        <v>0</v>
      </c>
      <c r="J28" s="335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SUM(SEPTEMBER!$AC$7)</f>
        <v>0</v>
      </c>
      <c r="J29" s="335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SUM(SEPTEMBER!$AD$7)</f>
        <v>0</v>
      </c>
      <c r="J30" s="335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SUM(SEPTEMBER!$AE$7)</f>
        <v>0</v>
      </c>
      <c r="J31" s="335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SUM(SEPTEMBER!$AF$7)</f>
        <v>0</v>
      </c>
      <c r="J32" s="335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SUM(SEPTEMBER!$AG$7)</f>
        <v>0</v>
      </c>
      <c r="J33" s="335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SUM(SEPTEMBER!$AH$7)</f>
        <v>0</v>
      </c>
      <c r="J34" s="335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SUM(SEPTEMBER!$AJ$7)</f>
        <v>0</v>
      </c>
      <c r="J36" s="335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SUM(SEPTEMBER!$AK$7)</f>
        <v>0</v>
      </c>
      <c r="J37" s="335"/>
      <c r="K37" s="41"/>
    </row>
    <row r="38" spans="1:11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49DDNL61VQr8Cz25RH9YXf5cUtBn1AnVkLIFwKvkwvFurzPdIgIdbEJiHhqZW/D2dvtZNeKUzQedSXIqlKThBQ==" saltValue="KEz58YqnAyyy01etOD6Ve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39" customWidth="1"/>
    <col min="11" max="13" width="9.140625" style="493"/>
  </cols>
  <sheetData>
    <row r="1" spans="1:13" s="212" customFormat="1" ht="14.45" customHeight="1" x14ac:dyDescent="0.2">
      <c r="A1" s="649" t="str">
        <f>JANUARY!G10</f>
        <v xml:space="preserve">UNITED STEELWORKERS - LOCAL UNION </v>
      </c>
      <c r="B1" s="649"/>
      <c r="C1" s="649"/>
      <c r="D1" s="649"/>
      <c r="E1" s="649"/>
      <c r="F1" s="649"/>
      <c r="G1" s="649"/>
      <c r="H1" s="649"/>
      <c r="I1" s="649"/>
      <c r="J1" s="649"/>
      <c r="K1" s="289"/>
      <c r="L1" s="289"/>
      <c r="M1" s="289"/>
    </row>
    <row r="2" spans="1:13" s="212" customFormat="1" ht="14.45" customHeight="1" x14ac:dyDescent="0.2">
      <c r="A2" s="649" t="s">
        <v>282</v>
      </c>
      <c r="B2" s="649"/>
      <c r="C2" s="649"/>
      <c r="D2" s="649"/>
      <c r="E2" s="649"/>
      <c r="F2" s="649"/>
      <c r="G2" s="649"/>
      <c r="H2" s="649"/>
      <c r="I2" s="649"/>
      <c r="J2" s="649"/>
      <c r="K2" s="289"/>
      <c r="L2" s="289"/>
      <c r="M2" s="289"/>
    </row>
    <row r="3" spans="1:13" s="212" customFormat="1" ht="14.45" customHeight="1" x14ac:dyDescent="0.2">
      <c r="B3" s="228"/>
      <c r="C3" s="228"/>
      <c r="D3" s="228"/>
      <c r="E3" s="228"/>
      <c r="F3" s="229" t="s">
        <v>358</v>
      </c>
      <c r="G3" s="230">
        <f>JANUARY!E11</f>
        <v>0</v>
      </c>
      <c r="H3" s="237"/>
      <c r="I3" s="237"/>
      <c r="J3" s="237"/>
      <c r="K3" s="289"/>
      <c r="L3" s="289"/>
      <c r="M3" s="289"/>
    </row>
    <row r="4" spans="1:13" s="212" customFormat="1" ht="14.45" customHeight="1" x14ac:dyDescent="0.2">
      <c r="A4" s="231"/>
      <c r="B4" s="231"/>
      <c r="C4" s="231"/>
      <c r="E4" s="232"/>
      <c r="F4" s="232" t="s">
        <v>283</v>
      </c>
      <c r="G4" s="639" t="s">
        <v>341</v>
      </c>
      <c r="H4" s="639"/>
      <c r="I4" s="639"/>
      <c r="J4" s="639"/>
      <c r="K4" s="289"/>
      <c r="L4" s="289"/>
      <c r="M4" s="289"/>
    </row>
    <row r="5" spans="1:13" ht="14.45" customHeight="1" x14ac:dyDescent="0.2">
      <c r="A5" s="41"/>
      <c r="B5" s="41"/>
      <c r="C5" s="41"/>
      <c r="D5" s="41"/>
      <c r="E5" s="650" t="s">
        <v>342</v>
      </c>
      <c r="F5" s="650"/>
      <c r="G5" s="41"/>
      <c r="H5" s="238"/>
      <c r="I5" s="238"/>
      <c r="J5" s="238"/>
    </row>
    <row r="6" spans="1:13" ht="14.45" customHeight="1" x14ac:dyDescent="0.2">
      <c r="A6" s="556" t="s">
        <v>286</v>
      </c>
      <c r="B6" s="556"/>
      <c r="C6" s="556"/>
      <c r="D6" s="556"/>
      <c r="E6" s="556"/>
      <c r="F6" s="556"/>
      <c r="G6" s="556"/>
      <c r="H6" s="556"/>
      <c r="I6" s="556"/>
      <c r="J6" s="556"/>
    </row>
    <row r="7" spans="1:13" ht="14.45" customHeight="1" thickBot="1" x14ac:dyDescent="0.25">
      <c r="A7" s="41"/>
      <c r="B7" s="41"/>
      <c r="C7" s="41"/>
      <c r="D7" s="41"/>
      <c r="E7" s="41"/>
      <c r="F7" s="41"/>
      <c r="G7" s="41"/>
      <c r="H7" s="238"/>
      <c r="I7" s="238"/>
      <c r="J7" s="238"/>
    </row>
    <row r="8" spans="1:13" ht="14.45" customHeight="1" x14ac:dyDescent="0.2">
      <c r="A8" s="41" t="s">
        <v>492</v>
      </c>
      <c r="B8" s="41"/>
      <c r="C8" s="41"/>
      <c r="D8" s="41"/>
      <c r="E8" s="41"/>
      <c r="F8" s="41"/>
      <c r="G8" s="41"/>
      <c r="H8" s="238"/>
      <c r="I8" s="238"/>
      <c r="J8" s="240">
        <f>JulRpt!J7</f>
        <v>0</v>
      </c>
    </row>
    <row r="9" spans="1:13" ht="14.45" customHeight="1" x14ac:dyDescent="0.2">
      <c r="A9" s="41" t="s">
        <v>287</v>
      </c>
      <c r="B9" s="41"/>
      <c r="C9" s="41"/>
      <c r="D9" s="41"/>
      <c r="E9" s="41"/>
      <c r="F9" s="41"/>
      <c r="G9" s="41"/>
      <c r="H9" s="238"/>
      <c r="I9" s="241"/>
      <c r="J9" s="242" t="s">
        <v>237</v>
      </c>
      <c r="K9" s="491" t="s">
        <v>343</v>
      </c>
      <c r="L9" s="491" t="s">
        <v>344</v>
      </c>
      <c r="M9" s="491" t="s">
        <v>345</v>
      </c>
    </row>
    <row r="10" spans="1:13" ht="14.45" customHeight="1" x14ac:dyDescent="0.2">
      <c r="A10" s="41" t="s">
        <v>493</v>
      </c>
      <c r="B10" s="41"/>
      <c r="C10" s="41"/>
      <c r="D10" s="41"/>
      <c r="E10" s="41"/>
      <c r="F10" s="41"/>
      <c r="G10" s="41"/>
      <c r="H10" s="238"/>
      <c r="I10" s="243">
        <f t="shared" ref="I10:I17" si="0">SUM(K10:M10)</f>
        <v>0</v>
      </c>
      <c r="J10" s="244"/>
      <c r="K10" s="492">
        <f>JulRpt!I9</f>
        <v>0</v>
      </c>
      <c r="L10" s="492">
        <f>AugRpt!I9</f>
        <v>0</v>
      </c>
      <c r="M10" s="492">
        <f>SepRpt!I9</f>
        <v>0</v>
      </c>
    </row>
    <row r="11" spans="1:13" ht="14.45" customHeight="1" x14ac:dyDescent="0.2">
      <c r="A11" s="208" t="s">
        <v>494</v>
      </c>
      <c r="B11" s="41"/>
      <c r="C11" s="41"/>
      <c r="D11" s="41"/>
      <c r="E11" s="41"/>
      <c r="F11" s="41"/>
      <c r="G11" s="41"/>
      <c r="H11" s="238"/>
      <c r="I11" s="245">
        <f t="shared" si="0"/>
        <v>0</v>
      </c>
      <c r="J11" s="244"/>
      <c r="K11" s="492">
        <f>JulRpt!I10</f>
        <v>0</v>
      </c>
      <c r="L11" s="492">
        <f>AugRpt!I10</f>
        <v>0</v>
      </c>
      <c r="M11" s="492">
        <f>SepRpt!I10</f>
        <v>0</v>
      </c>
    </row>
    <row r="12" spans="1:13" ht="14.45" customHeight="1" x14ac:dyDescent="0.2">
      <c r="A12" s="41" t="s">
        <v>495</v>
      </c>
      <c r="B12" s="41"/>
      <c r="C12" s="41"/>
      <c r="D12" s="41"/>
      <c r="E12" s="41"/>
      <c r="F12" s="41"/>
      <c r="G12" s="41"/>
      <c r="H12" s="238"/>
      <c r="I12" s="246">
        <f t="shared" si="0"/>
        <v>0</v>
      </c>
      <c r="J12" s="244"/>
      <c r="K12" s="492">
        <f>JulRpt!I11</f>
        <v>0</v>
      </c>
      <c r="L12" s="492">
        <f>AugRpt!I11</f>
        <v>0</v>
      </c>
      <c r="M12" s="492">
        <f>SepRpt!I11</f>
        <v>0</v>
      </c>
    </row>
    <row r="13" spans="1:13" ht="14.45" customHeight="1" x14ac:dyDescent="0.2">
      <c r="A13" s="41" t="s">
        <v>496</v>
      </c>
      <c r="B13" s="41"/>
      <c r="C13" s="41"/>
      <c r="D13" s="41"/>
      <c r="E13" s="41"/>
      <c r="F13" s="41"/>
      <c r="G13" s="41"/>
      <c r="H13" s="238"/>
      <c r="I13" s="246">
        <f t="shared" si="0"/>
        <v>0</v>
      </c>
      <c r="J13" s="244"/>
      <c r="K13" s="492">
        <f>JulRpt!I12</f>
        <v>0</v>
      </c>
      <c r="L13" s="492">
        <f>AugRpt!I12</f>
        <v>0</v>
      </c>
      <c r="M13" s="492">
        <f>SepRpt!I12</f>
        <v>0</v>
      </c>
    </row>
    <row r="14" spans="1:13" ht="14.45" customHeight="1" x14ac:dyDescent="0.2">
      <c r="A14" s="41" t="s">
        <v>497</v>
      </c>
      <c r="B14" s="41"/>
      <c r="C14" s="41"/>
      <c r="D14" s="41"/>
      <c r="E14" s="41"/>
      <c r="F14" s="41"/>
      <c r="G14" s="41"/>
      <c r="H14" s="238"/>
      <c r="I14" s="246">
        <f t="shared" si="0"/>
        <v>0</v>
      </c>
      <c r="J14" s="244"/>
      <c r="K14" s="492">
        <f>JulRpt!I13</f>
        <v>0</v>
      </c>
      <c r="L14" s="492">
        <f>AugRpt!I13</f>
        <v>0</v>
      </c>
      <c r="M14" s="492">
        <f>SepRpt!I13</f>
        <v>0</v>
      </c>
    </row>
    <row r="15" spans="1:13" ht="14.45" customHeight="1" x14ac:dyDescent="0.2">
      <c r="A15" s="41" t="s">
        <v>498</v>
      </c>
      <c r="B15" s="41"/>
      <c r="C15" s="41"/>
      <c r="D15" s="41"/>
      <c r="E15" s="41"/>
      <c r="F15" s="41"/>
      <c r="G15" s="41"/>
      <c r="H15" s="238"/>
      <c r="I15" s="246">
        <f t="shared" si="0"/>
        <v>0</v>
      </c>
      <c r="J15" s="244"/>
      <c r="K15" s="492">
        <f>JulRpt!I14</f>
        <v>0</v>
      </c>
      <c r="L15" s="492">
        <f>AugRpt!I14</f>
        <v>0</v>
      </c>
      <c r="M15" s="492">
        <f>SepRpt!I14</f>
        <v>0</v>
      </c>
    </row>
    <row r="16" spans="1:13" ht="14.45" customHeight="1" x14ac:dyDescent="0.2">
      <c r="A16" s="41"/>
      <c r="B16" s="41"/>
      <c r="C16" s="41" t="s">
        <v>499</v>
      </c>
      <c r="D16" s="41"/>
      <c r="E16" s="41"/>
      <c r="F16" s="41"/>
      <c r="G16" s="41"/>
      <c r="H16" s="238"/>
      <c r="I16" s="246">
        <f t="shared" si="0"/>
        <v>0</v>
      </c>
      <c r="J16" s="244"/>
      <c r="K16" s="492">
        <f>JulRpt!I15</f>
        <v>0</v>
      </c>
      <c r="L16" s="492">
        <f>AugRpt!I15</f>
        <v>0</v>
      </c>
      <c r="M16" s="492">
        <f>SepRpt!I15</f>
        <v>0</v>
      </c>
    </row>
    <row r="17" spans="1:13" ht="14.45" customHeight="1" thickBot="1" x14ac:dyDescent="0.25">
      <c r="A17" s="41"/>
      <c r="B17" s="41"/>
      <c r="C17" s="41" t="s">
        <v>500</v>
      </c>
      <c r="D17" s="41"/>
      <c r="E17" s="41"/>
      <c r="F17" s="41"/>
      <c r="G17" s="41"/>
      <c r="H17" s="238"/>
      <c r="I17" s="247">
        <f t="shared" si="0"/>
        <v>0</v>
      </c>
      <c r="J17" s="244"/>
      <c r="K17" s="492">
        <f>JulRpt!I16</f>
        <v>0</v>
      </c>
      <c r="L17" s="492">
        <f>AugRpt!I16</f>
        <v>0</v>
      </c>
      <c r="M17" s="492">
        <f>SepRpt!I16</f>
        <v>0</v>
      </c>
    </row>
    <row r="18" spans="1:13" ht="14.45" customHeight="1" x14ac:dyDescent="0.2">
      <c r="A18" s="41"/>
      <c r="B18" s="185" t="s">
        <v>501</v>
      </c>
      <c r="C18" s="41"/>
      <c r="D18" s="41"/>
      <c r="E18" s="41"/>
      <c r="F18" s="41"/>
      <c r="G18" s="41"/>
      <c r="H18" s="238"/>
      <c r="I18" s="238"/>
      <c r="J18" s="248">
        <f>SUM(I10:I17)</f>
        <v>0</v>
      </c>
      <c r="K18" s="493" t="s">
        <v>237</v>
      </c>
    </row>
    <row r="19" spans="1:13" ht="14.45" customHeight="1" thickBot="1" x14ac:dyDescent="0.25">
      <c r="A19" s="41"/>
      <c r="B19" s="185" t="s">
        <v>502</v>
      </c>
      <c r="C19" s="41"/>
      <c r="D19" s="41"/>
      <c r="E19" s="41"/>
      <c r="F19" s="41"/>
      <c r="G19" s="41"/>
      <c r="H19" s="238"/>
      <c r="I19" s="238"/>
      <c r="J19" s="249">
        <f>SUM(J8:J18)</f>
        <v>0</v>
      </c>
    </row>
    <row r="20" spans="1:13" ht="14.45" customHeight="1" x14ac:dyDescent="0.2">
      <c r="A20" s="41"/>
      <c r="B20" s="41"/>
      <c r="C20" s="41"/>
      <c r="D20" s="41"/>
      <c r="E20" s="41"/>
      <c r="F20" s="41"/>
      <c r="G20" s="41"/>
      <c r="H20" s="238"/>
      <c r="I20" s="238"/>
      <c r="J20" s="250"/>
    </row>
    <row r="21" spans="1:13" ht="14.45" customHeight="1" x14ac:dyDescent="0.2">
      <c r="A21" s="41"/>
      <c r="B21" s="41" t="s">
        <v>294</v>
      </c>
      <c r="C21" s="41"/>
      <c r="D21" s="41"/>
      <c r="E21" s="41"/>
      <c r="F21" s="41"/>
      <c r="G21" s="41"/>
      <c r="H21" s="238"/>
      <c r="I21" s="238"/>
      <c r="J21" s="244"/>
    </row>
    <row r="22" spans="1:13" ht="14.45" customHeight="1" x14ac:dyDescent="0.2">
      <c r="A22" s="41" t="s">
        <v>295</v>
      </c>
      <c r="B22" s="41"/>
      <c r="C22" s="41"/>
      <c r="D22" s="41"/>
      <c r="E22" s="41"/>
      <c r="F22" s="41"/>
      <c r="G22" s="41"/>
      <c r="H22" s="238"/>
      <c r="I22" s="238"/>
      <c r="J22" s="244"/>
      <c r="K22" s="491" t="s">
        <v>343</v>
      </c>
      <c r="L22" s="491" t="s">
        <v>344</v>
      </c>
      <c r="M22" s="491" t="s">
        <v>345</v>
      </c>
    </row>
    <row r="23" spans="1:13" ht="14.45" customHeight="1" x14ac:dyDescent="0.2">
      <c r="A23" s="41"/>
      <c r="B23" s="41" t="s">
        <v>503</v>
      </c>
      <c r="C23" s="41"/>
      <c r="D23" s="41"/>
      <c r="E23" s="41"/>
      <c r="F23" s="41"/>
      <c r="G23" s="41"/>
      <c r="H23" s="251">
        <f>SUM(K23:M23)</f>
        <v>0</v>
      </c>
      <c r="I23" s="238"/>
      <c r="J23" s="244"/>
      <c r="K23" s="492">
        <f>JulRpt!H22</f>
        <v>0</v>
      </c>
      <c r="L23" s="492">
        <f>AugRpt!H22</f>
        <v>0</v>
      </c>
      <c r="M23" s="492">
        <f>SepRpt!H22</f>
        <v>0</v>
      </c>
    </row>
    <row r="24" spans="1:13" ht="14.45" customHeight="1" x14ac:dyDescent="0.2">
      <c r="A24" s="41"/>
      <c r="B24" s="41" t="s">
        <v>504</v>
      </c>
      <c r="C24" s="41"/>
      <c r="D24" s="41"/>
      <c r="E24" s="41"/>
      <c r="F24" s="41"/>
      <c r="G24" s="41"/>
      <c r="H24" s="252">
        <f>SUM(K24:M24)</f>
        <v>0</v>
      </c>
      <c r="I24" s="238"/>
      <c r="J24" s="244"/>
      <c r="K24" s="492">
        <f>JulRpt!H23</f>
        <v>0</v>
      </c>
      <c r="L24" s="492">
        <f>AugRpt!H23</f>
        <v>0</v>
      </c>
      <c r="M24" s="492">
        <f>SepRpt!H23</f>
        <v>0</v>
      </c>
    </row>
    <row r="25" spans="1:13" ht="14.45" customHeight="1" x14ac:dyDescent="0.2">
      <c r="A25" s="41"/>
      <c r="B25" s="41" t="s">
        <v>505</v>
      </c>
      <c r="C25" s="41"/>
      <c r="D25" s="41"/>
      <c r="E25" s="41"/>
      <c r="F25" s="41"/>
      <c r="G25" s="41"/>
      <c r="H25" s="252">
        <f>SUM(K25:M25)</f>
        <v>0</v>
      </c>
      <c r="I25" s="238"/>
      <c r="J25" s="244"/>
      <c r="K25" s="492">
        <f>JulRpt!H24</f>
        <v>0</v>
      </c>
      <c r="L25" s="492">
        <f>AugRpt!H24</f>
        <v>0</v>
      </c>
      <c r="M25" s="492">
        <f>SepRpt!H24</f>
        <v>0</v>
      </c>
    </row>
    <row r="26" spans="1:13" ht="14.45" customHeight="1" thickBot="1" x14ac:dyDescent="0.25">
      <c r="A26" s="41"/>
      <c r="B26" s="41" t="s">
        <v>506</v>
      </c>
      <c r="C26" s="41"/>
      <c r="D26" s="41"/>
      <c r="E26" s="41"/>
      <c r="F26" s="41"/>
      <c r="G26" s="41"/>
      <c r="H26" s="253">
        <f>SUM(K26:M26)</f>
        <v>0</v>
      </c>
      <c r="I26" s="238"/>
      <c r="J26" s="244"/>
      <c r="K26" s="492">
        <f>JulRpt!H25</f>
        <v>0</v>
      </c>
      <c r="L26" s="492">
        <f>AugRpt!H25</f>
        <v>0</v>
      </c>
      <c r="M26" s="492">
        <f>SepRpt!H25</f>
        <v>0</v>
      </c>
    </row>
    <row r="27" spans="1:13" ht="14.45" customHeight="1" x14ac:dyDescent="0.2">
      <c r="A27" s="41"/>
      <c r="B27" s="185" t="s">
        <v>507</v>
      </c>
      <c r="C27" s="41"/>
      <c r="D27" s="41"/>
      <c r="E27" s="41"/>
      <c r="F27" s="41"/>
      <c r="G27" s="41"/>
      <c r="H27" s="238"/>
      <c r="I27" s="254">
        <f>SUM(H23:H26)</f>
        <v>0</v>
      </c>
      <c r="J27" s="244"/>
      <c r="K27" s="491" t="s">
        <v>343</v>
      </c>
      <c r="L27" s="491" t="s">
        <v>344</v>
      </c>
      <c r="M27" s="491" t="s">
        <v>345</v>
      </c>
    </row>
    <row r="28" spans="1:13" ht="14.45" customHeight="1" x14ac:dyDescent="0.2">
      <c r="A28" s="41" t="s">
        <v>508</v>
      </c>
      <c r="B28" s="41"/>
      <c r="C28" s="41"/>
      <c r="D28" s="41"/>
      <c r="E28" s="41"/>
      <c r="F28" s="41"/>
      <c r="G28" s="41"/>
      <c r="H28" s="238"/>
      <c r="I28" s="255">
        <f t="shared" ref="I28:I39" si="1">SUM(K28:M28)</f>
        <v>0</v>
      </c>
      <c r="J28" s="244"/>
      <c r="K28" s="492">
        <f>JulRpt!I26</f>
        <v>0</v>
      </c>
      <c r="L28" s="492">
        <f>AugRpt!I26</f>
        <v>0</v>
      </c>
      <c r="M28" s="492">
        <f>SepRpt!I26</f>
        <v>0</v>
      </c>
    </row>
    <row r="29" spans="1:13" ht="14.45" customHeight="1" x14ac:dyDescent="0.2">
      <c r="A29" s="41" t="s">
        <v>509</v>
      </c>
      <c r="B29" s="41"/>
      <c r="C29" s="41"/>
      <c r="D29" s="41"/>
      <c r="E29" s="41"/>
      <c r="F29" s="41"/>
      <c r="G29" s="41"/>
      <c r="H29" s="238"/>
      <c r="I29" s="255">
        <f t="shared" si="1"/>
        <v>0</v>
      </c>
      <c r="J29" s="244"/>
      <c r="K29" s="492">
        <f>JulRpt!I27</f>
        <v>0</v>
      </c>
      <c r="L29" s="492">
        <f>AugRpt!I27</f>
        <v>0</v>
      </c>
      <c r="M29" s="492">
        <f>SepRpt!I27</f>
        <v>0</v>
      </c>
    </row>
    <row r="30" spans="1:13" ht="14.45" customHeight="1" x14ac:dyDescent="0.2">
      <c r="A30" s="41" t="s">
        <v>510</v>
      </c>
      <c r="B30" s="41"/>
      <c r="C30" s="41"/>
      <c r="D30" s="41"/>
      <c r="E30" s="41"/>
      <c r="F30" s="41"/>
      <c r="G30" s="41"/>
      <c r="H30" s="238"/>
      <c r="I30" s="255">
        <f t="shared" si="1"/>
        <v>0</v>
      </c>
      <c r="J30" s="244"/>
      <c r="K30" s="492">
        <f>JulRpt!I28</f>
        <v>0</v>
      </c>
      <c r="L30" s="492">
        <f>AugRpt!I28</f>
        <v>0</v>
      </c>
      <c r="M30" s="492">
        <f>SepRpt!I28</f>
        <v>0</v>
      </c>
    </row>
    <row r="31" spans="1:13" ht="14.45" customHeight="1" x14ac:dyDescent="0.2">
      <c r="A31" s="41" t="s">
        <v>511</v>
      </c>
      <c r="B31" s="41"/>
      <c r="C31" s="41"/>
      <c r="D31" s="41"/>
      <c r="E31" s="41"/>
      <c r="F31" s="41"/>
      <c r="G31" s="41"/>
      <c r="H31" s="238"/>
      <c r="I31" s="255">
        <f t="shared" si="1"/>
        <v>0</v>
      </c>
      <c r="J31" s="244"/>
      <c r="K31" s="492">
        <f>JulRpt!I29</f>
        <v>0</v>
      </c>
      <c r="L31" s="492">
        <f>AugRpt!I29</f>
        <v>0</v>
      </c>
      <c r="M31" s="492">
        <f>SepRpt!I29</f>
        <v>0</v>
      </c>
    </row>
    <row r="32" spans="1:13" ht="14.45" customHeight="1" x14ac:dyDescent="0.2">
      <c r="A32" s="41" t="s">
        <v>512</v>
      </c>
      <c r="B32" s="41"/>
      <c r="C32" s="41"/>
      <c r="D32" s="41"/>
      <c r="E32" s="41"/>
      <c r="F32" s="41"/>
      <c r="G32" s="41"/>
      <c r="H32" s="238"/>
      <c r="I32" s="255">
        <f t="shared" si="1"/>
        <v>0</v>
      </c>
      <c r="J32" s="244"/>
      <c r="K32" s="492">
        <f>JulRpt!I30</f>
        <v>0</v>
      </c>
      <c r="L32" s="492">
        <f>AugRpt!I30</f>
        <v>0</v>
      </c>
      <c r="M32" s="492">
        <f>SepRpt!I30</f>
        <v>0</v>
      </c>
    </row>
    <row r="33" spans="1:13" ht="14.45" customHeight="1" x14ac:dyDescent="0.2">
      <c r="A33" s="41" t="s">
        <v>513</v>
      </c>
      <c r="B33" s="41"/>
      <c r="C33" s="41"/>
      <c r="D33" s="41"/>
      <c r="E33" s="41"/>
      <c r="F33" s="41"/>
      <c r="G33" s="41"/>
      <c r="H33" s="238"/>
      <c r="I33" s="255">
        <f t="shared" si="1"/>
        <v>0</v>
      </c>
      <c r="J33" s="244"/>
      <c r="K33" s="492">
        <f>JulRpt!I31</f>
        <v>0</v>
      </c>
      <c r="L33" s="492">
        <f>AugRpt!I31</f>
        <v>0</v>
      </c>
      <c r="M33" s="492">
        <f>SepRpt!I31</f>
        <v>0</v>
      </c>
    </row>
    <row r="34" spans="1:13" ht="14.45" customHeight="1" x14ac:dyDescent="0.2">
      <c r="A34" s="41" t="s">
        <v>514</v>
      </c>
      <c r="B34" s="41"/>
      <c r="C34" s="41"/>
      <c r="D34" s="41"/>
      <c r="E34" s="41"/>
      <c r="F34" s="41"/>
      <c r="G34" s="41"/>
      <c r="H34" s="238"/>
      <c r="I34" s="255">
        <f t="shared" si="1"/>
        <v>0</v>
      </c>
      <c r="J34" s="244"/>
      <c r="K34" s="492">
        <f>JulRpt!I32</f>
        <v>0</v>
      </c>
      <c r="L34" s="492">
        <f>AugRpt!I32</f>
        <v>0</v>
      </c>
      <c r="M34" s="492">
        <f>SepRpt!I32</f>
        <v>0</v>
      </c>
    </row>
    <row r="35" spans="1:13" ht="14.45" customHeight="1" x14ac:dyDescent="0.2">
      <c r="A35" s="41" t="s">
        <v>515</v>
      </c>
      <c r="B35" s="41"/>
      <c r="C35" s="41"/>
      <c r="D35" s="41"/>
      <c r="E35" s="41"/>
      <c r="F35" s="41"/>
      <c r="G35" s="41"/>
      <c r="H35" s="238"/>
      <c r="I35" s="255">
        <f t="shared" si="1"/>
        <v>0</v>
      </c>
      <c r="J35" s="244"/>
      <c r="K35" s="492">
        <f>JulRpt!I33</f>
        <v>0</v>
      </c>
      <c r="L35" s="492">
        <f>AugRpt!I33</f>
        <v>0</v>
      </c>
      <c r="M35" s="492">
        <f>SepRpt!I33</f>
        <v>0</v>
      </c>
    </row>
    <row r="36" spans="1:13" ht="14.45" customHeight="1" x14ac:dyDescent="0.2">
      <c r="A36" s="41" t="s">
        <v>516</v>
      </c>
      <c r="B36" s="41"/>
      <c r="C36" s="41"/>
      <c r="D36" s="41"/>
      <c r="E36" s="41"/>
      <c r="F36" s="41"/>
      <c r="G36" s="41"/>
      <c r="H36" s="238"/>
      <c r="I36" s="255">
        <f t="shared" si="1"/>
        <v>0</v>
      </c>
      <c r="J36" s="244"/>
      <c r="K36" s="492">
        <f>JulRpt!I34</f>
        <v>0</v>
      </c>
      <c r="L36" s="492">
        <f>AugRpt!I34</f>
        <v>0</v>
      </c>
      <c r="M36" s="492">
        <f>SepRpt!I34</f>
        <v>0</v>
      </c>
    </row>
    <row r="37" spans="1:13" ht="14.45" customHeight="1" x14ac:dyDescent="0.2">
      <c r="A37" s="41" t="s">
        <v>516</v>
      </c>
      <c r="B37" s="41"/>
      <c r="C37" s="41"/>
      <c r="D37" s="41"/>
      <c r="E37" s="41"/>
      <c r="F37" s="41"/>
      <c r="G37" s="41"/>
      <c r="H37" s="238"/>
      <c r="I37" s="255">
        <f t="shared" si="1"/>
        <v>0</v>
      </c>
      <c r="J37" s="244"/>
      <c r="K37" s="492">
        <f>JulRpt!I35</f>
        <v>0</v>
      </c>
      <c r="L37" s="492">
        <f>AugRpt!I35</f>
        <v>0</v>
      </c>
      <c r="M37" s="492">
        <f>SepRpt!I35</f>
        <v>0</v>
      </c>
    </row>
    <row r="38" spans="1:13" ht="14.45" customHeight="1" x14ac:dyDescent="0.2">
      <c r="A38" s="41" t="s">
        <v>517</v>
      </c>
      <c r="B38" s="41"/>
      <c r="C38" s="41"/>
      <c r="D38" s="41"/>
      <c r="E38" s="41"/>
      <c r="F38" s="184"/>
      <c r="G38" s="41"/>
      <c r="H38" s="238"/>
      <c r="I38" s="255">
        <f t="shared" si="1"/>
        <v>0</v>
      </c>
      <c r="J38" s="244"/>
      <c r="K38" s="492">
        <f>JulRpt!I36</f>
        <v>0</v>
      </c>
      <c r="L38" s="492">
        <f>AugRpt!I36</f>
        <v>0</v>
      </c>
      <c r="M38" s="492">
        <f>SepRpt!I36</f>
        <v>0</v>
      </c>
    </row>
    <row r="39" spans="1:13" ht="14.45" customHeight="1" thickBot="1" x14ac:dyDescent="0.25">
      <c r="A39" s="41" t="s">
        <v>518</v>
      </c>
      <c r="B39" s="41"/>
      <c r="C39" s="41"/>
      <c r="D39" s="41"/>
      <c r="E39" s="41"/>
      <c r="F39" s="41"/>
      <c r="G39" s="41"/>
      <c r="H39" s="238"/>
      <c r="I39" s="247">
        <f t="shared" si="1"/>
        <v>0</v>
      </c>
      <c r="J39" s="244"/>
      <c r="K39" s="492">
        <f>JulRpt!I37</f>
        <v>0</v>
      </c>
      <c r="L39" s="492">
        <f>AugRpt!I37</f>
        <v>0</v>
      </c>
      <c r="M39" s="492">
        <f>SepRpt!I37</f>
        <v>0</v>
      </c>
    </row>
    <row r="40" spans="1:13" ht="14.45" customHeight="1" thickBot="1" x14ac:dyDescent="0.25">
      <c r="A40" s="41"/>
      <c r="B40" s="41"/>
      <c r="C40" s="41"/>
      <c r="D40" s="41"/>
      <c r="E40" s="41"/>
      <c r="F40" s="41"/>
      <c r="G40" s="41"/>
      <c r="H40" s="238"/>
      <c r="I40" s="238"/>
      <c r="J40" s="256"/>
    </row>
    <row r="41" spans="1:13" ht="14.45" customHeight="1" thickTop="1" x14ac:dyDescent="0.2">
      <c r="A41" s="41"/>
      <c r="B41" s="185" t="s">
        <v>519</v>
      </c>
      <c r="C41" s="41"/>
      <c r="D41" s="41"/>
      <c r="E41" s="41"/>
      <c r="F41" s="41"/>
      <c r="G41" s="41"/>
      <c r="H41" s="238"/>
      <c r="I41" s="238"/>
      <c r="J41" s="257">
        <f>SUM(I27:I39)</f>
        <v>0</v>
      </c>
    </row>
    <row r="42" spans="1:13" ht="14.45" customHeight="1" thickBot="1" x14ac:dyDescent="0.25">
      <c r="A42" s="185" t="s">
        <v>520</v>
      </c>
      <c r="B42" s="41"/>
      <c r="C42" s="41"/>
      <c r="D42" s="41"/>
      <c r="E42" s="41"/>
      <c r="F42" s="41"/>
      <c r="G42" s="41"/>
      <c r="H42" s="238"/>
      <c r="I42" s="238"/>
      <c r="J42" s="258">
        <f>SUM(J19-J41)</f>
        <v>0</v>
      </c>
      <c r="K42" s="493" t="s">
        <v>237</v>
      </c>
    </row>
    <row r="43" spans="1:13" ht="14.45" customHeight="1" thickTop="1" x14ac:dyDescent="0.2">
      <c r="A43" s="41"/>
      <c r="B43" s="41"/>
      <c r="C43" s="41"/>
      <c r="D43" s="41"/>
      <c r="E43" s="41"/>
      <c r="F43" s="41"/>
      <c r="G43" s="41"/>
      <c r="H43" s="238"/>
      <c r="I43" s="238"/>
      <c r="J43" s="259"/>
    </row>
    <row r="44" spans="1:13" ht="14.45" customHeight="1" x14ac:dyDescent="0.2">
      <c r="A44" s="646" t="s">
        <v>299</v>
      </c>
      <c r="B44" s="646"/>
      <c r="C44" s="646"/>
      <c r="D44" s="646"/>
      <c r="E44" s="646"/>
      <c r="F44" s="646"/>
      <c r="G44" s="646"/>
      <c r="H44" s="646"/>
      <c r="I44" s="646"/>
      <c r="J44" s="646"/>
    </row>
    <row r="45" spans="1:13" ht="14.45" customHeight="1" x14ac:dyDescent="0.2">
      <c r="A45" s="41"/>
      <c r="B45" s="41"/>
      <c r="C45" s="41"/>
      <c r="D45" s="41"/>
      <c r="E45" s="41"/>
      <c r="F45" s="41"/>
      <c r="G45" s="41"/>
      <c r="H45" s="238"/>
      <c r="I45" s="238"/>
      <c r="J45" s="238"/>
    </row>
    <row r="46" spans="1:13" ht="14.45" customHeight="1" x14ac:dyDescent="0.2">
      <c r="A46" s="41" t="s">
        <v>300</v>
      </c>
      <c r="B46" s="41"/>
      <c r="C46" s="413" t="s">
        <v>469</v>
      </c>
      <c r="D46" s="41" t="s">
        <v>521</v>
      </c>
      <c r="E46" s="41"/>
      <c r="F46" s="618">
        <f>SEPTEMBER!$O$697</f>
        <v>0</v>
      </c>
      <c r="G46" s="619"/>
      <c r="H46" s="238"/>
      <c r="I46" s="238"/>
      <c r="J46" s="238"/>
    </row>
    <row r="47" spans="1:13" ht="14.45" customHeight="1" x14ac:dyDescent="0.2">
      <c r="A47" s="41" t="s">
        <v>522</v>
      </c>
      <c r="B47" s="41"/>
      <c r="C47" s="208"/>
      <c r="D47" s="41"/>
      <c r="E47" s="41"/>
      <c r="F47" s="620">
        <f>SEPTEMBER!O698</f>
        <v>0</v>
      </c>
      <c r="G47" s="621"/>
      <c r="H47" s="238"/>
      <c r="I47" s="238"/>
      <c r="J47" s="238"/>
    </row>
    <row r="48" spans="1:13" ht="14.45" customHeight="1" x14ac:dyDescent="0.2">
      <c r="A48" s="41" t="s">
        <v>523</v>
      </c>
      <c r="B48" s="41"/>
      <c r="C48" s="41"/>
      <c r="D48" s="41"/>
      <c r="E48" s="41"/>
      <c r="F48" s="622">
        <f>SUM(F46:F47)</f>
        <v>0</v>
      </c>
      <c r="G48" s="623"/>
      <c r="H48" s="238"/>
      <c r="I48" s="238"/>
      <c r="J48" s="238"/>
    </row>
    <row r="49" spans="1:10" ht="14.45" customHeight="1" x14ac:dyDescent="0.2">
      <c r="A49" s="41" t="s">
        <v>524</v>
      </c>
      <c r="B49" s="41"/>
      <c r="C49" s="41"/>
      <c r="D49" s="41"/>
      <c r="E49" s="41"/>
      <c r="F49" s="624">
        <f>SEPTEMBER!$O$699</f>
        <v>0</v>
      </c>
      <c r="G49" s="625"/>
      <c r="H49" s="238"/>
      <c r="I49" s="238"/>
      <c r="J49" s="238"/>
    </row>
    <row r="50" spans="1:10" ht="14.45" customHeight="1" x14ac:dyDescent="0.2">
      <c r="A50" s="41"/>
      <c r="B50" s="41"/>
      <c r="C50" s="41"/>
      <c r="D50" s="41" t="s">
        <v>525</v>
      </c>
      <c r="E50" s="41"/>
      <c r="F50" s="187"/>
      <c r="G50" s="187"/>
      <c r="H50" s="626">
        <f>SUM(F48)-SUM(F49)</f>
        <v>0</v>
      </c>
      <c r="I50" s="627"/>
      <c r="J50" s="628"/>
    </row>
    <row r="51" spans="1:10" ht="14.45" customHeight="1" x14ac:dyDescent="0.2">
      <c r="A51" s="41"/>
      <c r="B51" s="41"/>
      <c r="C51" s="41"/>
      <c r="D51" s="41" t="s">
        <v>526</v>
      </c>
      <c r="E51" s="41"/>
      <c r="F51" s="41"/>
      <c r="G51" s="41"/>
      <c r="H51" s="629">
        <f>SEPTEMBER!$U$695</f>
        <v>0</v>
      </c>
      <c r="I51" s="630"/>
      <c r="J51" s="631"/>
    </row>
    <row r="52" spans="1:10" ht="14.45" customHeight="1" x14ac:dyDescent="0.2">
      <c r="A52" s="41"/>
      <c r="B52" s="41"/>
      <c r="C52" s="41"/>
      <c r="D52" s="41" t="s">
        <v>527</v>
      </c>
      <c r="E52" s="41"/>
      <c r="F52" s="41"/>
      <c r="G52" s="41"/>
      <c r="H52" s="629">
        <f>SEPTEMBER!$U$705+SEPTEMBER!$U$715+SEPTEMBER!$U$725+SEPTEMBER!$Z$695+SEPTEMBER!$Z$705+SEPTEMBER!$Z$715+SEPTEMBER!$Z$725+SEPTEMBER!$AE$695+SEPTEMBER!$AE$705+SEPTEMBER!$AE$715+SEPTEMBER!$AE$725+SEPTEMBER!$K$738+SEPTEMBER!$K$748+SEPTEMBER!$K$758+SEPTEMBER!$K$768+SEPTEMBER!$P$738+SEPTEMBER!$P$748+SEPTEMBER!$P$758+SEPTEMBER!$P$768+SEPTEMBER!$U$738+SEPTEMBER!$U$748+SEPTEMBER!$U$758+SEPTEMBER!$U$768+SEPTEMBER!$Z$738+SEPTEMBER!$Z$748+SEPTEMBER!$Z$758+SEPTEMBER!$Z$768+SEPTEMBER!$AE$738+SEPTEMBER!$AE$748+SEPTEMBER!$AE$758+SEPTEMBER!$AE$768+SEPTEMBER!$AJ$738+SEPTEMBER!$AJ$748+SEPTEMBER!$AJ$758+SEPTEMBER!$AJ$768</f>
        <v>0</v>
      </c>
      <c r="I52" s="630"/>
      <c r="J52" s="631"/>
    </row>
    <row r="53" spans="1:10" ht="14.45" customHeight="1" x14ac:dyDescent="0.2">
      <c r="A53" s="41"/>
      <c r="B53" s="41"/>
      <c r="C53" s="41"/>
      <c r="D53" s="185" t="s">
        <v>528</v>
      </c>
      <c r="E53" s="41"/>
      <c r="F53" s="41"/>
      <c r="G53" s="41"/>
      <c r="H53" s="632">
        <f>SUM(H50:J52)</f>
        <v>0</v>
      </c>
      <c r="I53" s="633"/>
      <c r="J53" s="634"/>
    </row>
    <row r="54" spans="1:10" ht="14.45" customHeight="1" x14ac:dyDescent="0.2">
      <c r="A54" s="188"/>
      <c r="B54" s="189" t="s">
        <v>531</v>
      </c>
      <c r="C54" s="188"/>
      <c r="D54" s="188"/>
      <c r="E54" s="188"/>
      <c r="F54" s="188"/>
      <c r="G54" s="188"/>
      <c r="H54" s="647" t="s">
        <v>301</v>
      </c>
      <c r="I54" s="647"/>
      <c r="J54" s="647"/>
    </row>
    <row r="55" spans="1:10" ht="14.45" customHeight="1" x14ac:dyDescent="0.2">
      <c r="A55" s="646" t="s">
        <v>302</v>
      </c>
      <c r="B55" s="646"/>
      <c r="C55" s="646"/>
      <c r="D55" s="646"/>
      <c r="E55" s="646"/>
      <c r="F55" s="646"/>
      <c r="G55" s="646"/>
      <c r="H55" s="646"/>
      <c r="I55" s="646"/>
      <c r="J55" s="646"/>
    </row>
    <row r="56" spans="1:10" ht="14.45" customHeight="1" x14ac:dyDescent="0.2">
      <c r="A56" s="648"/>
      <c r="B56" s="648"/>
      <c r="C56" s="648"/>
      <c r="D56" s="648"/>
      <c r="E56" s="648"/>
      <c r="F56" s="648"/>
      <c r="G56" s="648"/>
      <c r="H56" s="648"/>
      <c r="I56" s="648"/>
      <c r="J56" s="648"/>
    </row>
    <row r="57" spans="1:10" ht="14.45" customHeight="1" x14ac:dyDescent="0.2">
      <c r="A57" s="648"/>
      <c r="B57" s="648"/>
      <c r="C57" s="648"/>
      <c r="D57" s="648"/>
      <c r="E57" s="648"/>
      <c r="F57" s="648"/>
      <c r="G57" s="648"/>
      <c r="H57" s="648"/>
      <c r="I57" s="648"/>
      <c r="J57" s="648"/>
    </row>
    <row r="58" spans="1:10" ht="14.45" customHeight="1" x14ac:dyDescent="0.2">
      <c r="A58" s="648"/>
      <c r="B58" s="648"/>
      <c r="C58" s="648"/>
      <c r="D58" s="648"/>
      <c r="E58" s="648"/>
      <c r="F58" s="648"/>
      <c r="G58" s="648"/>
      <c r="H58" s="648"/>
      <c r="I58" s="648"/>
      <c r="J58" s="648"/>
    </row>
    <row r="59" spans="1:10" ht="14.45" customHeight="1" x14ac:dyDescent="0.2">
      <c r="A59" s="648"/>
      <c r="B59" s="648"/>
      <c r="C59" s="648"/>
      <c r="D59" s="648"/>
      <c r="E59" s="648"/>
      <c r="F59" s="648"/>
      <c r="G59" s="648"/>
      <c r="H59" s="648"/>
      <c r="I59" s="648"/>
      <c r="J59" s="648"/>
    </row>
    <row r="60" spans="1:10" ht="14.45" customHeight="1" thickBot="1" x14ac:dyDescent="0.25">
      <c r="A60" s="190"/>
      <c r="B60" s="190"/>
      <c r="C60" s="190"/>
      <c r="D60" s="190"/>
      <c r="E60" s="190"/>
      <c r="F60" s="190"/>
      <c r="G60" s="190"/>
      <c r="H60" s="260"/>
      <c r="I60" s="260"/>
      <c r="J60" s="260"/>
    </row>
    <row r="61" spans="1:10" ht="14.45" customHeight="1" x14ac:dyDescent="0.2">
      <c r="A61" s="645" t="s">
        <v>303</v>
      </c>
      <c r="B61" s="645"/>
      <c r="C61" s="645"/>
      <c r="D61" s="645"/>
      <c r="E61" s="645"/>
      <c r="F61" s="645"/>
      <c r="G61" s="645"/>
      <c r="H61" s="645"/>
      <c r="I61" s="645"/>
      <c r="J61" s="645"/>
    </row>
    <row r="62" spans="1:10" ht="14.45" customHeight="1" x14ac:dyDescent="0.2">
      <c r="A62" s="41"/>
      <c r="B62" s="41"/>
      <c r="C62" s="41"/>
      <c r="D62" s="41"/>
      <c r="E62" s="41"/>
      <c r="F62" s="41"/>
      <c r="G62" s="41"/>
      <c r="H62" s="238"/>
      <c r="I62" s="238"/>
      <c r="J62" s="238"/>
    </row>
    <row r="63" spans="1:10" ht="14.45" customHeight="1" x14ac:dyDescent="0.2">
      <c r="A63" s="644"/>
      <c r="B63" s="644"/>
      <c r="C63" s="644"/>
      <c r="D63" s="191" t="s">
        <v>304</v>
      </c>
      <c r="E63" s="41"/>
      <c r="F63" s="41"/>
      <c r="G63" s="644"/>
      <c r="H63" s="644"/>
      <c r="I63" s="644"/>
      <c r="J63" s="261" t="s">
        <v>304</v>
      </c>
    </row>
    <row r="64" spans="1:10" ht="14.45" customHeight="1" x14ac:dyDescent="0.2">
      <c r="A64" s="41"/>
      <c r="B64" s="41"/>
      <c r="C64" s="41"/>
      <c r="D64" s="41"/>
      <c r="E64" s="41"/>
      <c r="F64" s="41"/>
      <c r="G64" s="41"/>
      <c r="H64" s="238"/>
      <c r="I64" s="238"/>
      <c r="J64" s="238"/>
    </row>
    <row r="65" spans="1:13" ht="14.45" customHeight="1" x14ac:dyDescent="0.2">
      <c r="A65" s="644"/>
      <c r="B65" s="644"/>
      <c r="C65" s="644"/>
      <c r="D65" s="192" t="s">
        <v>19</v>
      </c>
      <c r="E65" s="41"/>
      <c r="F65" s="41"/>
      <c r="G65" s="644"/>
      <c r="H65" s="644"/>
      <c r="I65" s="644"/>
      <c r="J65" s="261" t="s">
        <v>304</v>
      </c>
    </row>
    <row r="66" spans="1:13" ht="14.45" customHeight="1" thickBot="1" x14ac:dyDescent="0.25">
      <c r="A66" s="193"/>
      <c r="B66" s="193"/>
      <c r="C66" s="193"/>
      <c r="D66" s="193"/>
      <c r="E66" s="193"/>
      <c r="F66" s="193"/>
      <c r="G66" s="193"/>
      <c r="H66" s="262"/>
      <c r="I66" s="262"/>
      <c r="J66" s="262"/>
    </row>
    <row r="67" spans="1:13" ht="14.45" customHeight="1" x14ac:dyDescent="0.2">
      <c r="A67" s="41"/>
      <c r="B67" s="41"/>
      <c r="C67" s="41"/>
      <c r="D67" s="41"/>
      <c r="E67" s="41"/>
      <c r="F67" s="41"/>
      <c r="G67" s="41"/>
      <c r="H67" s="238"/>
      <c r="I67" s="238"/>
      <c r="J67" s="263" t="s">
        <v>491</v>
      </c>
    </row>
    <row r="68" spans="1:13" s="212" customFormat="1" ht="14.45" customHeight="1" x14ac:dyDescent="0.2">
      <c r="A68" s="214" t="s">
        <v>305</v>
      </c>
      <c r="H68" s="236"/>
      <c r="I68" s="236"/>
      <c r="J68" s="236"/>
      <c r="K68" s="289"/>
      <c r="L68" s="289"/>
      <c r="M68" s="289"/>
    </row>
    <row r="69" spans="1:13" s="212" customFormat="1" ht="14.45" customHeight="1" x14ac:dyDescent="0.2">
      <c r="A69" s="214" t="s">
        <v>306</v>
      </c>
      <c r="B69" s="214"/>
      <c r="C69" s="214"/>
      <c r="D69" s="214"/>
      <c r="E69" s="214"/>
      <c r="F69" s="214"/>
      <c r="H69" s="236"/>
      <c r="I69" s="236"/>
      <c r="J69" s="236"/>
      <c r="K69" s="289"/>
      <c r="L69" s="289"/>
      <c r="M69" s="289"/>
    </row>
  </sheetData>
  <sheetProtection algorithmName="SHA-512" hashValue="lYYLq4wFEVirOmIHy6xcMpGPXYT4VNWGLtofLf/JJOVP+/dKcQMiCURtH3S2pkwNAZL47+ROms4mSPqWryb6XA==" saltValue="htZ1DA6U1SWVgjjdZK8I2A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G63:I63"/>
    <mergeCell ref="G65:I65"/>
    <mergeCell ref="A63:C63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OCTOBER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SEPTEMBER!G10</f>
        <v xml:space="preserve">UNITED STEELWORKERS - LOCAL UNION </v>
      </c>
      <c r="H10" s="570" t="str">
        <f>JANUARY!G10</f>
        <v xml:space="preserve">UNITED STEELWORKERS - LOCAL UNION </v>
      </c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173</v>
      </c>
      <c r="D11" s="138" t="s">
        <v>238</v>
      </c>
      <c r="E11" s="487">
        <f>SEPTEMBER!E11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OCTOBER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OCTOBER</v>
      </c>
      <c r="H21" s="324" t="s">
        <v>58</v>
      </c>
      <c r="I21" s="325"/>
      <c r="J21" s="359">
        <f>SEPTEMBER!E2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OCTOBER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OCTOBER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OCTOBER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OCTOBER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OCTOBER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OCTOBER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OCTOBER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OCTOBER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OCTOBER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OCTOBER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OCTOBER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OCTOBER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OCTOBER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OCTOBER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OCTOBER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OCTOBER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OCTOBER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OCTOBER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OCTOBER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OCTOBER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OCTOBER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OCTOBER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OCTOBER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OCTOBER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OCTOBER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OCTOBER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OCTOBER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OCTOBER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OCTOBER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OCTOBER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OCTOBER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OCTOBER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OCTOBER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OCTOBER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OCTOBER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OCTOBER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OCTOBER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OCTOBER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OCTOBER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OCTOBER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OCTOBER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OCTOBER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125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173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SEPTEMBER!U688</f>
        <v>0</v>
      </c>
      <c r="V688" s="602"/>
      <c r="W688" s="603"/>
      <c r="X688" s="21"/>
      <c r="Y688" s="109" t="s">
        <v>240</v>
      </c>
      <c r="Z688" s="602">
        <f>SEPTEMBER!Z688</f>
        <v>0</v>
      </c>
      <c r="AA688" s="602"/>
      <c r="AB688" s="603"/>
      <c r="AC688" s="37"/>
      <c r="AD688" s="109" t="s">
        <v>373</v>
      </c>
      <c r="AE688" s="602">
        <f>SEPTEMBER!AE688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174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SEPTEMBER!U689</f>
        <v>0</v>
      </c>
      <c r="V689" s="602"/>
      <c r="W689" s="603"/>
      <c r="X689" s="21"/>
      <c r="Y689" s="109" t="s">
        <v>205</v>
      </c>
      <c r="Z689" s="602">
        <f>SEPTEMBER!Z689</f>
        <v>0</v>
      </c>
      <c r="AA689" s="602"/>
      <c r="AB689" s="603"/>
      <c r="AC689" s="37"/>
      <c r="AD689" s="109" t="s">
        <v>205</v>
      </c>
      <c r="AE689" s="602">
        <f>SEPTEMBER!AE689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SEPTEMBER!U690</f>
        <v>0</v>
      </c>
      <c r="V690" s="602"/>
      <c r="W690" s="603"/>
      <c r="X690" s="21"/>
      <c r="Y690" s="109" t="s">
        <v>261</v>
      </c>
      <c r="Z690" s="602">
        <f>SEPTEMBER!Z690</f>
        <v>0</v>
      </c>
      <c r="AA690" s="602"/>
      <c r="AB690" s="603"/>
      <c r="AC690" s="37"/>
      <c r="AD690" s="109" t="s">
        <v>261</v>
      </c>
      <c r="AE690" s="602">
        <f>SEPTEMBER!AE690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SEPTEMBER!U695</f>
        <v>0</v>
      </c>
      <c r="V691" s="549"/>
      <c r="W691" s="45"/>
      <c r="X691" s="21"/>
      <c r="Y691" s="109" t="s">
        <v>206</v>
      </c>
      <c r="Z691" s="549">
        <f>SEPTEMBER!Z695</f>
        <v>0</v>
      </c>
      <c r="AA691" s="549"/>
      <c r="AB691" s="45"/>
      <c r="AC691" s="37"/>
      <c r="AD691" s="109" t="s">
        <v>206</v>
      </c>
      <c r="AE691" s="549">
        <f>SEPTEMBER!AE695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175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225</v>
      </c>
      <c r="U695" s="549">
        <f>U691+U692+U693-U694</f>
        <v>0</v>
      </c>
      <c r="V695" s="549"/>
      <c r="W695" s="45"/>
      <c r="X695" s="21"/>
      <c r="Y695" s="109" t="s">
        <v>225</v>
      </c>
      <c r="Z695" s="549">
        <f>Z691+Z692+Z693-Z694</f>
        <v>0</v>
      </c>
      <c r="AA695" s="549"/>
      <c r="AB695" s="45"/>
      <c r="AC695" s="37"/>
      <c r="AD695" s="109" t="s">
        <v>225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176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SEPTEMBER!U698</f>
        <v>0</v>
      </c>
      <c r="V698" s="602"/>
      <c r="W698" s="603"/>
      <c r="X698" s="21"/>
      <c r="Y698" s="109" t="s">
        <v>241</v>
      </c>
      <c r="Z698" s="602">
        <f>SEPTEMBER!Z698</f>
        <v>0</v>
      </c>
      <c r="AA698" s="602"/>
      <c r="AB698" s="603"/>
      <c r="AC698" s="37"/>
      <c r="AD698" s="109" t="s">
        <v>374</v>
      </c>
      <c r="AE698" s="602">
        <f>SEPTEMBER!AE698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SEPTEMBER!U699</f>
        <v>0</v>
      </c>
      <c r="V699" s="602"/>
      <c r="W699" s="603"/>
      <c r="X699" s="21"/>
      <c r="Y699" s="109" t="s">
        <v>205</v>
      </c>
      <c r="Z699" s="602">
        <f>SEPTEMBER!Z699</f>
        <v>0</v>
      </c>
      <c r="AA699" s="602"/>
      <c r="AB699" s="603"/>
      <c r="AC699" s="37"/>
      <c r="AD699" s="109" t="s">
        <v>205</v>
      </c>
      <c r="AE699" s="602">
        <f>SEPTEMBER!AE699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SEPTEMBER!U700</f>
        <v>0</v>
      </c>
      <c r="V700" s="602"/>
      <c r="W700" s="603"/>
      <c r="X700" s="21"/>
      <c r="Y700" s="109" t="s">
        <v>261</v>
      </c>
      <c r="Z700" s="602">
        <f>SEPTEMBER!Z700</f>
        <v>0</v>
      </c>
      <c r="AA700" s="602"/>
      <c r="AB700" s="603"/>
      <c r="AC700" s="37"/>
      <c r="AD700" s="109" t="s">
        <v>261</v>
      </c>
      <c r="AE700" s="602">
        <f>SEPTEMBER!AE700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400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SEPTEMBER!U705</f>
        <v>0</v>
      </c>
      <c r="V701" s="549"/>
      <c r="W701" s="45"/>
      <c r="X701" s="21"/>
      <c r="Y701" s="109" t="s">
        <v>206</v>
      </c>
      <c r="Z701" s="554">
        <f>SEPTEMBER!Z705</f>
        <v>0</v>
      </c>
      <c r="AA701" s="554"/>
      <c r="AB701" s="45"/>
      <c r="AC701" s="37"/>
      <c r="AD701" s="109" t="s">
        <v>206</v>
      </c>
      <c r="AE701" s="554">
        <f>SEPTEMBER!AE705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10/31</v>
      </c>
      <c r="U705" s="549">
        <f>U701+U702+U703-U704</f>
        <v>0</v>
      </c>
      <c r="V705" s="549"/>
      <c r="W705" s="45"/>
      <c r="X705" s="21"/>
      <c r="Y705" s="109" t="str">
        <f>Y695</f>
        <v>AS OF 10/31</v>
      </c>
      <c r="Z705" s="554">
        <f>Z701+Z702+Z703-Z704</f>
        <v>0</v>
      </c>
      <c r="AA705" s="554"/>
      <c r="AB705" s="45"/>
      <c r="AC705" s="21"/>
      <c r="AD705" s="109" t="str">
        <f>AD695</f>
        <v>AS OF 10/31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SEPTEMBER!U708</f>
        <v>0</v>
      </c>
      <c r="V708" s="602"/>
      <c r="W708" s="603"/>
      <c r="X708" s="21"/>
      <c r="Y708" s="109" t="s">
        <v>242</v>
      </c>
      <c r="Z708" s="602">
        <f>SEPTEMBER!Z708</f>
        <v>0</v>
      </c>
      <c r="AA708" s="602"/>
      <c r="AB708" s="603"/>
      <c r="AC708" s="37"/>
      <c r="AD708" s="109" t="s">
        <v>375</v>
      </c>
      <c r="AE708" s="602">
        <f>SEPTEMBER!AE708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SEPTEMBER!U709</f>
        <v>0</v>
      </c>
      <c r="V709" s="602"/>
      <c r="W709" s="603"/>
      <c r="X709" s="21"/>
      <c r="Y709" s="109" t="s">
        <v>205</v>
      </c>
      <c r="Z709" s="602">
        <f>SEPTEMBER!Z709</f>
        <v>0</v>
      </c>
      <c r="AA709" s="602"/>
      <c r="AB709" s="603"/>
      <c r="AC709" s="37"/>
      <c r="AD709" s="109" t="s">
        <v>205</v>
      </c>
      <c r="AE709" s="602">
        <f>SEPTEMBER!AE709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SEPTEMBER!U710</f>
        <v>0</v>
      </c>
      <c r="V710" s="602"/>
      <c r="W710" s="603"/>
      <c r="X710" s="21"/>
      <c r="Y710" s="109" t="s">
        <v>261</v>
      </c>
      <c r="Z710" s="602">
        <f>SEPTEMBER!Z710</f>
        <v>0</v>
      </c>
      <c r="AA710" s="602"/>
      <c r="AB710" s="603"/>
      <c r="AC710" s="37"/>
      <c r="AD710" s="109" t="s">
        <v>261</v>
      </c>
      <c r="AE710" s="602">
        <f>SEPTEMBER!AE710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SEPTEMBER!U715</f>
        <v>0</v>
      </c>
      <c r="V711" s="549"/>
      <c r="W711" s="45"/>
      <c r="X711" s="21"/>
      <c r="Y711" s="109" t="s">
        <v>206</v>
      </c>
      <c r="Z711" s="549">
        <f>SEPTEMBER!Z715</f>
        <v>0</v>
      </c>
      <c r="AA711" s="549"/>
      <c r="AB711" s="45"/>
      <c r="AC711" s="21"/>
      <c r="AD711" s="109" t="s">
        <v>206</v>
      </c>
      <c r="AE711" s="549">
        <f>SEPTEMBER!AE715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10/31</v>
      </c>
      <c r="U715" s="549">
        <f>U711+U712+U713-U714</f>
        <v>0</v>
      </c>
      <c r="V715" s="549"/>
      <c r="W715" s="45"/>
      <c r="X715" s="21"/>
      <c r="Y715" s="109" t="str">
        <f>Y705</f>
        <v>AS OF 10/31</v>
      </c>
      <c r="Z715" s="549">
        <f>Z711+Z712+Z713-Z714</f>
        <v>0</v>
      </c>
      <c r="AA715" s="549"/>
      <c r="AB715" s="45"/>
      <c r="AC715" s="21"/>
      <c r="AD715" s="109" t="str">
        <f>AD705</f>
        <v>AS OF 10/31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SEPTEMBER!U718</f>
        <v>0</v>
      </c>
      <c r="V718" s="602"/>
      <c r="W718" s="603"/>
      <c r="X718" s="21"/>
      <c r="Y718" s="109" t="s">
        <v>243</v>
      </c>
      <c r="Z718" s="602">
        <f>SEPTEMBER!Z718</f>
        <v>0</v>
      </c>
      <c r="AA718" s="602"/>
      <c r="AB718" s="603"/>
      <c r="AC718" s="37"/>
      <c r="AD718" s="109" t="s">
        <v>464</v>
      </c>
      <c r="AE718" s="602">
        <f>SEPTEMBER!AE718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SEPTEMBER!U719</f>
        <v>0</v>
      </c>
      <c r="V719" s="602"/>
      <c r="W719" s="603"/>
      <c r="X719" s="21"/>
      <c r="Y719" s="109" t="s">
        <v>205</v>
      </c>
      <c r="Z719" s="602">
        <f>SEPTEMBER!Z719</f>
        <v>0</v>
      </c>
      <c r="AA719" s="602"/>
      <c r="AB719" s="603"/>
      <c r="AC719" s="37"/>
      <c r="AD719" s="109" t="s">
        <v>205</v>
      </c>
      <c r="AE719" s="602">
        <f>SEPTEMBER!AE719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SEPTEMBER!U720</f>
        <v>0</v>
      </c>
      <c r="V720" s="602"/>
      <c r="W720" s="603"/>
      <c r="X720" s="21"/>
      <c r="Y720" s="109" t="s">
        <v>261</v>
      </c>
      <c r="Z720" s="602">
        <f>SEPTEMBER!Z720</f>
        <v>0</v>
      </c>
      <c r="AA720" s="602"/>
      <c r="AB720" s="603"/>
      <c r="AC720" s="37"/>
      <c r="AD720" s="109" t="s">
        <v>261</v>
      </c>
      <c r="AE720" s="602">
        <f>SEPTEMBER!AE720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SEPTEMBER!U725</f>
        <v>0</v>
      </c>
      <c r="V721" s="549"/>
      <c r="W721" s="45"/>
      <c r="X721" s="21"/>
      <c r="Y721" s="109" t="s">
        <v>206</v>
      </c>
      <c r="Z721" s="549">
        <f>SEPTEMBER!Z725</f>
        <v>0</v>
      </c>
      <c r="AA721" s="549"/>
      <c r="AB721" s="45"/>
      <c r="AC721" s="21"/>
      <c r="AD721" s="109" t="s">
        <v>206</v>
      </c>
      <c r="AE721" s="549">
        <f>SEPTEMBER!AE725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10/31</v>
      </c>
      <c r="U725" s="549">
        <f>U721+U722+U723-U724</f>
        <v>0</v>
      </c>
      <c r="V725" s="549"/>
      <c r="W725" s="45"/>
      <c r="X725" s="21"/>
      <c r="Y725" s="109" t="str">
        <f>Y715</f>
        <v>AS OF 10/31</v>
      </c>
      <c r="Z725" s="549">
        <f>Z721+Z722+Z723-Z724</f>
        <v>0</v>
      </c>
      <c r="AA725" s="549"/>
      <c r="AB725" s="45"/>
      <c r="AC725" s="21"/>
      <c r="AD725" s="109" t="str">
        <f>AD715</f>
        <v>AS OF 10/31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SEPTEMBER!K731</f>
        <v>0</v>
      </c>
      <c r="L731" s="602"/>
      <c r="M731" s="603"/>
      <c r="N731" s="21"/>
      <c r="O731" s="109" t="s">
        <v>404</v>
      </c>
      <c r="P731" s="602">
        <f>SEPTEMBER!P731</f>
        <v>0</v>
      </c>
      <c r="Q731" s="602"/>
      <c r="R731" s="603"/>
      <c r="S731" s="37"/>
      <c r="T731" s="109" t="s">
        <v>419</v>
      </c>
      <c r="U731" s="602">
        <f>SEPTEMBER!U731</f>
        <v>0</v>
      </c>
      <c r="V731" s="602"/>
      <c r="W731" s="603"/>
      <c r="X731" s="21"/>
      <c r="Y731" s="109" t="s">
        <v>420</v>
      </c>
      <c r="Z731" s="602">
        <f>SEPTEMBER!Z731</f>
        <v>0</v>
      </c>
      <c r="AA731" s="602"/>
      <c r="AB731" s="603"/>
      <c r="AC731" s="21"/>
      <c r="AD731" s="109" t="s">
        <v>421</v>
      </c>
      <c r="AE731" s="602">
        <f>SEPTEMBER!AE731</f>
        <v>0</v>
      </c>
      <c r="AF731" s="602"/>
      <c r="AG731" s="603"/>
      <c r="AH731" s="37"/>
      <c r="AI731" s="109" t="s">
        <v>422</v>
      </c>
      <c r="AJ731" s="610">
        <f>SEPTEMBER!AJ731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SEPTEMBER!K732</f>
        <v>0</v>
      </c>
      <c r="L732" s="602"/>
      <c r="M732" s="603"/>
      <c r="N732" s="21"/>
      <c r="O732" s="109" t="s">
        <v>205</v>
      </c>
      <c r="P732" s="602">
        <f>SEPTEMBER!P732</f>
        <v>0</v>
      </c>
      <c r="Q732" s="602"/>
      <c r="R732" s="603"/>
      <c r="S732" s="37"/>
      <c r="T732" s="109" t="s">
        <v>205</v>
      </c>
      <c r="U732" s="602">
        <f>SEPTEMBER!U732</f>
        <v>0</v>
      </c>
      <c r="V732" s="602"/>
      <c r="W732" s="603"/>
      <c r="X732" s="21"/>
      <c r="Y732" s="109" t="s">
        <v>205</v>
      </c>
      <c r="Z732" s="602">
        <f>SEPTEMBER!Z732</f>
        <v>0</v>
      </c>
      <c r="AA732" s="602"/>
      <c r="AB732" s="603"/>
      <c r="AC732" s="21"/>
      <c r="AD732" s="109" t="s">
        <v>205</v>
      </c>
      <c r="AE732" s="602">
        <f>SEPTEMBER!AE732</f>
        <v>0</v>
      </c>
      <c r="AF732" s="602"/>
      <c r="AG732" s="603"/>
      <c r="AH732" s="37"/>
      <c r="AI732" s="109" t="s">
        <v>205</v>
      </c>
      <c r="AJ732" s="610">
        <f>SEPTEMBER!AJ732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SEPTEMBER!K733</f>
        <v>0</v>
      </c>
      <c r="L733" s="602"/>
      <c r="M733" s="603"/>
      <c r="N733" s="21"/>
      <c r="O733" s="109" t="s">
        <v>261</v>
      </c>
      <c r="P733" s="602">
        <f>SEPTEMBER!P733</f>
        <v>0</v>
      </c>
      <c r="Q733" s="602"/>
      <c r="R733" s="603"/>
      <c r="S733" s="37"/>
      <c r="T733" s="109" t="s">
        <v>261</v>
      </c>
      <c r="U733" s="602">
        <f>SEPTEMBER!U733</f>
        <v>0</v>
      </c>
      <c r="V733" s="602"/>
      <c r="W733" s="603"/>
      <c r="X733" s="21"/>
      <c r="Y733" s="109" t="s">
        <v>261</v>
      </c>
      <c r="Z733" s="602">
        <f>SEPTEMBER!Z733</f>
        <v>0</v>
      </c>
      <c r="AA733" s="602"/>
      <c r="AB733" s="603"/>
      <c r="AC733" s="21"/>
      <c r="AD733" s="109" t="s">
        <v>261</v>
      </c>
      <c r="AE733" s="602">
        <f>SEPTEMBER!AE733</f>
        <v>0</v>
      </c>
      <c r="AF733" s="602"/>
      <c r="AG733" s="603"/>
      <c r="AH733" s="37"/>
      <c r="AI733" s="109" t="s">
        <v>261</v>
      </c>
      <c r="AJ733" s="610">
        <f>SEPTEMBER!AJ733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SEPTEMBER!K738</f>
        <v>0</v>
      </c>
      <c r="L734" s="604"/>
      <c r="M734" s="445"/>
      <c r="N734" s="21"/>
      <c r="O734" s="290" t="s">
        <v>206</v>
      </c>
      <c r="P734" s="604">
        <f>SEPTEMBER!P738</f>
        <v>0</v>
      </c>
      <c r="Q734" s="604"/>
      <c r="R734" s="445"/>
      <c r="S734" s="411"/>
      <c r="T734" s="290" t="s">
        <v>206</v>
      </c>
      <c r="U734" s="604">
        <f>SEPTEMBER!U738</f>
        <v>0</v>
      </c>
      <c r="V734" s="604"/>
      <c r="W734" s="44"/>
      <c r="X734" s="21"/>
      <c r="Y734" s="290" t="s">
        <v>206</v>
      </c>
      <c r="Z734" s="604">
        <f>SEPTEMBER!Z738</f>
        <v>0</v>
      </c>
      <c r="AA734" s="604"/>
      <c r="AB734" s="44"/>
      <c r="AD734" s="290" t="s">
        <v>206</v>
      </c>
      <c r="AE734" s="604">
        <f>SEPTEMBER!AE738</f>
        <v>0</v>
      </c>
      <c r="AF734" s="604"/>
      <c r="AG734" s="44"/>
      <c r="AH734" s="21"/>
      <c r="AI734" s="290" t="s">
        <v>206</v>
      </c>
      <c r="AJ734" s="604">
        <f>SEPTEMBER!AJ738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225</v>
      </c>
      <c r="K738" s="540">
        <f>K734+K735+K736-K737</f>
        <v>0</v>
      </c>
      <c r="L738" s="540"/>
      <c r="M738" s="44"/>
      <c r="N738" s="21"/>
      <c r="O738" s="290" t="s">
        <v>225</v>
      </c>
      <c r="P738" s="540">
        <f>P734+P735+P736-P737</f>
        <v>0</v>
      </c>
      <c r="Q738" s="540"/>
      <c r="R738" s="44"/>
      <c r="S738" s="411"/>
      <c r="T738" s="290" t="s">
        <v>225</v>
      </c>
      <c r="U738" s="540">
        <f>U734+U735+U736-U737</f>
        <v>0</v>
      </c>
      <c r="V738" s="540"/>
      <c r="W738" s="44"/>
      <c r="X738" s="21"/>
      <c r="Y738" s="290" t="s">
        <v>225</v>
      </c>
      <c r="Z738" s="540">
        <f>Z734+Z735+Z736-Z737</f>
        <v>0</v>
      </c>
      <c r="AA738" s="540"/>
      <c r="AB738" s="44"/>
      <c r="AD738" s="290" t="s">
        <v>225</v>
      </c>
      <c r="AE738" s="604">
        <f>AE734+AE735+AE736-AE737</f>
        <v>0</v>
      </c>
      <c r="AF738" s="604"/>
      <c r="AG738" s="44"/>
      <c r="AH738" s="21"/>
      <c r="AI738" s="290" t="s">
        <v>225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SEPTEMBER!K741</f>
        <v>0</v>
      </c>
      <c r="L741" s="602"/>
      <c r="M741" s="603"/>
      <c r="N741" s="21"/>
      <c r="O741" s="109" t="s">
        <v>406</v>
      </c>
      <c r="P741" s="602">
        <f>SEPTEMBER!P741</f>
        <v>0</v>
      </c>
      <c r="Q741" s="602"/>
      <c r="R741" s="603"/>
      <c r="S741" s="37"/>
      <c r="T741" s="109" t="s">
        <v>423</v>
      </c>
      <c r="U741" s="602">
        <f>SEPTEMBER!U741</f>
        <v>0</v>
      </c>
      <c r="V741" s="602"/>
      <c r="W741" s="603"/>
      <c r="X741" s="21"/>
      <c r="Y741" s="109" t="s">
        <v>424</v>
      </c>
      <c r="Z741" s="602">
        <f>SEPTEMBER!Z741</f>
        <v>0</v>
      </c>
      <c r="AA741" s="602"/>
      <c r="AB741" s="603"/>
      <c r="AC741" s="21"/>
      <c r="AD741" s="109" t="s">
        <v>425</v>
      </c>
      <c r="AE741" s="602">
        <f>SEPTEMBER!AE741</f>
        <v>0</v>
      </c>
      <c r="AF741" s="602"/>
      <c r="AG741" s="603"/>
      <c r="AH741" s="37"/>
      <c r="AI741" s="109" t="s">
        <v>426</v>
      </c>
      <c r="AJ741" s="610">
        <f>SEPTEMBER!AJ741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SEPTEMBER!K742</f>
        <v>0</v>
      </c>
      <c r="L742" s="602"/>
      <c r="M742" s="603"/>
      <c r="N742" s="21"/>
      <c r="O742" s="109" t="s">
        <v>205</v>
      </c>
      <c r="P742" s="602">
        <f>SEPTEMBER!P742</f>
        <v>0</v>
      </c>
      <c r="Q742" s="602"/>
      <c r="R742" s="603"/>
      <c r="S742" s="37"/>
      <c r="T742" s="109" t="s">
        <v>205</v>
      </c>
      <c r="U742" s="602">
        <f>SEPTEMBER!U742</f>
        <v>0</v>
      </c>
      <c r="V742" s="602"/>
      <c r="W742" s="603"/>
      <c r="X742" s="21"/>
      <c r="Y742" s="109" t="s">
        <v>205</v>
      </c>
      <c r="Z742" s="602">
        <f>SEPTEMBER!Z742</f>
        <v>0</v>
      </c>
      <c r="AA742" s="602"/>
      <c r="AB742" s="603"/>
      <c r="AC742" s="21"/>
      <c r="AD742" s="109" t="s">
        <v>205</v>
      </c>
      <c r="AE742" s="602">
        <f>SEPTEMBER!AE742</f>
        <v>0</v>
      </c>
      <c r="AF742" s="602"/>
      <c r="AG742" s="603"/>
      <c r="AH742" s="37"/>
      <c r="AI742" s="109" t="s">
        <v>205</v>
      </c>
      <c r="AJ742" s="610">
        <f>SEPTEMBER!AJ742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SEPTEMBER!K743</f>
        <v>0</v>
      </c>
      <c r="L743" s="602"/>
      <c r="M743" s="603"/>
      <c r="N743" s="21"/>
      <c r="O743" s="109" t="s">
        <v>261</v>
      </c>
      <c r="P743" s="602">
        <f>SEPTEMBER!P743</f>
        <v>0</v>
      </c>
      <c r="Q743" s="602"/>
      <c r="R743" s="603"/>
      <c r="S743" s="37"/>
      <c r="T743" s="109" t="s">
        <v>261</v>
      </c>
      <c r="U743" s="602">
        <f>SEPTEMBER!U743</f>
        <v>0</v>
      </c>
      <c r="V743" s="602"/>
      <c r="W743" s="603"/>
      <c r="X743" s="21"/>
      <c r="Y743" s="109" t="s">
        <v>261</v>
      </c>
      <c r="Z743" s="602">
        <f>SEPTEMBER!Z743</f>
        <v>0</v>
      </c>
      <c r="AA743" s="602"/>
      <c r="AB743" s="603"/>
      <c r="AC743" s="21"/>
      <c r="AD743" s="109" t="s">
        <v>261</v>
      </c>
      <c r="AE743" s="602">
        <f>SEPTEMBER!AE743</f>
        <v>0</v>
      </c>
      <c r="AF743" s="602"/>
      <c r="AG743" s="603"/>
      <c r="AH743" s="37"/>
      <c r="AI743" s="109" t="s">
        <v>261</v>
      </c>
      <c r="AJ743" s="610">
        <f>SEPTEMBER!AJ743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SEPTEMBER!K748</f>
        <v>0</v>
      </c>
      <c r="L744" s="604"/>
      <c r="M744" s="445"/>
      <c r="N744" s="21"/>
      <c r="O744" s="290" t="s">
        <v>206</v>
      </c>
      <c r="P744" s="604">
        <f>SEPTEMBER!P748</f>
        <v>0</v>
      </c>
      <c r="Q744" s="604"/>
      <c r="R744" s="445"/>
      <c r="S744" s="443"/>
      <c r="T744" s="290" t="s">
        <v>206</v>
      </c>
      <c r="U744" s="604">
        <f>SEPTEMBER!U748</f>
        <v>0</v>
      </c>
      <c r="V744" s="604"/>
      <c r="W744" s="44"/>
      <c r="X744" s="21"/>
      <c r="Y744" s="290" t="s">
        <v>206</v>
      </c>
      <c r="Z744" s="604">
        <f>SEPTEMBER!Z748</f>
        <v>0</v>
      </c>
      <c r="AA744" s="604"/>
      <c r="AB744" s="44"/>
      <c r="AD744" s="290" t="s">
        <v>206</v>
      </c>
      <c r="AE744" s="604">
        <f>SEPTEMBER!AE748</f>
        <v>0</v>
      </c>
      <c r="AF744" s="604"/>
      <c r="AG744" s="44"/>
      <c r="AH744" s="21"/>
      <c r="AI744" s="290" t="s">
        <v>206</v>
      </c>
      <c r="AJ744" s="604">
        <f>SEPTEMBER!AJ748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225</v>
      </c>
      <c r="K748" s="540">
        <f>K744+K745+K746-K747</f>
        <v>0</v>
      </c>
      <c r="L748" s="540"/>
      <c r="M748" s="44"/>
      <c r="N748" s="21"/>
      <c r="O748" s="290" t="s">
        <v>225</v>
      </c>
      <c r="P748" s="540">
        <f>P744+P745+P746-P747</f>
        <v>0</v>
      </c>
      <c r="Q748" s="540"/>
      <c r="R748" s="44"/>
      <c r="S748" s="444"/>
      <c r="T748" s="290" t="str">
        <f>T738</f>
        <v>AS OF 10/31</v>
      </c>
      <c r="U748" s="540">
        <f>U744+U745+U746-U747</f>
        <v>0</v>
      </c>
      <c r="V748" s="540"/>
      <c r="W748" s="44"/>
      <c r="X748" s="21"/>
      <c r="Y748" s="290" t="str">
        <f>Y738</f>
        <v>AS OF 10/31</v>
      </c>
      <c r="Z748" s="540">
        <f>Z744+Z745+Z746-Z747</f>
        <v>0</v>
      </c>
      <c r="AA748" s="540"/>
      <c r="AB748" s="44"/>
      <c r="AD748" s="290" t="str">
        <f>AD738</f>
        <v>AS OF 10/31</v>
      </c>
      <c r="AE748" s="540">
        <f>AE744+AE745+AE746-AE747</f>
        <v>0</v>
      </c>
      <c r="AF748" s="540"/>
      <c r="AG748" s="44"/>
      <c r="AH748" s="21"/>
      <c r="AI748" s="290" t="str">
        <f>AI738</f>
        <v>AS OF 10/31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SEPTEMBER!K751</f>
        <v>0</v>
      </c>
      <c r="L751" s="602"/>
      <c r="M751" s="603"/>
      <c r="N751" s="21"/>
      <c r="O751" s="109" t="s">
        <v>408</v>
      </c>
      <c r="P751" s="602">
        <f>SEPTEMBER!P751</f>
        <v>0</v>
      </c>
      <c r="Q751" s="602"/>
      <c r="R751" s="603"/>
      <c r="S751" s="37"/>
      <c r="T751" s="109" t="s">
        <v>427</v>
      </c>
      <c r="U751" s="602">
        <f>SEPTEMBER!U751</f>
        <v>0</v>
      </c>
      <c r="V751" s="602"/>
      <c r="W751" s="603"/>
      <c r="X751" s="21"/>
      <c r="Y751" s="109" t="s">
        <v>428</v>
      </c>
      <c r="Z751" s="602">
        <f>SEPTEMBER!Z751</f>
        <v>0</v>
      </c>
      <c r="AA751" s="602"/>
      <c r="AB751" s="603"/>
      <c r="AC751" s="21"/>
      <c r="AD751" s="109" t="s">
        <v>429</v>
      </c>
      <c r="AE751" s="602">
        <f>SEPTEMBER!AE751</f>
        <v>0</v>
      </c>
      <c r="AF751" s="602"/>
      <c r="AG751" s="603"/>
      <c r="AH751" s="37"/>
      <c r="AI751" s="109" t="s">
        <v>430</v>
      </c>
      <c r="AJ751" s="610">
        <f>SEPTEMBER!AJ751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SEPTEMBER!K752</f>
        <v>0</v>
      </c>
      <c r="L752" s="602"/>
      <c r="M752" s="603"/>
      <c r="N752" s="21"/>
      <c r="O752" s="109" t="s">
        <v>205</v>
      </c>
      <c r="P752" s="602">
        <f>SEPTEMBER!P752</f>
        <v>0</v>
      </c>
      <c r="Q752" s="602"/>
      <c r="R752" s="603"/>
      <c r="S752" s="37"/>
      <c r="T752" s="109" t="s">
        <v>205</v>
      </c>
      <c r="U752" s="602">
        <f>SEPTEMBER!U752</f>
        <v>0</v>
      </c>
      <c r="V752" s="602"/>
      <c r="W752" s="603"/>
      <c r="X752" s="21"/>
      <c r="Y752" s="109" t="s">
        <v>205</v>
      </c>
      <c r="Z752" s="602">
        <f>SEPTEMBER!Z752</f>
        <v>0</v>
      </c>
      <c r="AA752" s="602"/>
      <c r="AB752" s="603"/>
      <c r="AC752" s="21"/>
      <c r="AD752" s="109" t="s">
        <v>205</v>
      </c>
      <c r="AE752" s="602">
        <f>SEPTEMBER!AE752</f>
        <v>0</v>
      </c>
      <c r="AF752" s="602"/>
      <c r="AG752" s="603"/>
      <c r="AH752" s="37"/>
      <c r="AI752" s="109" t="s">
        <v>205</v>
      </c>
      <c r="AJ752" s="610">
        <f>SEPTEMBER!AJ752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SEPTEMBER!K753</f>
        <v>0</v>
      </c>
      <c r="L753" s="602"/>
      <c r="M753" s="603"/>
      <c r="N753" s="21"/>
      <c r="O753" s="109" t="s">
        <v>261</v>
      </c>
      <c r="P753" s="602">
        <f>SEPTEMBER!P753</f>
        <v>0</v>
      </c>
      <c r="Q753" s="602"/>
      <c r="R753" s="603"/>
      <c r="S753" s="37"/>
      <c r="T753" s="109" t="s">
        <v>261</v>
      </c>
      <c r="U753" s="602">
        <f>SEPTEMBER!U753</f>
        <v>0</v>
      </c>
      <c r="V753" s="602"/>
      <c r="W753" s="603"/>
      <c r="X753" s="21"/>
      <c r="Y753" s="109" t="s">
        <v>261</v>
      </c>
      <c r="Z753" s="602">
        <f>SEPTEMBER!Z753</f>
        <v>0</v>
      </c>
      <c r="AA753" s="602"/>
      <c r="AB753" s="603"/>
      <c r="AC753" s="21"/>
      <c r="AD753" s="109" t="s">
        <v>261</v>
      </c>
      <c r="AE753" s="602">
        <f>SEPTEMBER!AE753</f>
        <v>0</v>
      </c>
      <c r="AF753" s="602"/>
      <c r="AG753" s="603"/>
      <c r="AH753" s="37"/>
      <c r="AI753" s="109" t="s">
        <v>261</v>
      </c>
      <c r="AJ753" s="610">
        <f>SEPTEMBER!AJ753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SEPTEMBER!K758</f>
        <v>0</v>
      </c>
      <c r="L754" s="604"/>
      <c r="M754" s="445"/>
      <c r="N754" s="21"/>
      <c r="O754" s="290" t="s">
        <v>206</v>
      </c>
      <c r="P754" s="604">
        <f>SEPTEMBER!P758</f>
        <v>0</v>
      </c>
      <c r="Q754" s="604"/>
      <c r="R754" s="445"/>
      <c r="S754" s="444"/>
      <c r="T754" s="290" t="s">
        <v>206</v>
      </c>
      <c r="U754" s="604">
        <f>SEPTEMBER!U758</f>
        <v>0</v>
      </c>
      <c r="V754" s="604"/>
      <c r="W754" s="44"/>
      <c r="X754" s="21"/>
      <c r="Y754" s="290" t="s">
        <v>206</v>
      </c>
      <c r="Z754" s="604">
        <f>SEPTEMBER!Z758</f>
        <v>0</v>
      </c>
      <c r="AA754" s="604"/>
      <c r="AB754" s="44"/>
      <c r="AD754" s="290" t="s">
        <v>206</v>
      </c>
      <c r="AE754" s="604">
        <f>SEPTEMBER!AE758</f>
        <v>0</v>
      </c>
      <c r="AF754" s="604"/>
      <c r="AG754" s="44"/>
      <c r="AH754" s="21"/>
      <c r="AI754" s="290" t="s">
        <v>206</v>
      </c>
      <c r="AJ754" s="604">
        <f>SEPTEMBER!AJ758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225</v>
      </c>
      <c r="K758" s="540">
        <f>K754+K755+K756-K757</f>
        <v>0</v>
      </c>
      <c r="L758" s="540"/>
      <c r="M758" s="44"/>
      <c r="N758" s="21"/>
      <c r="O758" s="290" t="s">
        <v>225</v>
      </c>
      <c r="P758" s="540">
        <f>P754+P755+P756-P757</f>
        <v>0</v>
      </c>
      <c r="Q758" s="540"/>
      <c r="R758" s="44"/>
      <c r="S758" s="444"/>
      <c r="T758" s="290" t="str">
        <f>T748</f>
        <v>AS OF 10/31</v>
      </c>
      <c r="U758" s="540">
        <f>U754+U755+U756-U757</f>
        <v>0</v>
      </c>
      <c r="V758" s="540"/>
      <c r="W758" s="44"/>
      <c r="X758" s="21"/>
      <c r="Y758" s="290" t="str">
        <f>Y748</f>
        <v>AS OF 10/31</v>
      </c>
      <c r="Z758" s="540">
        <f>Z754+Z755+Z756-Z757</f>
        <v>0</v>
      </c>
      <c r="AA758" s="540"/>
      <c r="AB758" s="44"/>
      <c r="AD758" s="290" t="str">
        <f>AD748</f>
        <v>AS OF 10/31</v>
      </c>
      <c r="AE758" s="540">
        <f>AE754+AE755+AE756-AE757</f>
        <v>0</v>
      </c>
      <c r="AF758" s="540"/>
      <c r="AG758" s="44"/>
      <c r="AH758" s="21"/>
      <c r="AI758" s="290" t="str">
        <f>AI748</f>
        <v>AS OF 10/31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SEPTEMBER!K761</f>
        <v>0</v>
      </c>
      <c r="L761" s="602"/>
      <c r="M761" s="603"/>
      <c r="N761" s="21"/>
      <c r="O761" s="109" t="s">
        <v>410</v>
      </c>
      <c r="P761" s="602">
        <f>SEPTEMBER!P761</f>
        <v>0</v>
      </c>
      <c r="Q761" s="602"/>
      <c r="R761" s="603"/>
      <c r="S761" s="37"/>
      <c r="T761" s="109" t="s">
        <v>431</v>
      </c>
      <c r="U761" s="602">
        <f>SEPTEMBER!U761</f>
        <v>0</v>
      </c>
      <c r="V761" s="602"/>
      <c r="W761" s="603"/>
      <c r="X761" s="21"/>
      <c r="Y761" s="109" t="s">
        <v>432</v>
      </c>
      <c r="Z761" s="602">
        <f>SEPTEMBER!Z761</f>
        <v>0</v>
      </c>
      <c r="AA761" s="602"/>
      <c r="AB761" s="603"/>
      <c r="AC761" s="21"/>
      <c r="AD761" s="109" t="s">
        <v>433</v>
      </c>
      <c r="AE761" s="602">
        <f>SEPTEMBER!AE761</f>
        <v>0</v>
      </c>
      <c r="AF761" s="602"/>
      <c r="AG761" s="603"/>
      <c r="AH761" s="37"/>
      <c r="AI761" s="109" t="s">
        <v>434</v>
      </c>
      <c r="AJ761" s="610">
        <f>SEPTEMBER!AJ761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SEPTEMBER!K762</f>
        <v>0</v>
      </c>
      <c r="L762" s="602"/>
      <c r="M762" s="603"/>
      <c r="N762" s="21"/>
      <c r="O762" s="109" t="s">
        <v>205</v>
      </c>
      <c r="P762" s="602">
        <f>SEPTEMBER!P762</f>
        <v>0</v>
      </c>
      <c r="Q762" s="602"/>
      <c r="R762" s="603"/>
      <c r="S762" s="37"/>
      <c r="T762" s="109" t="s">
        <v>205</v>
      </c>
      <c r="U762" s="602">
        <f>SEPTEMBER!U762</f>
        <v>0</v>
      </c>
      <c r="V762" s="602"/>
      <c r="W762" s="603"/>
      <c r="X762" s="21"/>
      <c r="Y762" s="109" t="s">
        <v>205</v>
      </c>
      <c r="Z762" s="602">
        <f>SEPTEMBER!Z762</f>
        <v>0</v>
      </c>
      <c r="AA762" s="602"/>
      <c r="AB762" s="603"/>
      <c r="AC762" s="21"/>
      <c r="AD762" s="109" t="s">
        <v>205</v>
      </c>
      <c r="AE762" s="602">
        <f>SEPTEMBER!AE762</f>
        <v>0</v>
      </c>
      <c r="AF762" s="602"/>
      <c r="AG762" s="603"/>
      <c r="AH762" s="37"/>
      <c r="AI762" s="109" t="s">
        <v>205</v>
      </c>
      <c r="AJ762" s="610">
        <f>SEPTEMBER!AJ762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SEPTEMBER!K763</f>
        <v>0</v>
      </c>
      <c r="L763" s="602"/>
      <c r="M763" s="603"/>
      <c r="N763" s="21"/>
      <c r="O763" s="109" t="s">
        <v>261</v>
      </c>
      <c r="P763" s="602">
        <f>SEPTEMBER!P763</f>
        <v>0</v>
      </c>
      <c r="Q763" s="602"/>
      <c r="R763" s="603"/>
      <c r="S763" s="37"/>
      <c r="T763" s="109" t="s">
        <v>261</v>
      </c>
      <c r="U763" s="602">
        <f>SEPTEMBER!U763</f>
        <v>0</v>
      </c>
      <c r="V763" s="602"/>
      <c r="W763" s="603"/>
      <c r="X763" s="21"/>
      <c r="Y763" s="109" t="s">
        <v>261</v>
      </c>
      <c r="Z763" s="602">
        <f>SEPTEMBER!Z763</f>
        <v>0</v>
      </c>
      <c r="AA763" s="602"/>
      <c r="AB763" s="603"/>
      <c r="AC763" s="21"/>
      <c r="AD763" s="109" t="s">
        <v>261</v>
      </c>
      <c r="AE763" s="602">
        <f>SEPTEMBER!AE763</f>
        <v>0</v>
      </c>
      <c r="AF763" s="602"/>
      <c r="AG763" s="603"/>
      <c r="AH763" s="37"/>
      <c r="AI763" s="109" t="s">
        <v>261</v>
      </c>
      <c r="AJ763" s="610">
        <f>SEPTEMBER!AJ763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SEPTEMBER!K768</f>
        <v>0</v>
      </c>
      <c r="L764" s="604"/>
      <c r="M764" s="445"/>
      <c r="N764" s="21"/>
      <c r="O764" s="290" t="s">
        <v>206</v>
      </c>
      <c r="P764" s="604">
        <f>SEPTEMBER!P768</f>
        <v>0</v>
      </c>
      <c r="Q764" s="604"/>
      <c r="R764" s="445"/>
      <c r="S764" s="412"/>
      <c r="T764" s="290" t="s">
        <v>206</v>
      </c>
      <c r="U764" s="604">
        <f>SEPTEMBER!U768</f>
        <v>0</v>
      </c>
      <c r="V764" s="604"/>
      <c r="W764" s="44"/>
      <c r="X764" s="21"/>
      <c r="Y764" s="290" t="s">
        <v>206</v>
      </c>
      <c r="Z764" s="604">
        <f>SEPTEMBER!Z768</f>
        <v>0</v>
      </c>
      <c r="AA764" s="604"/>
      <c r="AB764" s="44"/>
      <c r="AD764" s="290" t="s">
        <v>206</v>
      </c>
      <c r="AE764" s="604">
        <f>SEPTEMBER!AE768</f>
        <v>0</v>
      </c>
      <c r="AF764" s="604"/>
      <c r="AG764" s="44"/>
      <c r="AH764" s="21"/>
      <c r="AI764" s="290" t="s">
        <v>206</v>
      </c>
      <c r="AJ764" s="604">
        <f>SEPTEMBER!AJ768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225</v>
      </c>
      <c r="K768" s="540">
        <f>K764+K765+K766-K767</f>
        <v>0</v>
      </c>
      <c r="L768" s="540"/>
      <c r="M768" s="44"/>
      <c r="N768" s="21"/>
      <c r="O768" s="290" t="s">
        <v>225</v>
      </c>
      <c r="P768" s="540">
        <f>P764+P765+P766-P767</f>
        <v>0</v>
      </c>
      <c r="Q768" s="540"/>
      <c r="R768" s="44"/>
      <c r="S768" s="411"/>
      <c r="T768" s="290" t="str">
        <f>T758</f>
        <v>AS OF 10/31</v>
      </c>
      <c r="U768" s="540">
        <f>U764+U765+U766-U767</f>
        <v>0</v>
      </c>
      <c r="V768" s="540"/>
      <c r="W768" s="44"/>
      <c r="X768" s="21"/>
      <c r="Y768" s="290" t="str">
        <f>Y758</f>
        <v>AS OF 10/31</v>
      </c>
      <c r="Z768" s="540">
        <f>Z764+Z765+Z766-Z767</f>
        <v>0</v>
      </c>
      <c r="AA768" s="540"/>
      <c r="AB768" s="44"/>
      <c r="AD768" s="290" t="str">
        <f>AD758</f>
        <v>AS OF 10/31</v>
      </c>
      <c r="AE768" s="540">
        <f>AE764+AE765+AE766-AE767</f>
        <v>0</v>
      </c>
      <c r="AF768" s="540"/>
      <c r="AG768" s="44"/>
      <c r="AH768" s="21"/>
      <c r="AI768" s="290" t="str">
        <f>AI758</f>
        <v>AS OF 10/31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/UUkN4babDZzbOko2zS4wt4ocUV+zWUAfPzYT0CR+a/sNlT1CUKsbbPzdYOHWbdYM1Q0VSZeml08+iAFN9G1Jg==" saltValue="I7FGImOlRmVzGQtj1Grqmg==" spinCount="100000" sheet="1" objects="1" scenarios="1" formatColumns="0" formatRows="0"/>
  <mergeCells count="379">
    <mergeCell ref="AE768:AF768"/>
    <mergeCell ref="Z744:AA744"/>
    <mergeCell ref="Z745:AA745"/>
    <mergeCell ref="Z746:AA746"/>
    <mergeCell ref="Z747:AA74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3:AG763"/>
    <mergeCell ref="U764:V764"/>
    <mergeCell ref="U763:W763"/>
    <mergeCell ref="Z763:AB763"/>
    <mergeCell ref="J730:M730"/>
    <mergeCell ref="AJ764:AK764"/>
    <mergeCell ref="AJ765:AK765"/>
    <mergeCell ref="AJ766:AK766"/>
    <mergeCell ref="AJ767:AK767"/>
    <mergeCell ref="AE764:AF764"/>
    <mergeCell ref="AE765:AF765"/>
    <mergeCell ref="AE766:AF766"/>
    <mergeCell ref="AE767:AF767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Z748:AA748"/>
    <mergeCell ref="AE744:AF744"/>
    <mergeCell ref="AE745:AF745"/>
    <mergeCell ref="AE746:AF746"/>
    <mergeCell ref="AE747:AF747"/>
    <mergeCell ref="AE748:AF748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J285:K285"/>
    <mergeCell ref="J420:K420"/>
    <mergeCell ref="J330:K330"/>
    <mergeCell ref="J375:K375"/>
    <mergeCell ref="G55:I55"/>
    <mergeCell ref="G10:I10"/>
    <mergeCell ref="B687:G687"/>
    <mergeCell ref="G235:I235"/>
    <mergeCell ref="G280:I280"/>
    <mergeCell ref="G325:I325"/>
    <mergeCell ref="G370:I370"/>
    <mergeCell ref="G100:I100"/>
    <mergeCell ref="G145:I145"/>
    <mergeCell ref="G190:I190"/>
    <mergeCell ref="G415:I415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  <c r="K2" s="221"/>
    </row>
    <row r="3" spans="1:11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  <c r="K3" s="221"/>
    </row>
    <row r="4" spans="1:11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288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SepRpt!J39</f>
        <v>0</v>
      </c>
      <c r="K7" s="41"/>
    </row>
    <row r="8" spans="1:11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SUM(OCTOBER!$B$7)</f>
        <v>0</v>
      </c>
      <c r="J9" s="335"/>
      <c r="K9" s="41"/>
    </row>
    <row r="10" spans="1:11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SUM(OCTOBER!$C$7)</f>
        <v>0</v>
      </c>
      <c r="J10" s="335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SUM(OCTOBER!$D$7)</f>
        <v>0</v>
      </c>
      <c r="J11" s="335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SUM(OCTOBER!$E$7)</f>
        <v>0</v>
      </c>
      <c r="J12" s="335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SUM(OCTOBER!$F$7)</f>
        <v>0</v>
      </c>
      <c r="J13" s="335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SUM(OCTOBER!$L$7:$O$7)</f>
        <v>0</v>
      </c>
      <c r="J14" s="335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SUM(OCTOBER!$Q$7:$R$7)</f>
        <v>0</v>
      </c>
      <c r="J15" s="335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SUM(OCTOBER!$P$7)</f>
        <v>0</v>
      </c>
      <c r="J16" s="335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  <c r="K19" s="41"/>
    </row>
    <row r="20" spans="1:11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SUM(OCTOBER!$U$7)</f>
        <v>0</v>
      </c>
      <c r="I22" s="238"/>
      <c r="J22" s="335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SUM(OCTOBER!$V$7)</f>
        <v>0</v>
      </c>
      <c r="I23" s="238"/>
      <c r="J23" s="335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SUM(OCTOBER!$W$7:'OCTOBER'!$X$7)</f>
        <v>0</v>
      </c>
      <c r="I24" s="238"/>
      <c r="J24" s="335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SUM(OCTOBER!$Y$7)</f>
        <v>0</v>
      </c>
      <c r="I25" s="334">
        <f>SUM(H22:H25)</f>
        <v>0</v>
      </c>
      <c r="J25" s="335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SUM(OCTOBER!$Z$7)</f>
        <v>0</v>
      </c>
      <c r="J26" s="335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SUM(OCTOBER!$AA$7)</f>
        <v>0</v>
      </c>
      <c r="J27" s="335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SUM(OCTOBER!$AB$7)</f>
        <v>0</v>
      </c>
      <c r="J28" s="335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SUM(OCTOBER!$AC$7)</f>
        <v>0</v>
      </c>
      <c r="J29" s="335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SUM(OCTOBER!$AD$7)</f>
        <v>0</v>
      </c>
      <c r="J30" s="335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SUM(OCTOBER!$AE$7)</f>
        <v>0</v>
      </c>
      <c r="J31" s="335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SUM(OCTOBER!$AF$7)</f>
        <v>0</v>
      </c>
      <c r="J32" s="335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SUM(OCTOBER!$AG$7)</f>
        <v>0</v>
      </c>
      <c r="J33" s="335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SUM(OCTOBER!$AH$7)</f>
        <v>0</v>
      </c>
      <c r="J34" s="335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SUM(OCTOBER!$AJ$7)</f>
        <v>0</v>
      </c>
      <c r="J36" s="335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SUM(OCTOBER!$AK$7)</f>
        <v>0</v>
      </c>
      <c r="J37" s="335"/>
      <c r="K37" s="41"/>
    </row>
    <row r="38" spans="1:11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hLYntdbXjFm9gR83i+KoEzK03TaDh7wE0ZmIJOYL2DBjYnCoNPlgRFA+hwYqthvNKTd8fiEm3pHVvsA5bBhS/A==" saltValue="f55omP62GtxRd2NRDWIec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NOVEMBER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OCTOBER!G10</f>
        <v xml:space="preserve">UNITED STEELWORKERS - LOCAL UNION </v>
      </c>
      <c r="H10" s="570"/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177</v>
      </c>
      <c r="D11" s="138" t="s">
        <v>238</v>
      </c>
      <c r="E11" s="487">
        <f>OCTOBER!E11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NOVEMBER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NOVEMBER</v>
      </c>
      <c r="H21" s="324" t="s">
        <v>58</v>
      </c>
      <c r="I21" s="325"/>
      <c r="J21" s="359">
        <f>OCTOBER!E2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NOVEMBER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NOVEMBER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NOVEMBER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NOVEMBER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NOVEMBER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NOVEMBER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NOVEMBER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NOVEMBER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NOVEMBER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NOVEMBER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NOVEMBER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NOVEMBER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NOVEMBER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NOVEMBER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NOVEMBER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NOVEMBER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NOVEMBER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NOVEMBER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NOVEMBER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NOVEMBER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NOVEMBER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NOVEMBER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NOVEMBER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NOVEMBER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NOVEMBER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NOVEMBER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NOVEMBER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NOVEMBER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NOVEMBER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NOVEMBER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NOVEMBER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NOVEMBER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NOVEMBER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NOVEMBER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NOVEMBER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NOVEMBER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NOVEMBER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NOVEMBER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NOVEMBER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NOVEMBER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NOVEMBER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NOVEMBER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126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177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OCTOBER!U688</f>
        <v>0</v>
      </c>
      <c r="V688" s="602"/>
      <c r="W688" s="603"/>
      <c r="X688" s="21"/>
      <c r="Y688" s="109" t="s">
        <v>240</v>
      </c>
      <c r="Z688" s="602">
        <f>OCTOBER!Z688</f>
        <v>0</v>
      </c>
      <c r="AA688" s="602"/>
      <c r="AB688" s="603"/>
      <c r="AC688" s="37"/>
      <c r="AD688" s="109" t="s">
        <v>373</v>
      </c>
      <c r="AE688" s="602">
        <f>OCTOBER!AE688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178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OCTOBER!U689</f>
        <v>0</v>
      </c>
      <c r="V689" s="602"/>
      <c r="W689" s="603"/>
      <c r="X689" s="21"/>
      <c r="Y689" s="109" t="s">
        <v>205</v>
      </c>
      <c r="Z689" s="602">
        <f>OCTOBER!Z689</f>
        <v>0</v>
      </c>
      <c r="AA689" s="602"/>
      <c r="AB689" s="603"/>
      <c r="AC689" s="37"/>
      <c r="AD689" s="109" t="s">
        <v>205</v>
      </c>
      <c r="AE689" s="602">
        <f>OCTOBER!AE689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OCTOBER!U690</f>
        <v>0</v>
      </c>
      <c r="V690" s="602"/>
      <c r="W690" s="603"/>
      <c r="X690" s="21"/>
      <c r="Y690" s="109" t="s">
        <v>261</v>
      </c>
      <c r="Z690" s="602">
        <f>OCTOBER!Z690</f>
        <v>0</v>
      </c>
      <c r="AA690" s="602"/>
      <c r="AB690" s="603"/>
      <c r="AC690" s="37"/>
      <c r="AD690" s="109" t="s">
        <v>261</v>
      </c>
      <c r="AE690" s="602">
        <f>OCTOBER!AE690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OCTOBER!U695</f>
        <v>0</v>
      </c>
      <c r="V691" s="549"/>
      <c r="W691" s="45"/>
      <c r="X691" s="21"/>
      <c r="Y691" s="109" t="s">
        <v>206</v>
      </c>
      <c r="Z691" s="549">
        <f>OCTOBER!Z695</f>
        <v>0</v>
      </c>
      <c r="AA691" s="549"/>
      <c r="AB691" s="45"/>
      <c r="AC691" s="37"/>
      <c r="AD691" s="109" t="s">
        <v>206</v>
      </c>
      <c r="AE691" s="549">
        <f>OCTOBER!AE695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179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226</v>
      </c>
      <c r="U695" s="549">
        <f>U691+U692+U693-U694</f>
        <v>0</v>
      </c>
      <c r="V695" s="549"/>
      <c r="W695" s="45"/>
      <c r="X695" s="21"/>
      <c r="Y695" s="109" t="s">
        <v>226</v>
      </c>
      <c r="Z695" s="549">
        <f>Z691+Z692+Z693-Z694</f>
        <v>0</v>
      </c>
      <c r="AA695" s="549"/>
      <c r="AB695" s="45"/>
      <c r="AC695" s="37"/>
      <c r="AD695" s="109" t="s">
        <v>226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180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OCTOBER!U698</f>
        <v>0</v>
      </c>
      <c r="V698" s="602"/>
      <c r="W698" s="603"/>
      <c r="X698" s="21"/>
      <c r="Y698" s="109" t="s">
        <v>241</v>
      </c>
      <c r="Z698" s="602">
        <f>OCTOBER!Z698</f>
        <v>0</v>
      </c>
      <c r="AA698" s="602"/>
      <c r="AB698" s="603"/>
      <c r="AC698" s="37"/>
      <c r="AD698" s="109" t="s">
        <v>374</v>
      </c>
      <c r="AE698" s="602">
        <f>OCTOBER!AE698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OCTOBER!U699</f>
        <v>0</v>
      </c>
      <c r="V699" s="602"/>
      <c r="W699" s="603"/>
      <c r="X699" s="21"/>
      <c r="Y699" s="109" t="s">
        <v>205</v>
      </c>
      <c r="Z699" s="602">
        <f>OCTOBER!Z699</f>
        <v>0</v>
      </c>
      <c r="AA699" s="602"/>
      <c r="AB699" s="603"/>
      <c r="AC699" s="37"/>
      <c r="AD699" s="109" t="s">
        <v>205</v>
      </c>
      <c r="AE699" s="602">
        <f>OCTOBER!AE699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OCTOBER!U700</f>
        <v>0</v>
      </c>
      <c r="V700" s="602"/>
      <c r="W700" s="603"/>
      <c r="X700" s="21"/>
      <c r="Y700" s="109" t="s">
        <v>261</v>
      </c>
      <c r="Z700" s="602">
        <f>OCTOBER!Z700</f>
        <v>0</v>
      </c>
      <c r="AA700" s="602"/>
      <c r="AB700" s="603"/>
      <c r="AC700" s="37"/>
      <c r="AD700" s="109" t="s">
        <v>261</v>
      </c>
      <c r="AE700" s="602">
        <f>OCTOBER!AE700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401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OCTOBER!U705</f>
        <v>0</v>
      </c>
      <c r="V701" s="549"/>
      <c r="W701" s="45"/>
      <c r="X701" s="21"/>
      <c r="Y701" s="109" t="s">
        <v>206</v>
      </c>
      <c r="Z701" s="554">
        <f>OCTOBER!Z705</f>
        <v>0</v>
      </c>
      <c r="AA701" s="554"/>
      <c r="AB701" s="45"/>
      <c r="AC701" s="37"/>
      <c r="AD701" s="109" t="s">
        <v>206</v>
      </c>
      <c r="AE701" s="554">
        <f>OCTOBER!AE705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11/30</v>
      </c>
      <c r="U705" s="549">
        <f>U701+U702+U703-U704</f>
        <v>0</v>
      </c>
      <c r="V705" s="549"/>
      <c r="W705" s="45"/>
      <c r="X705" s="21"/>
      <c r="Y705" s="109" t="str">
        <f>Y695</f>
        <v>AS OF 11/30</v>
      </c>
      <c r="Z705" s="554">
        <f>Z701+Z702+Z703-Z704</f>
        <v>0</v>
      </c>
      <c r="AA705" s="554"/>
      <c r="AB705" s="45"/>
      <c r="AC705" s="21"/>
      <c r="AD705" s="109" t="str">
        <f>AD695</f>
        <v>AS OF 11/30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OCTOBER!U708</f>
        <v>0</v>
      </c>
      <c r="V708" s="602"/>
      <c r="W708" s="603"/>
      <c r="X708" s="21"/>
      <c r="Y708" s="109" t="s">
        <v>242</v>
      </c>
      <c r="Z708" s="602">
        <f>OCTOBER!Z708</f>
        <v>0</v>
      </c>
      <c r="AA708" s="602"/>
      <c r="AB708" s="603"/>
      <c r="AC708" s="37"/>
      <c r="AD708" s="109" t="s">
        <v>375</v>
      </c>
      <c r="AE708" s="602">
        <f>OCTOBER!AE708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OCTOBER!U709</f>
        <v>0</v>
      </c>
      <c r="V709" s="602"/>
      <c r="W709" s="603"/>
      <c r="X709" s="21"/>
      <c r="Y709" s="109" t="s">
        <v>205</v>
      </c>
      <c r="Z709" s="602">
        <f>OCTOBER!Z709</f>
        <v>0</v>
      </c>
      <c r="AA709" s="602"/>
      <c r="AB709" s="603"/>
      <c r="AC709" s="37"/>
      <c r="AD709" s="109" t="s">
        <v>205</v>
      </c>
      <c r="AE709" s="602">
        <f>OCTOBER!AE709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OCTOBER!U710</f>
        <v>0</v>
      </c>
      <c r="V710" s="602"/>
      <c r="W710" s="603"/>
      <c r="X710" s="21"/>
      <c r="Y710" s="109" t="s">
        <v>261</v>
      </c>
      <c r="Z710" s="602">
        <f>OCTOBER!Z710</f>
        <v>0</v>
      </c>
      <c r="AA710" s="602"/>
      <c r="AB710" s="603"/>
      <c r="AC710" s="37"/>
      <c r="AD710" s="109" t="s">
        <v>261</v>
      </c>
      <c r="AE710" s="602">
        <f>OCTOBER!AE710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OCTOBER!U715</f>
        <v>0</v>
      </c>
      <c r="V711" s="549"/>
      <c r="W711" s="45"/>
      <c r="X711" s="21"/>
      <c r="Y711" s="109" t="s">
        <v>206</v>
      </c>
      <c r="Z711" s="549">
        <f>OCTOBER!Z715</f>
        <v>0</v>
      </c>
      <c r="AA711" s="549"/>
      <c r="AB711" s="45"/>
      <c r="AC711" s="21"/>
      <c r="AD711" s="109" t="s">
        <v>206</v>
      </c>
      <c r="AE711" s="549">
        <f>OCTOBER!AE715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11/30</v>
      </c>
      <c r="U715" s="549">
        <f>U711+U712+U713-U714</f>
        <v>0</v>
      </c>
      <c r="V715" s="549"/>
      <c r="W715" s="45"/>
      <c r="X715" s="21"/>
      <c r="Y715" s="109" t="str">
        <f>Y705</f>
        <v>AS OF 11/30</v>
      </c>
      <c r="Z715" s="549">
        <f>Z711+Z712+Z713-Z714</f>
        <v>0</v>
      </c>
      <c r="AA715" s="549"/>
      <c r="AB715" s="45"/>
      <c r="AC715" s="21"/>
      <c r="AD715" s="109" t="str">
        <f>AD705</f>
        <v>AS OF 11/30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OCTOBER!U718</f>
        <v>0</v>
      </c>
      <c r="V718" s="602"/>
      <c r="W718" s="603"/>
      <c r="X718" s="21"/>
      <c r="Y718" s="109" t="s">
        <v>243</v>
      </c>
      <c r="Z718" s="602">
        <f>OCTOBER!Z718</f>
        <v>0</v>
      </c>
      <c r="AA718" s="602"/>
      <c r="AB718" s="603"/>
      <c r="AC718" s="37"/>
      <c r="AD718" s="109" t="s">
        <v>464</v>
      </c>
      <c r="AE718" s="602">
        <f>OCTOBER!AE718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OCTOBER!U719</f>
        <v>0</v>
      </c>
      <c r="V719" s="602"/>
      <c r="W719" s="603"/>
      <c r="X719" s="21"/>
      <c r="Y719" s="109" t="s">
        <v>205</v>
      </c>
      <c r="Z719" s="602">
        <f>OCTOBER!Z719</f>
        <v>0</v>
      </c>
      <c r="AA719" s="602"/>
      <c r="AB719" s="603"/>
      <c r="AC719" s="37"/>
      <c r="AD719" s="109" t="s">
        <v>205</v>
      </c>
      <c r="AE719" s="602">
        <f>OCTOBER!AE719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OCTOBER!U720</f>
        <v>0</v>
      </c>
      <c r="V720" s="602"/>
      <c r="W720" s="603"/>
      <c r="X720" s="21"/>
      <c r="Y720" s="109" t="s">
        <v>261</v>
      </c>
      <c r="Z720" s="602">
        <f>OCTOBER!Z720</f>
        <v>0</v>
      </c>
      <c r="AA720" s="602"/>
      <c r="AB720" s="603"/>
      <c r="AC720" s="37"/>
      <c r="AD720" s="109" t="s">
        <v>261</v>
      </c>
      <c r="AE720" s="602">
        <f>OCTOBER!AE720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OCTOBER!U725</f>
        <v>0</v>
      </c>
      <c r="V721" s="549"/>
      <c r="W721" s="45"/>
      <c r="X721" s="21"/>
      <c r="Y721" s="109" t="s">
        <v>206</v>
      </c>
      <c r="Z721" s="549">
        <f>OCTOBER!Z725</f>
        <v>0</v>
      </c>
      <c r="AA721" s="549"/>
      <c r="AB721" s="45"/>
      <c r="AC721" s="21"/>
      <c r="AD721" s="109" t="s">
        <v>206</v>
      </c>
      <c r="AE721" s="549">
        <f>OCTOBER!AE725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11/30</v>
      </c>
      <c r="U725" s="549">
        <f>U721+U722+U723-U724</f>
        <v>0</v>
      </c>
      <c r="V725" s="549"/>
      <c r="W725" s="45"/>
      <c r="X725" s="21"/>
      <c r="Y725" s="109" t="str">
        <f>Y715</f>
        <v>AS OF 11/30</v>
      </c>
      <c r="Z725" s="549">
        <f>Z721+Z722+Z723-Z724</f>
        <v>0</v>
      </c>
      <c r="AA725" s="549"/>
      <c r="AB725" s="45"/>
      <c r="AC725" s="21"/>
      <c r="AD725" s="109" t="str">
        <f>AD715</f>
        <v>AS OF 11/30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OCTOBER!K731</f>
        <v>0</v>
      </c>
      <c r="L731" s="602"/>
      <c r="M731" s="603"/>
      <c r="N731" s="21"/>
      <c r="O731" s="109" t="s">
        <v>404</v>
      </c>
      <c r="P731" s="602">
        <f>OCTOBER!P731</f>
        <v>0</v>
      </c>
      <c r="Q731" s="602"/>
      <c r="R731" s="603"/>
      <c r="S731" s="37"/>
      <c r="T731" s="109" t="s">
        <v>419</v>
      </c>
      <c r="U731" s="602">
        <f>OCTOBER!U731</f>
        <v>0</v>
      </c>
      <c r="V731" s="602"/>
      <c r="W731" s="603"/>
      <c r="X731" s="21"/>
      <c r="Y731" s="109" t="s">
        <v>420</v>
      </c>
      <c r="Z731" s="602">
        <f>OCTOBER!Z731</f>
        <v>0</v>
      </c>
      <c r="AA731" s="602"/>
      <c r="AB731" s="603"/>
      <c r="AC731" s="21"/>
      <c r="AD731" s="109" t="s">
        <v>421</v>
      </c>
      <c r="AE731" s="602">
        <f>OCTOBER!AE731</f>
        <v>0</v>
      </c>
      <c r="AF731" s="602"/>
      <c r="AG731" s="603"/>
      <c r="AH731" s="37"/>
      <c r="AI731" s="109" t="s">
        <v>422</v>
      </c>
      <c r="AJ731" s="610">
        <f>OCTOBER!AJ731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OCTOBER!K732</f>
        <v>0</v>
      </c>
      <c r="L732" s="602"/>
      <c r="M732" s="603"/>
      <c r="N732" s="21"/>
      <c r="O732" s="109" t="s">
        <v>205</v>
      </c>
      <c r="P732" s="602">
        <f>OCTOBER!P732</f>
        <v>0</v>
      </c>
      <c r="Q732" s="602"/>
      <c r="R732" s="603"/>
      <c r="S732" s="37"/>
      <c r="T732" s="109" t="s">
        <v>205</v>
      </c>
      <c r="U732" s="602">
        <f>OCTOBER!U732</f>
        <v>0</v>
      </c>
      <c r="V732" s="602"/>
      <c r="W732" s="603"/>
      <c r="X732" s="21"/>
      <c r="Y732" s="109" t="s">
        <v>205</v>
      </c>
      <c r="Z732" s="602">
        <f>OCTOBER!Z732</f>
        <v>0</v>
      </c>
      <c r="AA732" s="602"/>
      <c r="AB732" s="603"/>
      <c r="AC732" s="21"/>
      <c r="AD732" s="109" t="s">
        <v>205</v>
      </c>
      <c r="AE732" s="602">
        <f>OCTOBER!AE732</f>
        <v>0</v>
      </c>
      <c r="AF732" s="602"/>
      <c r="AG732" s="603"/>
      <c r="AH732" s="37"/>
      <c r="AI732" s="109" t="s">
        <v>205</v>
      </c>
      <c r="AJ732" s="610">
        <f>OCTOBER!AJ732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OCTOBER!K733</f>
        <v>0</v>
      </c>
      <c r="L733" s="602"/>
      <c r="M733" s="603"/>
      <c r="N733" s="21"/>
      <c r="O733" s="109" t="s">
        <v>261</v>
      </c>
      <c r="P733" s="602">
        <f>OCTOBER!P733</f>
        <v>0</v>
      </c>
      <c r="Q733" s="602"/>
      <c r="R733" s="603"/>
      <c r="S733" s="37"/>
      <c r="T733" s="109" t="s">
        <v>261</v>
      </c>
      <c r="U733" s="602">
        <f>OCTOBER!U733</f>
        <v>0</v>
      </c>
      <c r="V733" s="602"/>
      <c r="W733" s="603"/>
      <c r="X733" s="21"/>
      <c r="Y733" s="109" t="s">
        <v>261</v>
      </c>
      <c r="Z733" s="602">
        <f>OCTOBER!Z733</f>
        <v>0</v>
      </c>
      <c r="AA733" s="602"/>
      <c r="AB733" s="603"/>
      <c r="AC733" s="21"/>
      <c r="AD733" s="109" t="s">
        <v>261</v>
      </c>
      <c r="AE733" s="602">
        <f>OCTOBER!AE733</f>
        <v>0</v>
      </c>
      <c r="AF733" s="602"/>
      <c r="AG733" s="603"/>
      <c r="AH733" s="37"/>
      <c r="AI733" s="109" t="s">
        <v>261</v>
      </c>
      <c r="AJ733" s="610">
        <f>OCTOBER!AJ733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OCTOBER!K738</f>
        <v>0</v>
      </c>
      <c r="L734" s="604"/>
      <c r="M734" s="445"/>
      <c r="N734" s="21"/>
      <c r="O734" s="290" t="s">
        <v>206</v>
      </c>
      <c r="P734" s="604">
        <f>OCTOBER!P738</f>
        <v>0</v>
      </c>
      <c r="Q734" s="604"/>
      <c r="R734" s="445"/>
      <c r="S734" s="411"/>
      <c r="T734" s="290" t="s">
        <v>206</v>
      </c>
      <c r="U734" s="604">
        <f>OCTOBER!U738</f>
        <v>0</v>
      </c>
      <c r="V734" s="604"/>
      <c r="W734" s="44"/>
      <c r="X734" s="21"/>
      <c r="Y734" s="290" t="s">
        <v>206</v>
      </c>
      <c r="Z734" s="604">
        <f>OCTOBER!Z738</f>
        <v>0</v>
      </c>
      <c r="AA734" s="604"/>
      <c r="AB734" s="44"/>
      <c r="AD734" s="290" t="s">
        <v>206</v>
      </c>
      <c r="AE734" s="604">
        <f>OCTOBER!AE738</f>
        <v>0</v>
      </c>
      <c r="AF734" s="604"/>
      <c r="AG734" s="44"/>
      <c r="AH734" s="21"/>
      <c r="AI734" s="290" t="s">
        <v>206</v>
      </c>
      <c r="AJ734" s="604">
        <f>OCTOBER!AJ738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226</v>
      </c>
      <c r="K738" s="540">
        <f>K734+K735+K736-K737</f>
        <v>0</v>
      </c>
      <c r="L738" s="540"/>
      <c r="M738" s="44"/>
      <c r="N738" s="21"/>
      <c r="O738" s="290" t="s">
        <v>226</v>
      </c>
      <c r="P738" s="540">
        <f>P734+P735+P736-P737</f>
        <v>0</v>
      </c>
      <c r="Q738" s="540"/>
      <c r="R738" s="44"/>
      <c r="S738" s="411"/>
      <c r="T738" s="290" t="s">
        <v>226</v>
      </c>
      <c r="U738" s="540">
        <f>U734+U735+U736-U737</f>
        <v>0</v>
      </c>
      <c r="V738" s="540"/>
      <c r="W738" s="44"/>
      <c r="X738" s="21"/>
      <c r="Y738" s="290" t="s">
        <v>226</v>
      </c>
      <c r="Z738" s="540">
        <f>Z734+Z735+Z736-Z737</f>
        <v>0</v>
      </c>
      <c r="AA738" s="540"/>
      <c r="AB738" s="44"/>
      <c r="AD738" s="290" t="s">
        <v>226</v>
      </c>
      <c r="AE738" s="604">
        <f>AE734+AE735+AE736-AE737</f>
        <v>0</v>
      </c>
      <c r="AF738" s="604"/>
      <c r="AG738" s="44"/>
      <c r="AH738" s="21"/>
      <c r="AI738" s="290" t="s">
        <v>226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OCTOBER!K741</f>
        <v>0</v>
      </c>
      <c r="L741" s="602"/>
      <c r="M741" s="603"/>
      <c r="N741" s="21"/>
      <c r="O741" s="109" t="s">
        <v>406</v>
      </c>
      <c r="P741" s="602">
        <f>OCTOBER!P741</f>
        <v>0</v>
      </c>
      <c r="Q741" s="602"/>
      <c r="R741" s="603"/>
      <c r="S741" s="37"/>
      <c r="T741" s="109" t="s">
        <v>423</v>
      </c>
      <c r="U741" s="602">
        <f>OCTOBER!U741</f>
        <v>0</v>
      </c>
      <c r="V741" s="602"/>
      <c r="W741" s="603"/>
      <c r="X741" s="21"/>
      <c r="Y741" s="109" t="s">
        <v>424</v>
      </c>
      <c r="Z741" s="602">
        <f>OCTOBER!Z741</f>
        <v>0</v>
      </c>
      <c r="AA741" s="602"/>
      <c r="AB741" s="603"/>
      <c r="AC741" s="21"/>
      <c r="AD741" s="109" t="s">
        <v>425</v>
      </c>
      <c r="AE741" s="602">
        <f>OCTOBER!AE741</f>
        <v>0</v>
      </c>
      <c r="AF741" s="602"/>
      <c r="AG741" s="603"/>
      <c r="AH741" s="37"/>
      <c r="AI741" s="109" t="s">
        <v>426</v>
      </c>
      <c r="AJ741" s="610">
        <f>OCTOBER!AJ741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OCTOBER!K742</f>
        <v>0</v>
      </c>
      <c r="L742" s="602"/>
      <c r="M742" s="603"/>
      <c r="N742" s="21"/>
      <c r="O742" s="109" t="s">
        <v>205</v>
      </c>
      <c r="P742" s="602">
        <f>OCTOBER!P742</f>
        <v>0</v>
      </c>
      <c r="Q742" s="602"/>
      <c r="R742" s="603"/>
      <c r="S742" s="37"/>
      <c r="T742" s="109" t="s">
        <v>205</v>
      </c>
      <c r="U742" s="602">
        <f>OCTOBER!U742</f>
        <v>0</v>
      </c>
      <c r="V742" s="602"/>
      <c r="W742" s="603"/>
      <c r="X742" s="21"/>
      <c r="Y742" s="109" t="s">
        <v>205</v>
      </c>
      <c r="Z742" s="602">
        <f>OCTOBER!Z742</f>
        <v>0</v>
      </c>
      <c r="AA742" s="602"/>
      <c r="AB742" s="603"/>
      <c r="AC742" s="21"/>
      <c r="AD742" s="109" t="s">
        <v>205</v>
      </c>
      <c r="AE742" s="602">
        <f>OCTOBER!AE742</f>
        <v>0</v>
      </c>
      <c r="AF742" s="602"/>
      <c r="AG742" s="603"/>
      <c r="AH742" s="37"/>
      <c r="AI742" s="109" t="s">
        <v>205</v>
      </c>
      <c r="AJ742" s="610">
        <f>OCTOBER!AJ742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OCTOBER!K743</f>
        <v>0</v>
      </c>
      <c r="L743" s="602"/>
      <c r="M743" s="603"/>
      <c r="N743" s="21"/>
      <c r="O743" s="109" t="s">
        <v>261</v>
      </c>
      <c r="P743" s="602">
        <f>OCTOBER!P743</f>
        <v>0</v>
      </c>
      <c r="Q743" s="602"/>
      <c r="R743" s="603"/>
      <c r="S743" s="37"/>
      <c r="T743" s="109" t="s">
        <v>261</v>
      </c>
      <c r="U743" s="602">
        <f>OCTOBER!U743</f>
        <v>0</v>
      </c>
      <c r="V743" s="602"/>
      <c r="W743" s="603"/>
      <c r="X743" s="21"/>
      <c r="Y743" s="109" t="s">
        <v>261</v>
      </c>
      <c r="Z743" s="602">
        <f>OCTOBER!Z743</f>
        <v>0</v>
      </c>
      <c r="AA743" s="602"/>
      <c r="AB743" s="603"/>
      <c r="AC743" s="21"/>
      <c r="AD743" s="109" t="s">
        <v>261</v>
      </c>
      <c r="AE743" s="602">
        <f>OCTOBER!AE743</f>
        <v>0</v>
      </c>
      <c r="AF743" s="602"/>
      <c r="AG743" s="603"/>
      <c r="AH743" s="37"/>
      <c r="AI743" s="109" t="s">
        <v>261</v>
      </c>
      <c r="AJ743" s="610">
        <f>OCTOBER!AJ743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OCTOBER!K748</f>
        <v>0</v>
      </c>
      <c r="L744" s="604"/>
      <c r="M744" s="445"/>
      <c r="N744" s="21"/>
      <c r="O744" s="290" t="s">
        <v>206</v>
      </c>
      <c r="P744" s="604">
        <f>OCTOBER!P748</f>
        <v>0</v>
      </c>
      <c r="Q744" s="604"/>
      <c r="R744" s="445"/>
      <c r="S744" s="443"/>
      <c r="T744" s="290" t="s">
        <v>206</v>
      </c>
      <c r="U744" s="604">
        <f>OCTOBER!U748</f>
        <v>0</v>
      </c>
      <c r="V744" s="604"/>
      <c r="W744" s="44"/>
      <c r="X744" s="21"/>
      <c r="Y744" s="290" t="s">
        <v>206</v>
      </c>
      <c r="Z744" s="604">
        <f>OCTOBER!Z748</f>
        <v>0</v>
      </c>
      <c r="AA744" s="604"/>
      <c r="AB744" s="44"/>
      <c r="AD744" s="290" t="s">
        <v>206</v>
      </c>
      <c r="AE744" s="604">
        <f>OCTOBER!AE748</f>
        <v>0</v>
      </c>
      <c r="AF744" s="604"/>
      <c r="AG744" s="44"/>
      <c r="AH744" s="21"/>
      <c r="AI744" s="290" t="s">
        <v>206</v>
      </c>
      <c r="AJ744" s="604">
        <f>OCTOBER!AJ748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226</v>
      </c>
      <c r="K748" s="540">
        <f>K744+K745+K746-K747</f>
        <v>0</v>
      </c>
      <c r="L748" s="540"/>
      <c r="M748" s="44"/>
      <c r="N748" s="21"/>
      <c r="O748" s="290" t="s">
        <v>226</v>
      </c>
      <c r="P748" s="540">
        <f>P744+P745+P746-P747</f>
        <v>0</v>
      </c>
      <c r="Q748" s="540"/>
      <c r="R748" s="44"/>
      <c r="S748" s="444"/>
      <c r="T748" s="290" t="str">
        <f>T738</f>
        <v>AS OF 11/30</v>
      </c>
      <c r="U748" s="540">
        <f>U744+U745+U746-U747</f>
        <v>0</v>
      </c>
      <c r="V748" s="540"/>
      <c r="W748" s="44"/>
      <c r="X748" s="21"/>
      <c r="Y748" s="290" t="str">
        <f>Y738</f>
        <v>AS OF 11/30</v>
      </c>
      <c r="Z748" s="540">
        <f>Z744+Z745+Z746-Z747</f>
        <v>0</v>
      </c>
      <c r="AA748" s="540"/>
      <c r="AB748" s="44"/>
      <c r="AD748" s="290" t="str">
        <f>AD738</f>
        <v>AS OF 11/30</v>
      </c>
      <c r="AE748" s="540">
        <f>AE744+AE745+AE746-AE747</f>
        <v>0</v>
      </c>
      <c r="AF748" s="540"/>
      <c r="AG748" s="44"/>
      <c r="AH748" s="21"/>
      <c r="AI748" s="290" t="str">
        <f>AI738</f>
        <v>AS OF 11/30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OCTOBER!K751</f>
        <v>0</v>
      </c>
      <c r="L751" s="602"/>
      <c r="M751" s="603"/>
      <c r="N751" s="21"/>
      <c r="O751" s="109" t="s">
        <v>408</v>
      </c>
      <c r="P751" s="602">
        <f>OCTOBER!P751</f>
        <v>0</v>
      </c>
      <c r="Q751" s="602"/>
      <c r="R751" s="603"/>
      <c r="S751" s="37"/>
      <c r="T751" s="109" t="s">
        <v>427</v>
      </c>
      <c r="U751" s="602">
        <f>OCTOBER!U751</f>
        <v>0</v>
      </c>
      <c r="V751" s="602"/>
      <c r="W751" s="603"/>
      <c r="X751" s="21"/>
      <c r="Y751" s="109" t="s">
        <v>428</v>
      </c>
      <c r="Z751" s="602">
        <f>OCTOBER!Z751</f>
        <v>0</v>
      </c>
      <c r="AA751" s="602"/>
      <c r="AB751" s="603"/>
      <c r="AC751" s="21"/>
      <c r="AD751" s="109" t="s">
        <v>429</v>
      </c>
      <c r="AE751" s="602">
        <f>OCTOBER!AE751</f>
        <v>0</v>
      </c>
      <c r="AF751" s="602"/>
      <c r="AG751" s="603"/>
      <c r="AH751" s="37"/>
      <c r="AI751" s="109" t="s">
        <v>430</v>
      </c>
      <c r="AJ751" s="610">
        <f>OCTOBER!AJ751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OCTOBER!K752</f>
        <v>0</v>
      </c>
      <c r="L752" s="602"/>
      <c r="M752" s="603"/>
      <c r="N752" s="21"/>
      <c r="O752" s="109" t="s">
        <v>205</v>
      </c>
      <c r="P752" s="602">
        <f>OCTOBER!P752</f>
        <v>0</v>
      </c>
      <c r="Q752" s="602"/>
      <c r="R752" s="603"/>
      <c r="S752" s="37"/>
      <c r="T752" s="109" t="s">
        <v>205</v>
      </c>
      <c r="U752" s="602">
        <f>OCTOBER!U752</f>
        <v>0</v>
      </c>
      <c r="V752" s="602"/>
      <c r="W752" s="603"/>
      <c r="X752" s="21"/>
      <c r="Y752" s="109" t="s">
        <v>205</v>
      </c>
      <c r="Z752" s="602">
        <f>OCTOBER!Z752</f>
        <v>0</v>
      </c>
      <c r="AA752" s="602"/>
      <c r="AB752" s="603"/>
      <c r="AC752" s="21"/>
      <c r="AD752" s="109" t="s">
        <v>205</v>
      </c>
      <c r="AE752" s="602">
        <f>OCTOBER!AE752</f>
        <v>0</v>
      </c>
      <c r="AF752" s="602"/>
      <c r="AG752" s="603"/>
      <c r="AH752" s="37"/>
      <c r="AI752" s="109" t="s">
        <v>205</v>
      </c>
      <c r="AJ752" s="610">
        <f>OCTOBER!AJ752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OCTOBER!K753</f>
        <v>0</v>
      </c>
      <c r="L753" s="602"/>
      <c r="M753" s="603"/>
      <c r="N753" s="21"/>
      <c r="O753" s="109" t="s">
        <v>261</v>
      </c>
      <c r="P753" s="602">
        <f>OCTOBER!P753</f>
        <v>0</v>
      </c>
      <c r="Q753" s="602"/>
      <c r="R753" s="603"/>
      <c r="S753" s="37"/>
      <c r="T753" s="109" t="s">
        <v>261</v>
      </c>
      <c r="U753" s="602">
        <f>OCTOBER!U753</f>
        <v>0</v>
      </c>
      <c r="V753" s="602"/>
      <c r="W753" s="603"/>
      <c r="X753" s="21"/>
      <c r="Y753" s="109" t="s">
        <v>261</v>
      </c>
      <c r="Z753" s="602">
        <f>OCTOBER!Z753</f>
        <v>0</v>
      </c>
      <c r="AA753" s="602"/>
      <c r="AB753" s="603"/>
      <c r="AC753" s="21"/>
      <c r="AD753" s="109" t="s">
        <v>261</v>
      </c>
      <c r="AE753" s="602">
        <f>OCTOBER!AE753</f>
        <v>0</v>
      </c>
      <c r="AF753" s="602"/>
      <c r="AG753" s="603"/>
      <c r="AH753" s="37"/>
      <c r="AI753" s="109" t="s">
        <v>261</v>
      </c>
      <c r="AJ753" s="610">
        <f>OCTOBER!AJ753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OCTOBER!K758</f>
        <v>0</v>
      </c>
      <c r="L754" s="604"/>
      <c r="M754" s="445"/>
      <c r="N754" s="21"/>
      <c r="O754" s="290" t="s">
        <v>206</v>
      </c>
      <c r="P754" s="604">
        <f>OCTOBER!P758</f>
        <v>0</v>
      </c>
      <c r="Q754" s="604"/>
      <c r="R754" s="445"/>
      <c r="S754" s="444"/>
      <c r="T754" s="290" t="s">
        <v>206</v>
      </c>
      <c r="U754" s="604">
        <f>OCTOBER!U758</f>
        <v>0</v>
      </c>
      <c r="V754" s="604"/>
      <c r="W754" s="44"/>
      <c r="X754" s="21"/>
      <c r="Y754" s="290" t="s">
        <v>206</v>
      </c>
      <c r="Z754" s="604">
        <f>OCTOBER!Z758</f>
        <v>0</v>
      </c>
      <c r="AA754" s="604"/>
      <c r="AB754" s="44"/>
      <c r="AD754" s="290" t="s">
        <v>206</v>
      </c>
      <c r="AE754" s="604">
        <f>OCTOBER!AE758</f>
        <v>0</v>
      </c>
      <c r="AF754" s="604"/>
      <c r="AG754" s="44"/>
      <c r="AH754" s="21"/>
      <c r="AI754" s="290" t="s">
        <v>206</v>
      </c>
      <c r="AJ754" s="604">
        <f>OCTOBER!AJ758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226</v>
      </c>
      <c r="K758" s="540">
        <f>K754+K755+K756-K757</f>
        <v>0</v>
      </c>
      <c r="L758" s="540"/>
      <c r="M758" s="44"/>
      <c r="N758" s="21"/>
      <c r="O758" s="290" t="s">
        <v>226</v>
      </c>
      <c r="P758" s="540">
        <f>P754+P755+P756-P757</f>
        <v>0</v>
      </c>
      <c r="Q758" s="540"/>
      <c r="R758" s="44"/>
      <c r="S758" s="444"/>
      <c r="T758" s="290" t="str">
        <f>T748</f>
        <v>AS OF 11/30</v>
      </c>
      <c r="U758" s="540">
        <f>U754+U755+U756-U757</f>
        <v>0</v>
      </c>
      <c r="V758" s="540"/>
      <c r="W758" s="44"/>
      <c r="X758" s="21"/>
      <c r="Y758" s="290" t="str">
        <f>Y748</f>
        <v>AS OF 11/30</v>
      </c>
      <c r="Z758" s="540">
        <f>Z754+Z755+Z756-Z757</f>
        <v>0</v>
      </c>
      <c r="AA758" s="540"/>
      <c r="AB758" s="44"/>
      <c r="AD758" s="290" t="str">
        <f>AD748</f>
        <v>AS OF 11/30</v>
      </c>
      <c r="AE758" s="540">
        <f>AE754+AE755+AE756-AE757</f>
        <v>0</v>
      </c>
      <c r="AF758" s="540"/>
      <c r="AG758" s="44"/>
      <c r="AH758" s="21"/>
      <c r="AI758" s="290" t="str">
        <f>AI748</f>
        <v>AS OF 11/30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OCTOBER!K761</f>
        <v>0</v>
      </c>
      <c r="L761" s="602"/>
      <c r="M761" s="603"/>
      <c r="N761" s="21"/>
      <c r="O761" s="109" t="s">
        <v>410</v>
      </c>
      <c r="P761" s="602">
        <f>OCTOBER!P761</f>
        <v>0</v>
      </c>
      <c r="Q761" s="602"/>
      <c r="R761" s="603"/>
      <c r="S761" s="37"/>
      <c r="T761" s="109" t="s">
        <v>431</v>
      </c>
      <c r="U761" s="602">
        <f>OCTOBER!U761</f>
        <v>0</v>
      </c>
      <c r="V761" s="602"/>
      <c r="W761" s="603"/>
      <c r="X761" s="21"/>
      <c r="Y761" s="109" t="s">
        <v>432</v>
      </c>
      <c r="Z761" s="602">
        <f>OCTOBER!Z761</f>
        <v>0</v>
      </c>
      <c r="AA761" s="602"/>
      <c r="AB761" s="603"/>
      <c r="AC761" s="21"/>
      <c r="AD761" s="109" t="s">
        <v>433</v>
      </c>
      <c r="AE761" s="602">
        <f>OCTOBER!AE761</f>
        <v>0</v>
      </c>
      <c r="AF761" s="602"/>
      <c r="AG761" s="603"/>
      <c r="AH761" s="37"/>
      <c r="AI761" s="109" t="s">
        <v>434</v>
      </c>
      <c r="AJ761" s="610">
        <f>OCTOBER!AJ761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OCTOBER!K762</f>
        <v>0</v>
      </c>
      <c r="L762" s="602"/>
      <c r="M762" s="603"/>
      <c r="N762" s="21"/>
      <c r="O762" s="109" t="s">
        <v>205</v>
      </c>
      <c r="P762" s="602">
        <f>OCTOBER!P762</f>
        <v>0</v>
      </c>
      <c r="Q762" s="602"/>
      <c r="R762" s="603"/>
      <c r="S762" s="37"/>
      <c r="T762" s="109" t="s">
        <v>205</v>
      </c>
      <c r="U762" s="602">
        <f>OCTOBER!U762</f>
        <v>0</v>
      </c>
      <c r="V762" s="602"/>
      <c r="W762" s="603"/>
      <c r="X762" s="21"/>
      <c r="Y762" s="109" t="s">
        <v>205</v>
      </c>
      <c r="Z762" s="602">
        <f>OCTOBER!Z762</f>
        <v>0</v>
      </c>
      <c r="AA762" s="602"/>
      <c r="AB762" s="603"/>
      <c r="AC762" s="21"/>
      <c r="AD762" s="109" t="s">
        <v>205</v>
      </c>
      <c r="AE762" s="602">
        <f>OCTOBER!AE762</f>
        <v>0</v>
      </c>
      <c r="AF762" s="602"/>
      <c r="AG762" s="603"/>
      <c r="AH762" s="37"/>
      <c r="AI762" s="109" t="s">
        <v>205</v>
      </c>
      <c r="AJ762" s="610">
        <f>OCTOBER!AJ762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OCTOBER!K763</f>
        <v>0</v>
      </c>
      <c r="L763" s="602"/>
      <c r="M763" s="603"/>
      <c r="N763" s="21"/>
      <c r="O763" s="109" t="s">
        <v>261</v>
      </c>
      <c r="P763" s="602">
        <f>OCTOBER!P763</f>
        <v>0</v>
      </c>
      <c r="Q763" s="602"/>
      <c r="R763" s="603"/>
      <c r="S763" s="37"/>
      <c r="T763" s="109" t="s">
        <v>261</v>
      </c>
      <c r="U763" s="602">
        <f>OCTOBER!U763</f>
        <v>0</v>
      </c>
      <c r="V763" s="602"/>
      <c r="W763" s="603"/>
      <c r="X763" s="21"/>
      <c r="Y763" s="109" t="s">
        <v>261</v>
      </c>
      <c r="Z763" s="602">
        <f>OCTOBER!Z763</f>
        <v>0</v>
      </c>
      <c r="AA763" s="602"/>
      <c r="AB763" s="603"/>
      <c r="AC763" s="21"/>
      <c r="AD763" s="109" t="s">
        <v>261</v>
      </c>
      <c r="AE763" s="602">
        <f>OCTOBER!AE763</f>
        <v>0</v>
      </c>
      <c r="AF763" s="602"/>
      <c r="AG763" s="603"/>
      <c r="AH763" s="37"/>
      <c r="AI763" s="109" t="s">
        <v>261</v>
      </c>
      <c r="AJ763" s="610">
        <f>OCTOBER!AJ763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OCTOBER!K768</f>
        <v>0</v>
      </c>
      <c r="L764" s="604"/>
      <c r="M764" s="445"/>
      <c r="N764" s="21"/>
      <c r="O764" s="290" t="s">
        <v>206</v>
      </c>
      <c r="P764" s="604">
        <f>OCTOBER!P768</f>
        <v>0</v>
      </c>
      <c r="Q764" s="604"/>
      <c r="R764" s="445"/>
      <c r="S764" s="412"/>
      <c r="T764" s="290" t="s">
        <v>206</v>
      </c>
      <c r="U764" s="604">
        <f>OCTOBER!U768</f>
        <v>0</v>
      </c>
      <c r="V764" s="604"/>
      <c r="W764" s="44"/>
      <c r="X764" s="21"/>
      <c r="Y764" s="290" t="s">
        <v>206</v>
      </c>
      <c r="Z764" s="604">
        <f>OCTOBER!Z768</f>
        <v>0</v>
      </c>
      <c r="AA764" s="604"/>
      <c r="AB764" s="44"/>
      <c r="AD764" s="290" t="s">
        <v>206</v>
      </c>
      <c r="AE764" s="604">
        <f>OCTOBER!AE768</f>
        <v>0</v>
      </c>
      <c r="AF764" s="604"/>
      <c r="AG764" s="44"/>
      <c r="AH764" s="21"/>
      <c r="AI764" s="290" t="s">
        <v>206</v>
      </c>
      <c r="AJ764" s="604">
        <f>OCTOBER!AJ768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226</v>
      </c>
      <c r="K768" s="540">
        <f>K764+K765+K766-K767</f>
        <v>0</v>
      </c>
      <c r="L768" s="540"/>
      <c r="M768" s="44"/>
      <c r="N768" s="21"/>
      <c r="O768" s="290" t="s">
        <v>226</v>
      </c>
      <c r="P768" s="540">
        <f>P764+P765+P766-P767</f>
        <v>0</v>
      </c>
      <c r="Q768" s="540"/>
      <c r="R768" s="44"/>
      <c r="S768" s="411"/>
      <c r="T768" s="290" t="str">
        <f>T758</f>
        <v>AS OF 11/30</v>
      </c>
      <c r="U768" s="540">
        <f>U764+U765+U766-U767</f>
        <v>0</v>
      </c>
      <c r="V768" s="540"/>
      <c r="W768" s="44"/>
      <c r="X768" s="21"/>
      <c r="Y768" s="290" t="str">
        <f>Y758</f>
        <v>AS OF 11/30</v>
      </c>
      <c r="Z768" s="540">
        <f>Z764+Z765+Z766-Z767</f>
        <v>0</v>
      </c>
      <c r="AA768" s="540"/>
      <c r="AB768" s="44"/>
      <c r="AD768" s="290" t="str">
        <f>AD758</f>
        <v>AS OF 11/30</v>
      </c>
      <c r="AE768" s="540">
        <f>AE764+AE765+AE766-AE767</f>
        <v>0</v>
      </c>
      <c r="AF768" s="540"/>
      <c r="AG768" s="44"/>
      <c r="AH768" s="21"/>
      <c r="AI768" s="290" t="str">
        <f>AI758</f>
        <v>AS OF 11/30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wGjvsLOBOL3I/hEjM7b3Uxj9zuuj5sqjwAKazPuOD7Z0aKbZGkXNcLU5r61ZERFDFaql3Zu0AzMNX5yWySez/A==" saltValue="CuTaYxaBb3QqXCWRdKJxXg==" spinCount="100000" sheet="1" objects="1" scenarios="1" formatColumns="0" formatRows="0"/>
  <mergeCells count="379"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09:W709"/>
    <mergeCell ref="U699:W699"/>
    <mergeCell ref="Z699:AB699"/>
    <mergeCell ref="AE699:AG69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10:W710"/>
    <mergeCell ref="Z710:AB710"/>
    <mergeCell ref="Z713:AA713"/>
    <mergeCell ref="AE708:AG708"/>
    <mergeCell ref="AE710:AG710"/>
    <mergeCell ref="AE709:AG70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19:W719"/>
    <mergeCell ref="Z720:AB720"/>
    <mergeCell ref="Z719:AB719"/>
    <mergeCell ref="U698:W698"/>
    <mergeCell ref="U694:V694"/>
    <mergeCell ref="U695:V695"/>
    <mergeCell ref="Z698:AB698"/>
    <mergeCell ref="Z704:AA704"/>
    <mergeCell ref="Z690:AB690"/>
    <mergeCell ref="U690:W690"/>
    <mergeCell ref="Z700:AB700"/>
    <mergeCell ref="U700:W700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U720:W720"/>
    <mergeCell ref="Z709:AB70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K692:N692"/>
    <mergeCell ref="O692:P692"/>
    <mergeCell ref="K693:N693"/>
    <mergeCell ref="U513:Y513"/>
    <mergeCell ref="J555:K555"/>
    <mergeCell ref="U558:Y558"/>
    <mergeCell ref="J600:K600"/>
    <mergeCell ref="U603:Y603"/>
    <mergeCell ref="O699:P699"/>
    <mergeCell ref="K700:N700"/>
    <mergeCell ref="U4:Y4"/>
    <mergeCell ref="J15:K15"/>
    <mergeCell ref="U18:Y18"/>
    <mergeCell ref="J60:K60"/>
    <mergeCell ref="U153:Y153"/>
    <mergeCell ref="U63:Y63"/>
    <mergeCell ref="U108:Y108"/>
    <mergeCell ref="U198:Y198"/>
    <mergeCell ref="U243:Y243"/>
    <mergeCell ref="U288:Y288"/>
    <mergeCell ref="U378:Y378"/>
    <mergeCell ref="U423:Y423"/>
    <mergeCell ref="U333:Y333"/>
    <mergeCell ref="U468:Y468"/>
    <mergeCell ref="Y687:AB687"/>
    <mergeCell ref="U691:V691"/>
    <mergeCell ref="U692:V692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J105:K105"/>
    <mergeCell ref="J150:K150"/>
    <mergeCell ref="J465:K465"/>
    <mergeCell ref="J510:K510"/>
    <mergeCell ref="AD687:AG687"/>
    <mergeCell ref="AE688:AG688"/>
    <mergeCell ref="AE691:AF691"/>
    <mergeCell ref="AE692:AF692"/>
    <mergeCell ref="U648:Y648"/>
    <mergeCell ref="K691:N691"/>
    <mergeCell ref="O691:P691"/>
    <mergeCell ref="AE693:AF693"/>
    <mergeCell ref="AE694:AF694"/>
    <mergeCell ref="U693:V693"/>
    <mergeCell ref="T687:W687"/>
    <mergeCell ref="Z688:AB688"/>
    <mergeCell ref="U688:W688"/>
    <mergeCell ref="Z691:AA691"/>
    <mergeCell ref="Z692:AA692"/>
    <mergeCell ref="Z693:AA693"/>
    <mergeCell ref="Z694:AA694"/>
    <mergeCell ref="Z689:AB689"/>
    <mergeCell ref="U689:W689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0:AG700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O700:P700"/>
    <mergeCell ref="J730:M730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698:N698"/>
    <mergeCell ref="O698:P698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  <c r="K2" s="221"/>
    </row>
    <row r="3" spans="1:11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  <c r="K3" s="221"/>
    </row>
    <row r="4" spans="1:11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289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OctRpt!J39</f>
        <v>0</v>
      </c>
      <c r="K7" s="41"/>
    </row>
    <row r="8" spans="1:11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SUM(NOVEMBER!$B$7)</f>
        <v>0</v>
      </c>
      <c r="J9" s="335"/>
      <c r="K9" s="41"/>
    </row>
    <row r="10" spans="1:11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SUM(NOVEMBER!$C$7)</f>
        <v>0</v>
      </c>
      <c r="J10" s="335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SUM(NOVEMBER!$D$7)</f>
        <v>0</v>
      </c>
      <c r="J11" s="335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SUM(NOVEMBER!$E$7)</f>
        <v>0</v>
      </c>
      <c r="J12" s="335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SUM(NOVEMBER!$F$7)</f>
        <v>0</v>
      </c>
      <c r="J13" s="335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SUM(NOVEMBER!$L$7:$O$7)</f>
        <v>0</v>
      </c>
      <c r="J14" s="335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SUM(NOVEMBER!$Q$7:$R$7)</f>
        <v>0</v>
      </c>
      <c r="J15" s="335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SUM(NOVEMBER!$P$7)</f>
        <v>0</v>
      </c>
      <c r="J16" s="335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  <c r="K19" s="41"/>
    </row>
    <row r="20" spans="1:11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SUM(NOVEMBER!$U$7)</f>
        <v>0</v>
      </c>
      <c r="I22" s="238"/>
      <c r="J22" s="335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SUM(NOVEMBER!$V$7)</f>
        <v>0</v>
      </c>
      <c r="I23" s="238"/>
      <c r="J23" s="335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SUM(NOVEMBER!$W$7:'NOVEMBER'!$X$7)</f>
        <v>0</v>
      </c>
      <c r="I24" s="238"/>
      <c r="J24" s="335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SUM(NOVEMBER!$Y$7)</f>
        <v>0</v>
      </c>
      <c r="I25" s="334">
        <f>SUM(H22:H25)</f>
        <v>0</v>
      </c>
      <c r="J25" s="335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SUM(NOVEMBER!$Z$7)</f>
        <v>0</v>
      </c>
      <c r="J26" s="335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SUM(NOVEMBER!$AA$7)</f>
        <v>0</v>
      </c>
      <c r="J27" s="335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SUM(NOVEMBER!$AB$7)</f>
        <v>0</v>
      </c>
      <c r="J28" s="335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SUM(NOVEMBER!$AC$7)</f>
        <v>0</v>
      </c>
      <c r="J29" s="335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SUM(NOVEMBER!$AD$7)</f>
        <v>0</v>
      </c>
      <c r="J30" s="335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SUM(NOVEMBER!$AE$7)</f>
        <v>0</v>
      </c>
      <c r="J31" s="335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SUM(NOVEMBER!$AF$7)</f>
        <v>0</v>
      </c>
      <c r="J32" s="335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SUM(NOVEMBER!$AG$7)</f>
        <v>0</v>
      </c>
      <c r="J33" s="335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SUM(NOVEMBER!$AH$7)</f>
        <v>0</v>
      </c>
      <c r="J34" s="335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SUM(NOVEMBER!$AJ$7)</f>
        <v>0</v>
      </c>
      <c r="J36" s="335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SUM(NOVEMBER!$AK$7)</f>
        <v>0</v>
      </c>
      <c r="J37" s="335"/>
      <c r="K37" s="41"/>
    </row>
    <row r="38" spans="1:11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2Iw1bbeguuUfVRWyYy8MJ9bVylOiK6CdyGjqIEDDdDWsK7G+bFoPufeLMyQtTZ0ToQpqSwRdza7NRMHeysTnjQ==" saltValue="ZiUMBF8WC8ix73KPwmOFX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IN1843"/>
  <sheetViews>
    <sheetView zoomScaleNormal="100" workbookViewId="0">
      <pane xSplit="1" ySplit="8" topLeftCell="B9" activePane="bottomRight" state="frozen"/>
      <selection activeCell="G22" sqref="G22"/>
      <selection pane="topRight" activeCell="G22" sqref="G22"/>
      <selection pane="bottomLeft" activeCell="G22" sqref="G22"/>
      <selection pane="bottomRigh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DECEMBER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NOVEMBER!G10</f>
        <v xml:space="preserve">UNITED STEELWORKERS - LOCAL UNION </v>
      </c>
      <c r="H10" s="570"/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181</v>
      </c>
      <c r="D11" s="138" t="s">
        <v>238</v>
      </c>
      <c r="E11" s="487">
        <f>NOVEMBER!E11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DECEMBER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651" t="s">
        <v>57</v>
      </c>
      <c r="O15" s="651"/>
      <c r="P15" s="651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DECEMBER</v>
      </c>
      <c r="H21" s="324" t="s">
        <v>58</v>
      </c>
      <c r="I21" s="325"/>
      <c r="J21" s="359">
        <f>NOVEMBER!E2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DECEMBER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DECEMBER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DECEMBER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DECEMBER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DECEMBER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DECEMBER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DECEMBER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DECEMBER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DECEMBER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DECEMBER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DECEMBER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DECEMBER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DECEMBER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DECEMBER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DECEMBER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DECEMBER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DECEMBER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DECEMBER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DECEMBER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DECEMBER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DECEMBER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DECEMBER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DECEMBER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DECEMBER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DECEMBER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DECEMBER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DECEMBER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DECEMBER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DECEMBER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DECEMBER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DECEMBER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DECEMBER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DECEMBER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DECEMBER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DECEMBER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DECEMBER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DECEMBER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DECEMBER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DECEMBER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DECEMBER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DECEMBER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DECEMBER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127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181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NOVEMBER!U688</f>
        <v>0</v>
      </c>
      <c r="V688" s="602"/>
      <c r="W688" s="603"/>
      <c r="X688" s="21"/>
      <c r="Y688" s="109" t="s">
        <v>240</v>
      </c>
      <c r="Z688" s="602">
        <f>NOVEMBER!Z688</f>
        <v>0</v>
      </c>
      <c r="AA688" s="602"/>
      <c r="AB688" s="603"/>
      <c r="AC688" s="37"/>
      <c r="AD688" s="109" t="s">
        <v>373</v>
      </c>
      <c r="AE688" s="602">
        <f>NOVEMBER!AE688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182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NOVEMBER!U689</f>
        <v>0</v>
      </c>
      <c r="V689" s="602"/>
      <c r="W689" s="603"/>
      <c r="X689" s="21"/>
      <c r="Y689" s="109" t="s">
        <v>205</v>
      </c>
      <c r="Z689" s="602">
        <f>NOVEMBER!Z689</f>
        <v>0</v>
      </c>
      <c r="AA689" s="602"/>
      <c r="AB689" s="603"/>
      <c r="AC689" s="37"/>
      <c r="AD689" s="109" t="s">
        <v>205</v>
      </c>
      <c r="AE689" s="602">
        <f>NOVEMBER!AE689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NOVEMBER!U690</f>
        <v>0</v>
      </c>
      <c r="V690" s="602"/>
      <c r="W690" s="603"/>
      <c r="X690" s="21"/>
      <c r="Y690" s="109" t="s">
        <v>261</v>
      </c>
      <c r="Z690" s="602">
        <f>NOVEMBER!Z690</f>
        <v>0</v>
      </c>
      <c r="AA690" s="602"/>
      <c r="AB690" s="603"/>
      <c r="AC690" s="37"/>
      <c r="AD690" s="109" t="s">
        <v>261</v>
      </c>
      <c r="AE690" s="602">
        <f>NOVEMBER!AE690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NOVEMBER!U695</f>
        <v>0</v>
      </c>
      <c r="V691" s="549"/>
      <c r="W691" s="45"/>
      <c r="X691" s="21"/>
      <c r="Y691" s="109" t="s">
        <v>206</v>
      </c>
      <c r="Z691" s="549">
        <f>NOVEMBER!Z695</f>
        <v>0</v>
      </c>
      <c r="AA691" s="549"/>
      <c r="AB691" s="45"/>
      <c r="AC691" s="37"/>
      <c r="AD691" s="109" t="s">
        <v>206</v>
      </c>
      <c r="AE691" s="549">
        <f>NOVEMBER!AE695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183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227</v>
      </c>
      <c r="U695" s="549">
        <f>U691+U692+U693-U694</f>
        <v>0</v>
      </c>
      <c r="V695" s="549"/>
      <c r="W695" s="45"/>
      <c r="X695" s="21"/>
      <c r="Y695" s="109" t="s">
        <v>227</v>
      </c>
      <c r="Z695" s="549">
        <f>Z691+Z692+Z693-Z694</f>
        <v>0</v>
      </c>
      <c r="AA695" s="549"/>
      <c r="AB695" s="45"/>
      <c r="AC695" s="37"/>
      <c r="AD695" s="109" t="s">
        <v>227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184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NOVEMBER!U698</f>
        <v>0</v>
      </c>
      <c r="V698" s="602"/>
      <c r="W698" s="603"/>
      <c r="X698" s="21"/>
      <c r="Y698" s="109" t="s">
        <v>241</v>
      </c>
      <c r="Z698" s="602">
        <f>NOVEMBER!Z698</f>
        <v>0</v>
      </c>
      <c r="AA698" s="602"/>
      <c r="AB698" s="603"/>
      <c r="AC698" s="37"/>
      <c r="AD698" s="109" t="s">
        <v>374</v>
      </c>
      <c r="AE698" s="602">
        <f>NOVEMBER!AE698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NOVEMBER!U699</f>
        <v>0</v>
      </c>
      <c r="V699" s="602"/>
      <c r="W699" s="603"/>
      <c r="X699" s="21"/>
      <c r="Y699" s="109" t="s">
        <v>205</v>
      </c>
      <c r="Z699" s="602">
        <f>NOVEMBER!Z699</f>
        <v>0</v>
      </c>
      <c r="AA699" s="602"/>
      <c r="AB699" s="603"/>
      <c r="AC699" s="37"/>
      <c r="AD699" s="109" t="s">
        <v>205</v>
      </c>
      <c r="AE699" s="602">
        <f>NOVEMBER!AE699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NOVEMBER!U700</f>
        <v>0</v>
      </c>
      <c r="V700" s="602"/>
      <c r="W700" s="603"/>
      <c r="X700" s="21"/>
      <c r="Y700" s="109" t="s">
        <v>261</v>
      </c>
      <c r="Z700" s="602">
        <f>NOVEMBER!Z700</f>
        <v>0</v>
      </c>
      <c r="AA700" s="602"/>
      <c r="AB700" s="603"/>
      <c r="AC700" s="37"/>
      <c r="AD700" s="109" t="s">
        <v>261</v>
      </c>
      <c r="AE700" s="602">
        <f>NOVEMBER!AE700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402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NOVEMBER!U705</f>
        <v>0</v>
      </c>
      <c r="V701" s="549"/>
      <c r="W701" s="45"/>
      <c r="X701" s="21"/>
      <c r="Y701" s="109" t="s">
        <v>206</v>
      </c>
      <c r="Z701" s="554">
        <f>NOVEMBER!Z705</f>
        <v>0</v>
      </c>
      <c r="AA701" s="554"/>
      <c r="AB701" s="45"/>
      <c r="AC701" s="37"/>
      <c r="AD701" s="109" t="s">
        <v>206</v>
      </c>
      <c r="AE701" s="554">
        <f>NOVEMBER!AE705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12/31</v>
      </c>
      <c r="U705" s="549">
        <f>U701+U702+U703-U704</f>
        <v>0</v>
      </c>
      <c r="V705" s="549"/>
      <c r="W705" s="45"/>
      <c r="X705" s="21"/>
      <c r="Y705" s="109" t="str">
        <f>Y695</f>
        <v>AS OF 12/31</v>
      </c>
      <c r="Z705" s="554">
        <f>Z701+Z702+Z703-Z704</f>
        <v>0</v>
      </c>
      <c r="AA705" s="554"/>
      <c r="AB705" s="45"/>
      <c r="AC705" s="21"/>
      <c r="AD705" s="109" t="str">
        <f>AD695</f>
        <v>AS OF 12/31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NOVEMBER!U708</f>
        <v>0</v>
      </c>
      <c r="V708" s="602"/>
      <c r="W708" s="603"/>
      <c r="X708" s="21"/>
      <c r="Y708" s="109" t="s">
        <v>242</v>
      </c>
      <c r="Z708" s="602">
        <f>NOVEMBER!Z708</f>
        <v>0</v>
      </c>
      <c r="AA708" s="602"/>
      <c r="AB708" s="603"/>
      <c r="AC708" s="37"/>
      <c r="AD708" s="109" t="s">
        <v>375</v>
      </c>
      <c r="AE708" s="602">
        <f>NOVEMBER!AE708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NOVEMBER!U709</f>
        <v>0</v>
      </c>
      <c r="V709" s="602"/>
      <c r="W709" s="603"/>
      <c r="X709" s="21"/>
      <c r="Y709" s="109" t="s">
        <v>205</v>
      </c>
      <c r="Z709" s="602">
        <f>NOVEMBER!Z709</f>
        <v>0</v>
      </c>
      <c r="AA709" s="602"/>
      <c r="AB709" s="603"/>
      <c r="AC709" s="37"/>
      <c r="AD709" s="109" t="s">
        <v>205</v>
      </c>
      <c r="AE709" s="602">
        <f>NOVEMBER!AE709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NOVEMBER!U710</f>
        <v>0</v>
      </c>
      <c r="V710" s="602"/>
      <c r="W710" s="603"/>
      <c r="X710" s="21"/>
      <c r="Y710" s="109" t="s">
        <v>261</v>
      </c>
      <c r="Z710" s="602">
        <f>NOVEMBER!Z710</f>
        <v>0</v>
      </c>
      <c r="AA710" s="602"/>
      <c r="AB710" s="603"/>
      <c r="AC710" s="37"/>
      <c r="AD710" s="109" t="s">
        <v>261</v>
      </c>
      <c r="AE710" s="602">
        <f>NOVEMBER!AE710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NOVEMBER!U715</f>
        <v>0</v>
      </c>
      <c r="V711" s="549"/>
      <c r="W711" s="45"/>
      <c r="X711" s="21"/>
      <c r="Y711" s="109" t="s">
        <v>206</v>
      </c>
      <c r="Z711" s="549">
        <f>NOVEMBER!Z715</f>
        <v>0</v>
      </c>
      <c r="AA711" s="549"/>
      <c r="AB711" s="45"/>
      <c r="AC711" s="21"/>
      <c r="AD711" s="109" t="s">
        <v>206</v>
      </c>
      <c r="AE711" s="549">
        <f>NOVEMBER!AE715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12/31</v>
      </c>
      <c r="U715" s="549">
        <f>U711+U712+U713-U714</f>
        <v>0</v>
      </c>
      <c r="V715" s="549"/>
      <c r="W715" s="45"/>
      <c r="X715" s="21"/>
      <c r="Y715" s="109" t="str">
        <f>Y705</f>
        <v>AS OF 12/31</v>
      </c>
      <c r="Z715" s="549">
        <f>Z711+Z712+Z713-Z714</f>
        <v>0</v>
      </c>
      <c r="AA715" s="549"/>
      <c r="AB715" s="45"/>
      <c r="AC715" s="21"/>
      <c r="AD715" s="109" t="str">
        <f>AD705</f>
        <v>AS OF 12/31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NOVEMBER!U718</f>
        <v>0</v>
      </c>
      <c r="V718" s="602"/>
      <c r="W718" s="603"/>
      <c r="X718" s="21"/>
      <c r="Y718" s="109" t="s">
        <v>243</v>
      </c>
      <c r="Z718" s="602">
        <f>NOVEMBER!Z718</f>
        <v>0</v>
      </c>
      <c r="AA718" s="602"/>
      <c r="AB718" s="603"/>
      <c r="AC718" s="37"/>
      <c r="AD718" s="109" t="s">
        <v>464</v>
      </c>
      <c r="AE718" s="602">
        <f>NOVEMBER!AE718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NOVEMBER!U719</f>
        <v>0</v>
      </c>
      <c r="V719" s="602"/>
      <c r="W719" s="603"/>
      <c r="X719" s="21"/>
      <c r="Y719" s="109" t="s">
        <v>205</v>
      </c>
      <c r="Z719" s="602">
        <f>NOVEMBER!Z719</f>
        <v>0</v>
      </c>
      <c r="AA719" s="602"/>
      <c r="AB719" s="603"/>
      <c r="AC719" s="37"/>
      <c r="AD719" s="109" t="s">
        <v>205</v>
      </c>
      <c r="AE719" s="602">
        <f>NOVEMBER!AE719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NOVEMBER!U720</f>
        <v>0</v>
      </c>
      <c r="V720" s="602"/>
      <c r="W720" s="603"/>
      <c r="X720" s="21"/>
      <c r="Y720" s="109" t="s">
        <v>261</v>
      </c>
      <c r="Z720" s="602">
        <f>NOVEMBER!Z720</f>
        <v>0</v>
      </c>
      <c r="AA720" s="602"/>
      <c r="AB720" s="603"/>
      <c r="AC720" s="37"/>
      <c r="AD720" s="109" t="s">
        <v>261</v>
      </c>
      <c r="AE720" s="602">
        <f>NOVEMBER!AE720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NOVEMBER!U725</f>
        <v>0</v>
      </c>
      <c r="V721" s="549"/>
      <c r="W721" s="45"/>
      <c r="X721" s="21"/>
      <c r="Y721" s="109" t="s">
        <v>206</v>
      </c>
      <c r="Z721" s="549">
        <f>NOVEMBER!Z725</f>
        <v>0</v>
      </c>
      <c r="AA721" s="549"/>
      <c r="AB721" s="45"/>
      <c r="AC721" s="21"/>
      <c r="AD721" s="109" t="s">
        <v>206</v>
      </c>
      <c r="AE721" s="549">
        <f>NOVEMBER!AE725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12/31</v>
      </c>
      <c r="U725" s="549">
        <f>U721+U722+U723-U724</f>
        <v>0</v>
      </c>
      <c r="V725" s="549"/>
      <c r="W725" s="45"/>
      <c r="X725" s="21"/>
      <c r="Y725" s="109" t="str">
        <f>Y715</f>
        <v>AS OF 12/31</v>
      </c>
      <c r="Z725" s="549">
        <f>Z721+Z722+Z723-Z724</f>
        <v>0</v>
      </c>
      <c r="AA725" s="549"/>
      <c r="AB725" s="45"/>
      <c r="AC725" s="21"/>
      <c r="AD725" s="109" t="str">
        <f>AD715</f>
        <v>AS OF 12/31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NOVEMBER!K731</f>
        <v>0</v>
      </c>
      <c r="L731" s="602"/>
      <c r="M731" s="603"/>
      <c r="N731" s="21"/>
      <c r="O731" s="109" t="s">
        <v>404</v>
      </c>
      <c r="P731" s="602">
        <f>NOVEMBER!P731</f>
        <v>0</v>
      </c>
      <c r="Q731" s="602"/>
      <c r="R731" s="603"/>
      <c r="S731" s="37"/>
      <c r="T731" s="109" t="s">
        <v>419</v>
      </c>
      <c r="U731" s="602">
        <f>NOVEMBER!U731</f>
        <v>0</v>
      </c>
      <c r="V731" s="602"/>
      <c r="W731" s="603"/>
      <c r="X731" s="21"/>
      <c r="Y731" s="109" t="s">
        <v>420</v>
      </c>
      <c r="Z731" s="602">
        <f>NOVEMBER!Z731</f>
        <v>0</v>
      </c>
      <c r="AA731" s="602"/>
      <c r="AB731" s="603"/>
      <c r="AC731" s="21"/>
      <c r="AD731" s="109" t="s">
        <v>421</v>
      </c>
      <c r="AE731" s="602">
        <f>NOVEMBER!AE731</f>
        <v>0</v>
      </c>
      <c r="AF731" s="602"/>
      <c r="AG731" s="603"/>
      <c r="AH731" s="37"/>
      <c r="AI731" s="109" t="s">
        <v>422</v>
      </c>
      <c r="AJ731" s="610">
        <f>NOVEMBER!AJ731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NOVEMBER!K732</f>
        <v>0</v>
      </c>
      <c r="L732" s="602"/>
      <c r="M732" s="603"/>
      <c r="N732" s="21"/>
      <c r="O732" s="109" t="s">
        <v>205</v>
      </c>
      <c r="P732" s="602">
        <f>NOVEMBER!P732</f>
        <v>0</v>
      </c>
      <c r="Q732" s="602"/>
      <c r="R732" s="603"/>
      <c r="S732" s="37"/>
      <c r="T732" s="109" t="s">
        <v>205</v>
      </c>
      <c r="U732" s="602">
        <f>NOVEMBER!U732</f>
        <v>0</v>
      </c>
      <c r="V732" s="602"/>
      <c r="W732" s="603"/>
      <c r="X732" s="21"/>
      <c r="Y732" s="109" t="s">
        <v>205</v>
      </c>
      <c r="Z732" s="602">
        <f>NOVEMBER!Z732</f>
        <v>0</v>
      </c>
      <c r="AA732" s="602"/>
      <c r="AB732" s="603"/>
      <c r="AC732" s="21"/>
      <c r="AD732" s="109" t="s">
        <v>205</v>
      </c>
      <c r="AE732" s="602">
        <f>NOVEMBER!AE732</f>
        <v>0</v>
      </c>
      <c r="AF732" s="602"/>
      <c r="AG732" s="603"/>
      <c r="AH732" s="37"/>
      <c r="AI732" s="109" t="s">
        <v>205</v>
      </c>
      <c r="AJ732" s="610">
        <f>NOVEMBER!AJ732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NOVEMBER!K733</f>
        <v>0</v>
      </c>
      <c r="L733" s="602"/>
      <c r="M733" s="603"/>
      <c r="N733" s="21"/>
      <c r="O733" s="109" t="s">
        <v>261</v>
      </c>
      <c r="P733" s="602">
        <f>NOVEMBER!P733</f>
        <v>0</v>
      </c>
      <c r="Q733" s="602"/>
      <c r="R733" s="603"/>
      <c r="S733" s="37"/>
      <c r="T733" s="109" t="s">
        <v>261</v>
      </c>
      <c r="U733" s="602">
        <f>NOVEMBER!U733</f>
        <v>0</v>
      </c>
      <c r="V733" s="602"/>
      <c r="W733" s="603"/>
      <c r="X733" s="21"/>
      <c r="Y733" s="109" t="s">
        <v>261</v>
      </c>
      <c r="Z733" s="602">
        <f>NOVEMBER!Z733</f>
        <v>0</v>
      </c>
      <c r="AA733" s="602"/>
      <c r="AB733" s="603"/>
      <c r="AC733" s="21"/>
      <c r="AD733" s="109" t="s">
        <v>261</v>
      </c>
      <c r="AE733" s="602">
        <f>NOVEMBER!AE733</f>
        <v>0</v>
      </c>
      <c r="AF733" s="602"/>
      <c r="AG733" s="603"/>
      <c r="AH733" s="37"/>
      <c r="AI733" s="109" t="s">
        <v>261</v>
      </c>
      <c r="AJ733" s="610">
        <f>NOVEMBER!AJ733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NOVEMBER!K738</f>
        <v>0</v>
      </c>
      <c r="L734" s="604"/>
      <c r="M734" s="445"/>
      <c r="N734" s="21"/>
      <c r="O734" s="290" t="s">
        <v>206</v>
      </c>
      <c r="P734" s="604">
        <f>NOVEMBER!P738</f>
        <v>0</v>
      </c>
      <c r="Q734" s="604"/>
      <c r="R734" s="445"/>
      <c r="S734" s="411"/>
      <c r="T734" s="290" t="s">
        <v>206</v>
      </c>
      <c r="U734" s="604">
        <f>NOVEMBER!U738</f>
        <v>0</v>
      </c>
      <c r="V734" s="604"/>
      <c r="W734" s="44"/>
      <c r="X734" s="21"/>
      <c r="Y734" s="290" t="s">
        <v>206</v>
      </c>
      <c r="Z734" s="604">
        <f>NOVEMBER!Z738</f>
        <v>0</v>
      </c>
      <c r="AA734" s="604"/>
      <c r="AB734" s="44"/>
      <c r="AD734" s="290" t="s">
        <v>206</v>
      </c>
      <c r="AE734" s="604">
        <f>NOVEMBER!AE738</f>
        <v>0</v>
      </c>
      <c r="AF734" s="604"/>
      <c r="AG734" s="44"/>
      <c r="AH734" s="21"/>
      <c r="AI734" s="290" t="s">
        <v>206</v>
      </c>
      <c r="AJ734" s="604">
        <f>NOVEMBER!AJ738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227</v>
      </c>
      <c r="K738" s="540">
        <f>K734+K735+K736-K737</f>
        <v>0</v>
      </c>
      <c r="L738" s="540"/>
      <c r="M738" s="44"/>
      <c r="N738" s="21"/>
      <c r="O738" s="290" t="s">
        <v>227</v>
      </c>
      <c r="P738" s="540">
        <f>P734+P735+P736-P737</f>
        <v>0</v>
      </c>
      <c r="Q738" s="540"/>
      <c r="R738" s="44"/>
      <c r="S738" s="411"/>
      <c r="T738" s="290" t="s">
        <v>227</v>
      </c>
      <c r="U738" s="540">
        <f>U734+U735+U736-U737</f>
        <v>0</v>
      </c>
      <c r="V738" s="540"/>
      <c r="W738" s="44"/>
      <c r="X738" s="21"/>
      <c r="Y738" s="290" t="s">
        <v>227</v>
      </c>
      <c r="Z738" s="540">
        <f>Z734+Z735+Z736-Z737</f>
        <v>0</v>
      </c>
      <c r="AA738" s="540"/>
      <c r="AB738" s="44"/>
      <c r="AD738" s="290" t="s">
        <v>227</v>
      </c>
      <c r="AE738" s="604">
        <f>AE734+AE735+AE736-AE737</f>
        <v>0</v>
      </c>
      <c r="AF738" s="604"/>
      <c r="AG738" s="44"/>
      <c r="AH738" s="21"/>
      <c r="AI738" s="290" t="s">
        <v>227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NOVEMBER!K741</f>
        <v>0</v>
      </c>
      <c r="L741" s="602"/>
      <c r="M741" s="603"/>
      <c r="N741" s="21"/>
      <c r="O741" s="109" t="s">
        <v>406</v>
      </c>
      <c r="P741" s="602">
        <f>NOVEMBER!P741</f>
        <v>0</v>
      </c>
      <c r="Q741" s="602"/>
      <c r="R741" s="603"/>
      <c r="S741" s="37"/>
      <c r="T741" s="109" t="s">
        <v>423</v>
      </c>
      <c r="U741" s="602">
        <f>NOVEMBER!U741</f>
        <v>0</v>
      </c>
      <c r="V741" s="602"/>
      <c r="W741" s="603"/>
      <c r="X741" s="21"/>
      <c r="Y741" s="109" t="s">
        <v>424</v>
      </c>
      <c r="Z741" s="602">
        <f>NOVEMBER!Z741</f>
        <v>0</v>
      </c>
      <c r="AA741" s="602"/>
      <c r="AB741" s="603"/>
      <c r="AC741" s="21"/>
      <c r="AD741" s="109" t="s">
        <v>425</v>
      </c>
      <c r="AE741" s="602">
        <f>NOVEMBER!AE741</f>
        <v>0</v>
      </c>
      <c r="AF741" s="602"/>
      <c r="AG741" s="603"/>
      <c r="AH741" s="37"/>
      <c r="AI741" s="109" t="s">
        <v>426</v>
      </c>
      <c r="AJ741" s="610">
        <f>NOVEMBER!AJ741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NOVEMBER!K742</f>
        <v>0</v>
      </c>
      <c r="L742" s="602"/>
      <c r="M742" s="603"/>
      <c r="N742" s="21"/>
      <c r="O742" s="109" t="s">
        <v>205</v>
      </c>
      <c r="P742" s="602">
        <f>NOVEMBER!P742</f>
        <v>0</v>
      </c>
      <c r="Q742" s="602"/>
      <c r="R742" s="603"/>
      <c r="S742" s="37"/>
      <c r="T742" s="109" t="s">
        <v>205</v>
      </c>
      <c r="U742" s="602">
        <f>NOVEMBER!U742</f>
        <v>0</v>
      </c>
      <c r="V742" s="602"/>
      <c r="W742" s="603"/>
      <c r="X742" s="21"/>
      <c r="Y742" s="109" t="s">
        <v>205</v>
      </c>
      <c r="Z742" s="602">
        <f>NOVEMBER!Z742</f>
        <v>0</v>
      </c>
      <c r="AA742" s="602"/>
      <c r="AB742" s="603"/>
      <c r="AC742" s="21"/>
      <c r="AD742" s="109" t="s">
        <v>205</v>
      </c>
      <c r="AE742" s="602">
        <f>NOVEMBER!AE742</f>
        <v>0</v>
      </c>
      <c r="AF742" s="602"/>
      <c r="AG742" s="603"/>
      <c r="AH742" s="37"/>
      <c r="AI742" s="109" t="s">
        <v>205</v>
      </c>
      <c r="AJ742" s="610">
        <f>NOVEMBER!AJ742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NOVEMBER!K743</f>
        <v>0</v>
      </c>
      <c r="L743" s="602"/>
      <c r="M743" s="603"/>
      <c r="N743" s="21"/>
      <c r="O743" s="109" t="s">
        <v>261</v>
      </c>
      <c r="P743" s="602">
        <f>NOVEMBER!P743</f>
        <v>0</v>
      </c>
      <c r="Q743" s="602"/>
      <c r="R743" s="603"/>
      <c r="S743" s="37"/>
      <c r="T743" s="109" t="s">
        <v>261</v>
      </c>
      <c r="U743" s="602">
        <f>NOVEMBER!U743</f>
        <v>0</v>
      </c>
      <c r="V743" s="602"/>
      <c r="W743" s="603"/>
      <c r="X743" s="21"/>
      <c r="Y743" s="109" t="s">
        <v>261</v>
      </c>
      <c r="Z743" s="602">
        <f>NOVEMBER!Z743</f>
        <v>0</v>
      </c>
      <c r="AA743" s="602"/>
      <c r="AB743" s="603"/>
      <c r="AC743" s="21"/>
      <c r="AD743" s="109" t="s">
        <v>261</v>
      </c>
      <c r="AE743" s="602">
        <f>NOVEMBER!AE743</f>
        <v>0</v>
      </c>
      <c r="AF743" s="602"/>
      <c r="AG743" s="603"/>
      <c r="AH743" s="37"/>
      <c r="AI743" s="109" t="s">
        <v>261</v>
      </c>
      <c r="AJ743" s="610">
        <f>NOVEMBER!AJ743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NOVEMBER!K748</f>
        <v>0</v>
      </c>
      <c r="L744" s="604"/>
      <c r="M744" s="445"/>
      <c r="N744" s="21"/>
      <c r="O744" s="290" t="s">
        <v>206</v>
      </c>
      <c r="P744" s="604">
        <f>NOVEMBER!P748</f>
        <v>0</v>
      </c>
      <c r="Q744" s="604"/>
      <c r="R744" s="445"/>
      <c r="S744" s="443"/>
      <c r="T744" s="290" t="s">
        <v>206</v>
      </c>
      <c r="U744" s="604">
        <f>NOVEMBER!U748</f>
        <v>0</v>
      </c>
      <c r="V744" s="604"/>
      <c r="W744" s="44"/>
      <c r="X744" s="21"/>
      <c r="Y744" s="290" t="s">
        <v>206</v>
      </c>
      <c r="Z744" s="604">
        <f>NOVEMBER!Z748</f>
        <v>0</v>
      </c>
      <c r="AA744" s="604"/>
      <c r="AB744" s="44"/>
      <c r="AD744" s="290" t="s">
        <v>206</v>
      </c>
      <c r="AE744" s="604">
        <f>NOVEMBER!AE748</f>
        <v>0</v>
      </c>
      <c r="AF744" s="604"/>
      <c r="AG744" s="44"/>
      <c r="AH744" s="21"/>
      <c r="AI744" s="290" t="s">
        <v>206</v>
      </c>
      <c r="AJ744" s="604">
        <f>NOVEMBER!AJ748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227</v>
      </c>
      <c r="K748" s="540">
        <f>K744+K745+K746-K747</f>
        <v>0</v>
      </c>
      <c r="L748" s="540"/>
      <c r="M748" s="44"/>
      <c r="N748" s="21"/>
      <c r="O748" s="290" t="s">
        <v>227</v>
      </c>
      <c r="P748" s="540">
        <f>P744+P745+P746-P747</f>
        <v>0</v>
      </c>
      <c r="Q748" s="540"/>
      <c r="R748" s="44"/>
      <c r="S748" s="444"/>
      <c r="T748" s="290" t="str">
        <f>T738</f>
        <v>AS OF 12/31</v>
      </c>
      <c r="U748" s="540">
        <f>U744+U745+U746-U747</f>
        <v>0</v>
      </c>
      <c r="V748" s="540"/>
      <c r="W748" s="44"/>
      <c r="X748" s="21"/>
      <c r="Y748" s="290" t="str">
        <f>Y738</f>
        <v>AS OF 12/31</v>
      </c>
      <c r="Z748" s="540">
        <f>Z744+Z745+Z746-Z747</f>
        <v>0</v>
      </c>
      <c r="AA748" s="540"/>
      <c r="AB748" s="44"/>
      <c r="AD748" s="290" t="str">
        <f>AD738</f>
        <v>AS OF 12/31</v>
      </c>
      <c r="AE748" s="540">
        <f>AE744+AE745+AE746-AE747</f>
        <v>0</v>
      </c>
      <c r="AF748" s="540"/>
      <c r="AG748" s="44"/>
      <c r="AH748" s="21"/>
      <c r="AI748" s="290" t="str">
        <f>AI738</f>
        <v>AS OF 12/31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NOVEMBER!K751</f>
        <v>0</v>
      </c>
      <c r="L751" s="602"/>
      <c r="M751" s="603"/>
      <c r="N751" s="21"/>
      <c r="O751" s="109" t="s">
        <v>408</v>
      </c>
      <c r="P751" s="602">
        <f>NOVEMBER!P751</f>
        <v>0</v>
      </c>
      <c r="Q751" s="602"/>
      <c r="R751" s="603"/>
      <c r="S751" s="37"/>
      <c r="T751" s="109" t="s">
        <v>427</v>
      </c>
      <c r="U751" s="602">
        <f>NOVEMBER!U751</f>
        <v>0</v>
      </c>
      <c r="V751" s="602"/>
      <c r="W751" s="603"/>
      <c r="X751" s="21"/>
      <c r="Y751" s="109" t="s">
        <v>428</v>
      </c>
      <c r="Z751" s="602">
        <f>NOVEMBER!Z751</f>
        <v>0</v>
      </c>
      <c r="AA751" s="602"/>
      <c r="AB751" s="603"/>
      <c r="AC751" s="21"/>
      <c r="AD751" s="109" t="s">
        <v>429</v>
      </c>
      <c r="AE751" s="602">
        <f>NOVEMBER!AE751</f>
        <v>0</v>
      </c>
      <c r="AF751" s="602"/>
      <c r="AG751" s="603"/>
      <c r="AH751" s="37"/>
      <c r="AI751" s="109" t="s">
        <v>430</v>
      </c>
      <c r="AJ751" s="610">
        <f>NOVEMBER!AJ751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NOVEMBER!K752</f>
        <v>0</v>
      </c>
      <c r="L752" s="602"/>
      <c r="M752" s="603"/>
      <c r="N752" s="21"/>
      <c r="O752" s="109" t="s">
        <v>205</v>
      </c>
      <c r="P752" s="602">
        <f>NOVEMBER!P752</f>
        <v>0</v>
      </c>
      <c r="Q752" s="602"/>
      <c r="R752" s="603"/>
      <c r="S752" s="37"/>
      <c r="T752" s="109" t="s">
        <v>205</v>
      </c>
      <c r="U752" s="602">
        <f>NOVEMBER!U752</f>
        <v>0</v>
      </c>
      <c r="V752" s="602"/>
      <c r="W752" s="603"/>
      <c r="X752" s="21"/>
      <c r="Y752" s="109" t="s">
        <v>205</v>
      </c>
      <c r="Z752" s="602">
        <f>NOVEMBER!Z752</f>
        <v>0</v>
      </c>
      <c r="AA752" s="602"/>
      <c r="AB752" s="603"/>
      <c r="AC752" s="21"/>
      <c r="AD752" s="109" t="s">
        <v>205</v>
      </c>
      <c r="AE752" s="602">
        <f>NOVEMBER!AE752</f>
        <v>0</v>
      </c>
      <c r="AF752" s="602"/>
      <c r="AG752" s="603"/>
      <c r="AH752" s="37"/>
      <c r="AI752" s="109" t="s">
        <v>205</v>
      </c>
      <c r="AJ752" s="610">
        <f>NOVEMBER!AJ752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NOVEMBER!K753</f>
        <v>0</v>
      </c>
      <c r="L753" s="602"/>
      <c r="M753" s="603"/>
      <c r="N753" s="21"/>
      <c r="O753" s="109" t="s">
        <v>261</v>
      </c>
      <c r="P753" s="602">
        <f>NOVEMBER!P753</f>
        <v>0</v>
      </c>
      <c r="Q753" s="602"/>
      <c r="R753" s="603"/>
      <c r="S753" s="37"/>
      <c r="T753" s="109" t="s">
        <v>261</v>
      </c>
      <c r="U753" s="602">
        <f>NOVEMBER!U753</f>
        <v>0</v>
      </c>
      <c r="V753" s="602"/>
      <c r="W753" s="603"/>
      <c r="X753" s="21"/>
      <c r="Y753" s="109" t="s">
        <v>261</v>
      </c>
      <c r="Z753" s="602">
        <f>NOVEMBER!Z753</f>
        <v>0</v>
      </c>
      <c r="AA753" s="602"/>
      <c r="AB753" s="603"/>
      <c r="AC753" s="21"/>
      <c r="AD753" s="109" t="s">
        <v>261</v>
      </c>
      <c r="AE753" s="602">
        <f>NOVEMBER!AE753</f>
        <v>0</v>
      </c>
      <c r="AF753" s="602"/>
      <c r="AG753" s="603"/>
      <c r="AH753" s="37"/>
      <c r="AI753" s="109" t="s">
        <v>261</v>
      </c>
      <c r="AJ753" s="610">
        <f>NOVEMBER!AJ753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NOVEMBER!K758</f>
        <v>0</v>
      </c>
      <c r="L754" s="604"/>
      <c r="M754" s="445"/>
      <c r="N754" s="21"/>
      <c r="O754" s="290" t="s">
        <v>206</v>
      </c>
      <c r="P754" s="604">
        <f>NOVEMBER!P758</f>
        <v>0</v>
      </c>
      <c r="Q754" s="604"/>
      <c r="R754" s="445"/>
      <c r="S754" s="444"/>
      <c r="T754" s="290" t="s">
        <v>206</v>
      </c>
      <c r="U754" s="604">
        <f>NOVEMBER!U758</f>
        <v>0</v>
      </c>
      <c r="V754" s="604"/>
      <c r="W754" s="44"/>
      <c r="X754" s="21"/>
      <c r="Y754" s="290" t="s">
        <v>206</v>
      </c>
      <c r="Z754" s="604">
        <f>NOVEMBER!Z758</f>
        <v>0</v>
      </c>
      <c r="AA754" s="604"/>
      <c r="AB754" s="44"/>
      <c r="AD754" s="290" t="s">
        <v>206</v>
      </c>
      <c r="AE754" s="604">
        <f>NOVEMBER!AE758</f>
        <v>0</v>
      </c>
      <c r="AF754" s="604"/>
      <c r="AG754" s="44"/>
      <c r="AH754" s="21"/>
      <c r="AI754" s="290" t="s">
        <v>206</v>
      </c>
      <c r="AJ754" s="604">
        <f>NOVEMBER!AJ758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227</v>
      </c>
      <c r="K758" s="540">
        <f>K754+K755+K756-K757</f>
        <v>0</v>
      </c>
      <c r="L758" s="540"/>
      <c r="M758" s="44"/>
      <c r="N758" s="21"/>
      <c r="O758" s="290" t="s">
        <v>227</v>
      </c>
      <c r="P758" s="540">
        <f>P754+P755+P756-P757</f>
        <v>0</v>
      </c>
      <c r="Q758" s="540"/>
      <c r="R758" s="44"/>
      <c r="S758" s="444"/>
      <c r="T758" s="290" t="str">
        <f>T748</f>
        <v>AS OF 12/31</v>
      </c>
      <c r="U758" s="540">
        <f>U754+U755+U756-U757</f>
        <v>0</v>
      </c>
      <c r="V758" s="540"/>
      <c r="W758" s="44"/>
      <c r="X758" s="21"/>
      <c r="Y758" s="290" t="str">
        <f>Y748</f>
        <v>AS OF 12/31</v>
      </c>
      <c r="Z758" s="540">
        <f>Z754+Z755+Z756-Z757</f>
        <v>0</v>
      </c>
      <c r="AA758" s="540"/>
      <c r="AB758" s="44"/>
      <c r="AD758" s="290" t="str">
        <f>AD748</f>
        <v>AS OF 12/31</v>
      </c>
      <c r="AE758" s="540">
        <f>AE754+AE755+AE756-AE757</f>
        <v>0</v>
      </c>
      <c r="AF758" s="540"/>
      <c r="AG758" s="44"/>
      <c r="AH758" s="21"/>
      <c r="AI758" s="290" t="str">
        <f>AI748</f>
        <v>AS OF 12/31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NOVEMBER!K761</f>
        <v>0</v>
      </c>
      <c r="L761" s="602"/>
      <c r="M761" s="603"/>
      <c r="N761" s="21"/>
      <c r="O761" s="109" t="s">
        <v>410</v>
      </c>
      <c r="P761" s="602">
        <f>NOVEMBER!P761</f>
        <v>0</v>
      </c>
      <c r="Q761" s="602"/>
      <c r="R761" s="603"/>
      <c r="S761" s="37"/>
      <c r="T761" s="109" t="s">
        <v>431</v>
      </c>
      <c r="U761" s="602">
        <f>NOVEMBER!U761</f>
        <v>0</v>
      </c>
      <c r="V761" s="602"/>
      <c r="W761" s="603"/>
      <c r="X761" s="21"/>
      <c r="Y761" s="109" t="s">
        <v>432</v>
      </c>
      <c r="Z761" s="602">
        <f>NOVEMBER!Z761</f>
        <v>0</v>
      </c>
      <c r="AA761" s="602"/>
      <c r="AB761" s="603"/>
      <c r="AC761" s="21"/>
      <c r="AD761" s="109" t="s">
        <v>433</v>
      </c>
      <c r="AE761" s="602">
        <f>NOVEMBER!AE761</f>
        <v>0</v>
      </c>
      <c r="AF761" s="602"/>
      <c r="AG761" s="603"/>
      <c r="AH761" s="37"/>
      <c r="AI761" s="109" t="s">
        <v>434</v>
      </c>
      <c r="AJ761" s="610">
        <f>NOVEMBER!AJ761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NOVEMBER!K762</f>
        <v>0</v>
      </c>
      <c r="L762" s="602"/>
      <c r="M762" s="603"/>
      <c r="N762" s="21"/>
      <c r="O762" s="109" t="s">
        <v>205</v>
      </c>
      <c r="P762" s="602">
        <f>NOVEMBER!P762</f>
        <v>0</v>
      </c>
      <c r="Q762" s="602"/>
      <c r="R762" s="603"/>
      <c r="S762" s="37"/>
      <c r="T762" s="109" t="s">
        <v>205</v>
      </c>
      <c r="U762" s="602">
        <f>NOVEMBER!U762</f>
        <v>0</v>
      </c>
      <c r="V762" s="602"/>
      <c r="W762" s="603"/>
      <c r="X762" s="21"/>
      <c r="Y762" s="109" t="s">
        <v>205</v>
      </c>
      <c r="Z762" s="602">
        <f>NOVEMBER!Z762</f>
        <v>0</v>
      </c>
      <c r="AA762" s="602"/>
      <c r="AB762" s="603"/>
      <c r="AC762" s="21"/>
      <c r="AD762" s="109" t="s">
        <v>205</v>
      </c>
      <c r="AE762" s="602">
        <f>NOVEMBER!AE762</f>
        <v>0</v>
      </c>
      <c r="AF762" s="602"/>
      <c r="AG762" s="603"/>
      <c r="AH762" s="37"/>
      <c r="AI762" s="109" t="s">
        <v>205</v>
      </c>
      <c r="AJ762" s="610">
        <f>NOVEMBER!AJ762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NOVEMBER!K763</f>
        <v>0</v>
      </c>
      <c r="L763" s="602"/>
      <c r="M763" s="603"/>
      <c r="N763" s="21"/>
      <c r="O763" s="109" t="s">
        <v>261</v>
      </c>
      <c r="P763" s="602">
        <f>NOVEMBER!P763</f>
        <v>0</v>
      </c>
      <c r="Q763" s="602"/>
      <c r="R763" s="603"/>
      <c r="S763" s="37"/>
      <c r="T763" s="109" t="s">
        <v>261</v>
      </c>
      <c r="U763" s="602">
        <f>NOVEMBER!U763</f>
        <v>0</v>
      </c>
      <c r="V763" s="602"/>
      <c r="W763" s="603"/>
      <c r="X763" s="21"/>
      <c r="Y763" s="109" t="s">
        <v>261</v>
      </c>
      <c r="Z763" s="602">
        <f>NOVEMBER!Z763</f>
        <v>0</v>
      </c>
      <c r="AA763" s="602"/>
      <c r="AB763" s="603"/>
      <c r="AC763" s="21"/>
      <c r="AD763" s="109" t="s">
        <v>261</v>
      </c>
      <c r="AE763" s="602">
        <f>NOVEMBER!AE763</f>
        <v>0</v>
      </c>
      <c r="AF763" s="602"/>
      <c r="AG763" s="603"/>
      <c r="AH763" s="37"/>
      <c r="AI763" s="109" t="s">
        <v>261</v>
      </c>
      <c r="AJ763" s="610">
        <f>NOVEMBER!AJ763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NOVEMBER!K768</f>
        <v>0</v>
      </c>
      <c r="L764" s="604"/>
      <c r="M764" s="445"/>
      <c r="N764" s="21"/>
      <c r="O764" s="290" t="s">
        <v>206</v>
      </c>
      <c r="P764" s="604">
        <f>NOVEMBER!P768</f>
        <v>0</v>
      </c>
      <c r="Q764" s="604"/>
      <c r="R764" s="445"/>
      <c r="S764" s="412"/>
      <c r="T764" s="290" t="s">
        <v>206</v>
      </c>
      <c r="U764" s="604">
        <f>NOVEMBER!U768</f>
        <v>0</v>
      </c>
      <c r="V764" s="604"/>
      <c r="W764" s="44"/>
      <c r="X764" s="21"/>
      <c r="Y764" s="290" t="s">
        <v>206</v>
      </c>
      <c r="Z764" s="604">
        <f>NOVEMBER!Z768</f>
        <v>0</v>
      </c>
      <c r="AA764" s="604"/>
      <c r="AB764" s="44"/>
      <c r="AD764" s="290" t="s">
        <v>206</v>
      </c>
      <c r="AE764" s="604">
        <f>NOVEMBER!AE768</f>
        <v>0</v>
      </c>
      <c r="AF764" s="604"/>
      <c r="AG764" s="44"/>
      <c r="AH764" s="21"/>
      <c r="AI764" s="290" t="s">
        <v>206</v>
      </c>
      <c r="AJ764" s="604">
        <f>NOVEMBER!AJ768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227</v>
      </c>
      <c r="K768" s="540">
        <f>K764+K765+K766-K767</f>
        <v>0</v>
      </c>
      <c r="L768" s="540"/>
      <c r="M768" s="44"/>
      <c r="N768" s="21"/>
      <c r="O768" s="290" t="s">
        <v>227</v>
      </c>
      <c r="P768" s="540">
        <f>P764+P765+P766-P767</f>
        <v>0</v>
      </c>
      <c r="Q768" s="540"/>
      <c r="R768" s="44"/>
      <c r="S768" s="411"/>
      <c r="T768" s="290" t="str">
        <f>T758</f>
        <v>AS OF 12/31</v>
      </c>
      <c r="U768" s="540">
        <f>U764+U765+U766-U767</f>
        <v>0</v>
      </c>
      <c r="V768" s="540"/>
      <c r="W768" s="44"/>
      <c r="X768" s="21"/>
      <c r="Y768" s="290" t="str">
        <f>Y758</f>
        <v>AS OF 12/31</v>
      </c>
      <c r="Z768" s="540">
        <f>Z764+Z765+Z766-Z767</f>
        <v>0</v>
      </c>
      <c r="AA768" s="540"/>
      <c r="AB768" s="44"/>
      <c r="AD768" s="290" t="str">
        <f>AD758</f>
        <v>AS OF 12/31</v>
      </c>
      <c r="AE768" s="540">
        <f>AE764+AE765+AE766-AE767</f>
        <v>0</v>
      </c>
      <c r="AF768" s="540"/>
      <c r="AG768" s="44"/>
      <c r="AH768" s="21"/>
      <c r="AI768" s="290" t="str">
        <f>AI758</f>
        <v>AS OF 12/31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T1KodKMoX837MOVHmPi7MwnbdagzWO6nGgzgi8wnpfqQ71+V46VPN4VbJv4DIlss08hj3nWMMPGvy5OrRwgphw==" saltValue="0yo7TiHKbuxZwCKWUGqMTA==" spinCount="100000" sheet="1" objects="1" scenarios="1" formatColumns="0" formatRows="0"/>
  <mergeCells count="380">
    <mergeCell ref="AE767:AF767"/>
    <mergeCell ref="AE768:AF768"/>
    <mergeCell ref="Z744:AA744"/>
    <mergeCell ref="Z745:AA745"/>
    <mergeCell ref="Z746:AA746"/>
    <mergeCell ref="Z747:AA747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3:AG763"/>
    <mergeCell ref="U764:V764"/>
    <mergeCell ref="U762:W762"/>
    <mergeCell ref="Z762:AB762"/>
    <mergeCell ref="AE762:AG762"/>
    <mergeCell ref="J730:M730"/>
    <mergeCell ref="AJ764:AK764"/>
    <mergeCell ref="AJ765:AK765"/>
    <mergeCell ref="AJ766:AK766"/>
    <mergeCell ref="AE764:AF764"/>
    <mergeCell ref="AE765:AF765"/>
    <mergeCell ref="AE766:AF766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J762:AK762"/>
    <mergeCell ref="U763:W763"/>
    <mergeCell ref="Z763:AB763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U752:W752"/>
    <mergeCell ref="Z752:AB752"/>
    <mergeCell ref="AE752:AG752"/>
    <mergeCell ref="AJ752:AK752"/>
    <mergeCell ref="U753:W753"/>
    <mergeCell ref="Z753:AB753"/>
    <mergeCell ref="AJ753:AK753"/>
    <mergeCell ref="U761:W761"/>
    <mergeCell ref="Z761:AB761"/>
    <mergeCell ref="AE761:AG761"/>
    <mergeCell ref="AJ761:AK761"/>
    <mergeCell ref="Z756:AA756"/>
    <mergeCell ref="Z757:AA757"/>
    <mergeCell ref="Z758:AA758"/>
    <mergeCell ref="AE754:AF754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U742:W742"/>
    <mergeCell ref="Z742:AB742"/>
    <mergeCell ref="AE742:AG742"/>
    <mergeCell ref="AJ742:AK742"/>
    <mergeCell ref="U743:W743"/>
    <mergeCell ref="Z743:AB743"/>
    <mergeCell ref="AJ743:AK743"/>
    <mergeCell ref="U751:W751"/>
    <mergeCell ref="Z751:AB751"/>
    <mergeCell ref="AE751:AG751"/>
    <mergeCell ref="AJ751:AK751"/>
    <mergeCell ref="AE743:AG743"/>
    <mergeCell ref="Z748:AA748"/>
    <mergeCell ref="AE744:AF744"/>
    <mergeCell ref="AE745:AF745"/>
    <mergeCell ref="AE746:AF746"/>
    <mergeCell ref="AE747:AF747"/>
    <mergeCell ref="AE748:AF748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AE699:AG699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AE701:AF701"/>
    <mergeCell ref="AE702:AF702"/>
    <mergeCell ref="AE703:AF703"/>
    <mergeCell ref="AE704:AF704"/>
    <mergeCell ref="AE705:AF705"/>
    <mergeCell ref="AE708:AG708"/>
    <mergeCell ref="AE700:AG700"/>
    <mergeCell ref="AE710:AG710"/>
    <mergeCell ref="U713:V713"/>
    <mergeCell ref="U711:V711"/>
    <mergeCell ref="Z708:AB708"/>
    <mergeCell ref="AE709:AG709"/>
    <mergeCell ref="Z709:AB709"/>
    <mergeCell ref="U709:W709"/>
    <mergeCell ref="U725:V725"/>
    <mergeCell ref="Z715:AA715"/>
    <mergeCell ref="Z711:AA711"/>
    <mergeCell ref="Z712:AA712"/>
    <mergeCell ref="Z714:AA714"/>
    <mergeCell ref="U710:W710"/>
    <mergeCell ref="Z710:AB710"/>
    <mergeCell ref="Z713:AA713"/>
    <mergeCell ref="U714:V714"/>
    <mergeCell ref="U699:W699"/>
    <mergeCell ref="Z699:AB699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20:W720"/>
    <mergeCell ref="U719:W719"/>
    <mergeCell ref="Z720:AB720"/>
    <mergeCell ref="Z719:AB719"/>
    <mergeCell ref="U718:W718"/>
    <mergeCell ref="U715:V715"/>
    <mergeCell ref="U712:V712"/>
    <mergeCell ref="Z704:AA704"/>
    <mergeCell ref="Z690:AB690"/>
    <mergeCell ref="U690:W690"/>
    <mergeCell ref="Z700:AB700"/>
    <mergeCell ref="U700:W700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718:AB718"/>
    <mergeCell ref="U708:W708"/>
    <mergeCell ref="O700:P700"/>
    <mergeCell ref="K691:N691"/>
    <mergeCell ref="O691:P691"/>
    <mergeCell ref="K692:N692"/>
    <mergeCell ref="O692:P692"/>
    <mergeCell ref="K693:N693"/>
    <mergeCell ref="Y687:AB687"/>
    <mergeCell ref="U691:V691"/>
    <mergeCell ref="U692:V692"/>
    <mergeCell ref="U693:V693"/>
    <mergeCell ref="T687:W687"/>
    <mergeCell ref="Z688:AB688"/>
    <mergeCell ref="U688:W688"/>
    <mergeCell ref="Z691:AA691"/>
    <mergeCell ref="K699:N699"/>
    <mergeCell ref="Z692:AA692"/>
    <mergeCell ref="Z693:AA693"/>
    <mergeCell ref="Z694:AA694"/>
    <mergeCell ref="U698:W698"/>
    <mergeCell ref="U694:V694"/>
    <mergeCell ref="U695:V695"/>
    <mergeCell ref="Z698:AB698"/>
    <mergeCell ref="Z689:AB689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513:Y513"/>
    <mergeCell ref="J555:K555"/>
    <mergeCell ref="U558:Y558"/>
    <mergeCell ref="J600:K600"/>
    <mergeCell ref="U603:Y603"/>
    <mergeCell ref="U423:Y423"/>
    <mergeCell ref="U4:Y4"/>
    <mergeCell ref="J15:K15"/>
    <mergeCell ref="U18:Y18"/>
    <mergeCell ref="J60:K60"/>
    <mergeCell ref="N15:P15"/>
    <mergeCell ref="U153:Y153"/>
    <mergeCell ref="U63:Y63"/>
    <mergeCell ref="U108:Y108"/>
    <mergeCell ref="U198:Y198"/>
    <mergeCell ref="U243:Y243"/>
    <mergeCell ref="U288:Y288"/>
    <mergeCell ref="U378:Y378"/>
    <mergeCell ref="U333:Y333"/>
    <mergeCell ref="U468:Y468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J105:K105"/>
    <mergeCell ref="J150:K150"/>
    <mergeCell ref="J465:K465"/>
    <mergeCell ref="J510:K510"/>
    <mergeCell ref="G370:I37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98:AG698"/>
    <mergeCell ref="AE689:AG68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O699:P699"/>
    <mergeCell ref="K700:N700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698:N698"/>
    <mergeCell ref="O698:P698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  <c r="K2" s="221"/>
    </row>
    <row r="3" spans="1:11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  <c r="K3" s="221"/>
    </row>
    <row r="4" spans="1:11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290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NovRpt!J39</f>
        <v>0</v>
      </c>
      <c r="K7" s="41"/>
    </row>
    <row r="8" spans="1:11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SUM(DECEMBER!$B$7)</f>
        <v>0</v>
      </c>
      <c r="J9" s="335"/>
      <c r="K9" s="41"/>
    </row>
    <row r="10" spans="1:11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SUM(DECEMBER!$C$7)</f>
        <v>0</v>
      </c>
      <c r="J10" s="335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SUM(DECEMBER!$D$7)</f>
        <v>0</v>
      </c>
      <c r="J11" s="335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SUM(DECEMBER!$E$7)</f>
        <v>0</v>
      </c>
      <c r="J12" s="335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SUM(DECEMBER!$F$7)</f>
        <v>0</v>
      </c>
      <c r="J13" s="335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SUM(DECEMBER!$L$7:$O$7)</f>
        <v>0</v>
      </c>
      <c r="J14" s="335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SUM(DECEMBER!$Q$7:$R$7)</f>
        <v>0</v>
      </c>
      <c r="J15" s="335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SUM(DECEMBER!$P$7)</f>
        <v>0</v>
      </c>
      <c r="J16" s="335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  <c r="K19" s="41"/>
    </row>
    <row r="20" spans="1:11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SUM(DECEMBER!$U$7)</f>
        <v>0</v>
      </c>
      <c r="I22" s="238"/>
      <c r="J22" s="335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SUM(DECEMBER!$V$7)</f>
        <v>0</v>
      </c>
      <c r="I23" s="238"/>
      <c r="J23" s="335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SUM(DECEMBER!$W$7:'DECEMBER'!$X$7)</f>
        <v>0</v>
      </c>
      <c r="I24" s="238"/>
      <c r="J24" s="335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SUM(DECEMBER!$Y$7)</f>
        <v>0</v>
      </c>
      <c r="I25" s="334">
        <f>SUM(H22:H25)</f>
        <v>0</v>
      </c>
      <c r="J25" s="335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SUM(DECEMBER!$Z$7)</f>
        <v>0</v>
      </c>
      <c r="J26" s="335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SUM(DECEMBER!$AA$7)</f>
        <v>0</v>
      </c>
      <c r="J27" s="335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SUM(DECEMBER!$AB$7)</f>
        <v>0</v>
      </c>
      <c r="J28" s="335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SUM(DECEMBER!$AC$7)</f>
        <v>0</v>
      </c>
      <c r="J29" s="335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SUM(DECEMBER!$AD$7)</f>
        <v>0</v>
      </c>
      <c r="J30" s="335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SUM(DECEMBER!$AE$7)</f>
        <v>0</v>
      </c>
      <c r="J31" s="335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SUM(DECEMBER!$AF$7)</f>
        <v>0</v>
      </c>
      <c r="J32" s="335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SUM(DECEMBER!$AG$7)</f>
        <v>0</v>
      </c>
      <c r="J33" s="335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SUM(DECEMBER!$AH$7)</f>
        <v>0</v>
      </c>
      <c r="J34" s="335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SUM(DECEMBER!$AJ$7)</f>
        <v>0</v>
      </c>
      <c r="J36" s="335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SUM(DECEMBER!$AK$7)</f>
        <v>0</v>
      </c>
      <c r="J37" s="335"/>
      <c r="K37" s="41"/>
    </row>
    <row r="38" spans="1:11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ibrQ/qbiuxJhYmSdmLGRkOB+5Wk8hMNsD2Ze37wTIlGiEmOYXFin3KrS7usZHiujuKJEKQnDhgwa/oM/7k6u5w==" saltValue="4zcc1n9cnDRKHbFrf5q7z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39" customWidth="1"/>
    <col min="11" max="13" width="9.140625" style="493"/>
  </cols>
  <sheetData>
    <row r="1" spans="1:13" s="212" customFormat="1" ht="14.45" customHeight="1" x14ac:dyDescent="0.2">
      <c r="A1" s="649" t="str">
        <f>JANUARY!G10</f>
        <v xml:space="preserve">UNITED STEELWORKERS - LOCAL UNION </v>
      </c>
      <c r="B1" s="649"/>
      <c r="C1" s="649"/>
      <c r="D1" s="649"/>
      <c r="E1" s="649"/>
      <c r="F1" s="649"/>
      <c r="G1" s="649"/>
      <c r="H1" s="649"/>
      <c r="I1" s="649"/>
      <c r="J1" s="649"/>
      <c r="K1" s="289"/>
      <c r="L1" s="289"/>
      <c r="M1" s="289"/>
    </row>
    <row r="2" spans="1:13" s="212" customFormat="1" ht="14.45" customHeight="1" x14ac:dyDescent="0.2">
      <c r="A2" s="649" t="s">
        <v>282</v>
      </c>
      <c r="B2" s="649"/>
      <c r="C2" s="649"/>
      <c r="D2" s="649"/>
      <c r="E2" s="649"/>
      <c r="F2" s="649"/>
      <c r="G2" s="649"/>
      <c r="H2" s="649"/>
      <c r="I2" s="649"/>
      <c r="J2" s="649"/>
      <c r="K2" s="289"/>
      <c r="L2" s="289"/>
      <c r="M2" s="289"/>
    </row>
    <row r="3" spans="1:13" s="212" customFormat="1" ht="14.45" customHeight="1" x14ac:dyDescent="0.2">
      <c r="B3" s="228"/>
      <c r="C3" s="228"/>
      <c r="D3" s="228"/>
      <c r="E3" s="228"/>
      <c r="F3" s="229" t="s">
        <v>358</v>
      </c>
      <c r="G3" s="230">
        <f>JANUARY!E11</f>
        <v>0</v>
      </c>
      <c r="H3" s="237"/>
      <c r="I3" s="237"/>
      <c r="J3" s="237"/>
      <c r="K3" s="289"/>
      <c r="L3" s="289"/>
      <c r="M3" s="289"/>
    </row>
    <row r="4" spans="1:13" s="212" customFormat="1" ht="14.45" customHeight="1" x14ac:dyDescent="0.2">
      <c r="A4" s="231"/>
      <c r="B4" s="231"/>
      <c r="C4" s="231"/>
      <c r="E4" s="232"/>
      <c r="F4" s="232" t="s">
        <v>283</v>
      </c>
      <c r="G4" s="639" t="s">
        <v>284</v>
      </c>
      <c r="H4" s="639"/>
      <c r="I4" s="639"/>
      <c r="J4" s="639"/>
      <c r="K4" s="289"/>
      <c r="L4" s="289"/>
      <c r="M4" s="289"/>
    </row>
    <row r="5" spans="1:13" ht="14.45" customHeight="1" x14ac:dyDescent="0.2">
      <c r="A5" s="41"/>
      <c r="B5" s="41"/>
      <c r="C5" s="41"/>
      <c r="D5" s="41"/>
      <c r="E5" s="650" t="s">
        <v>285</v>
      </c>
      <c r="F5" s="650"/>
      <c r="G5" s="41"/>
      <c r="H5" s="238"/>
      <c r="I5" s="238"/>
      <c r="J5" s="238"/>
    </row>
    <row r="6" spans="1:13" ht="14.45" customHeight="1" x14ac:dyDescent="0.2">
      <c r="A6" s="556" t="s">
        <v>286</v>
      </c>
      <c r="B6" s="556"/>
      <c r="C6" s="556"/>
      <c r="D6" s="556"/>
      <c r="E6" s="556"/>
      <c r="F6" s="556"/>
      <c r="G6" s="556"/>
      <c r="H6" s="556"/>
      <c r="I6" s="556"/>
      <c r="J6" s="556"/>
    </row>
    <row r="7" spans="1:13" ht="14.45" customHeight="1" thickBot="1" x14ac:dyDescent="0.25">
      <c r="A7" s="41"/>
      <c r="B7" s="41"/>
      <c r="C7" s="41"/>
      <c r="D7" s="41"/>
      <c r="E7" s="41"/>
      <c r="F7" s="41"/>
      <c r="G7" s="41"/>
      <c r="H7" s="238"/>
      <c r="I7" s="238"/>
      <c r="J7" s="238"/>
    </row>
    <row r="8" spans="1:13" ht="14.45" customHeight="1" x14ac:dyDescent="0.2">
      <c r="A8" s="41" t="s">
        <v>492</v>
      </c>
      <c r="B8" s="41"/>
      <c r="C8" s="41"/>
      <c r="D8" s="41"/>
      <c r="E8" s="41"/>
      <c r="F8" s="41"/>
      <c r="G8" s="41"/>
      <c r="H8" s="238"/>
      <c r="I8" s="238"/>
      <c r="J8" s="240">
        <f>OctRpt!J7</f>
        <v>0</v>
      </c>
    </row>
    <row r="9" spans="1:13" ht="14.45" customHeight="1" x14ac:dyDescent="0.2">
      <c r="A9" s="41" t="s">
        <v>287</v>
      </c>
      <c r="B9" s="41"/>
      <c r="C9" s="41"/>
      <c r="D9" s="41"/>
      <c r="E9" s="41"/>
      <c r="F9" s="41"/>
      <c r="G9" s="41"/>
      <c r="H9" s="238"/>
      <c r="I9" s="241"/>
      <c r="J9" s="242" t="s">
        <v>237</v>
      </c>
      <c r="K9" s="491" t="s">
        <v>288</v>
      </c>
      <c r="L9" s="491" t="s">
        <v>289</v>
      </c>
      <c r="M9" s="491" t="s">
        <v>290</v>
      </c>
    </row>
    <row r="10" spans="1:13" ht="14.45" customHeight="1" x14ac:dyDescent="0.2">
      <c r="A10" s="41" t="s">
        <v>493</v>
      </c>
      <c r="B10" s="41"/>
      <c r="C10" s="41"/>
      <c r="D10" s="41"/>
      <c r="E10" s="41"/>
      <c r="F10" s="41"/>
      <c r="G10" s="41"/>
      <c r="H10" s="238"/>
      <c r="I10" s="243">
        <f t="shared" ref="I10:I17" si="0">SUM(K10:M10)</f>
        <v>0</v>
      </c>
      <c r="J10" s="244"/>
      <c r="K10" s="492">
        <f>OctRpt!I9</f>
        <v>0</v>
      </c>
      <c r="L10" s="492">
        <f>NovRpt!I9</f>
        <v>0</v>
      </c>
      <c r="M10" s="492">
        <f>DecRpt!I9</f>
        <v>0</v>
      </c>
    </row>
    <row r="11" spans="1:13" ht="14.45" customHeight="1" x14ac:dyDescent="0.2">
      <c r="A11" s="41" t="s">
        <v>494</v>
      </c>
      <c r="B11" s="41"/>
      <c r="C11" s="41"/>
      <c r="D11" s="41"/>
      <c r="E11" s="41"/>
      <c r="F11" s="41"/>
      <c r="G11" s="41"/>
      <c r="H11" s="238"/>
      <c r="I11" s="245">
        <f t="shared" si="0"/>
        <v>0</v>
      </c>
      <c r="J11" s="244"/>
      <c r="K11" s="492">
        <f>OctRpt!I10</f>
        <v>0</v>
      </c>
      <c r="L11" s="492">
        <f>NovRpt!I10</f>
        <v>0</v>
      </c>
      <c r="M11" s="492">
        <f>DecRpt!I10</f>
        <v>0</v>
      </c>
    </row>
    <row r="12" spans="1:13" ht="14.45" customHeight="1" x14ac:dyDescent="0.2">
      <c r="A12" s="41" t="s">
        <v>495</v>
      </c>
      <c r="B12" s="41"/>
      <c r="C12" s="41"/>
      <c r="D12" s="41"/>
      <c r="E12" s="41"/>
      <c r="F12" s="41"/>
      <c r="G12" s="41"/>
      <c r="H12" s="238"/>
      <c r="I12" s="246">
        <f t="shared" si="0"/>
        <v>0</v>
      </c>
      <c r="J12" s="244"/>
      <c r="K12" s="492">
        <f>OctRpt!I11</f>
        <v>0</v>
      </c>
      <c r="L12" s="492">
        <f>NovRpt!I11</f>
        <v>0</v>
      </c>
      <c r="M12" s="492">
        <f>DecRpt!I11</f>
        <v>0</v>
      </c>
    </row>
    <row r="13" spans="1:13" ht="14.45" customHeight="1" x14ac:dyDescent="0.2">
      <c r="A13" s="41" t="s">
        <v>496</v>
      </c>
      <c r="B13" s="41"/>
      <c r="C13" s="41"/>
      <c r="D13" s="41"/>
      <c r="E13" s="41"/>
      <c r="F13" s="41"/>
      <c r="G13" s="41"/>
      <c r="H13" s="238"/>
      <c r="I13" s="246">
        <f t="shared" si="0"/>
        <v>0</v>
      </c>
      <c r="J13" s="244"/>
      <c r="K13" s="492">
        <f>OctRpt!I12</f>
        <v>0</v>
      </c>
      <c r="L13" s="492">
        <f>NovRpt!I12</f>
        <v>0</v>
      </c>
      <c r="M13" s="492">
        <f>DecRpt!I12</f>
        <v>0</v>
      </c>
    </row>
    <row r="14" spans="1:13" ht="14.45" customHeight="1" x14ac:dyDescent="0.2">
      <c r="A14" s="41" t="s">
        <v>497</v>
      </c>
      <c r="B14" s="41"/>
      <c r="C14" s="41"/>
      <c r="D14" s="41"/>
      <c r="E14" s="41"/>
      <c r="F14" s="41"/>
      <c r="G14" s="41"/>
      <c r="H14" s="238"/>
      <c r="I14" s="246">
        <f t="shared" si="0"/>
        <v>0</v>
      </c>
      <c r="J14" s="244"/>
      <c r="K14" s="492">
        <f>OctRpt!I13</f>
        <v>0</v>
      </c>
      <c r="L14" s="492">
        <f>NovRpt!I13</f>
        <v>0</v>
      </c>
      <c r="M14" s="492">
        <f>DecRpt!I13</f>
        <v>0</v>
      </c>
    </row>
    <row r="15" spans="1:13" ht="14.45" customHeight="1" x14ac:dyDescent="0.2">
      <c r="A15" s="41" t="s">
        <v>498</v>
      </c>
      <c r="B15" s="41"/>
      <c r="C15" s="41"/>
      <c r="D15" s="41"/>
      <c r="E15" s="41"/>
      <c r="F15" s="41"/>
      <c r="G15" s="41"/>
      <c r="H15" s="238"/>
      <c r="I15" s="246">
        <f t="shared" si="0"/>
        <v>0</v>
      </c>
      <c r="J15" s="244"/>
      <c r="K15" s="492">
        <f>OctRpt!I14</f>
        <v>0</v>
      </c>
      <c r="L15" s="492">
        <f>NovRpt!I14</f>
        <v>0</v>
      </c>
      <c r="M15" s="492">
        <f>DecRpt!I14</f>
        <v>0</v>
      </c>
    </row>
    <row r="16" spans="1:13" ht="14.45" customHeight="1" x14ac:dyDescent="0.2">
      <c r="A16" s="41"/>
      <c r="B16" s="41"/>
      <c r="C16" s="41" t="s">
        <v>499</v>
      </c>
      <c r="D16" s="41"/>
      <c r="E16" s="41"/>
      <c r="F16" s="41"/>
      <c r="G16" s="41"/>
      <c r="H16" s="238"/>
      <c r="I16" s="246">
        <f t="shared" si="0"/>
        <v>0</v>
      </c>
      <c r="J16" s="244"/>
      <c r="K16" s="492">
        <f>OctRpt!I15</f>
        <v>0</v>
      </c>
      <c r="L16" s="492">
        <f>NovRpt!I15</f>
        <v>0</v>
      </c>
      <c r="M16" s="492">
        <f>DecRpt!I15</f>
        <v>0</v>
      </c>
    </row>
    <row r="17" spans="1:13" ht="14.45" customHeight="1" thickBot="1" x14ac:dyDescent="0.25">
      <c r="A17" s="41"/>
      <c r="B17" s="41"/>
      <c r="C17" s="41" t="s">
        <v>500</v>
      </c>
      <c r="D17" s="41"/>
      <c r="E17" s="41"/>
      <c r="F17" s="41"/>
      <c r="G17" s="41"/>
      <c r="H17" s="238"/>
      <c r="I17" s="247">
        <f t="shared" si="0"/>
        <v>0</v>
      </c>
      <c r="J17" s="244"/>
      <c r="K17" s="492">
        <f>OctRpt!I16</f>
        <v>0</v>
      </c>
      <c r="L17" s="492">
        <f>NovRpt!I16</f>
        <v>0</v>
      </c>
      <c r="M17" s="492">
        <f>DecRpt!I16</f>
        <v>0</v>
      </c>
    </row>
    <row r="18" spans="1:13" ht="14.45" customHeight="1" x14ac:dyDescent="0.2">
      <c r="A18" s="41"/>
      <c r="B18" s="185" t="s">
        <v>501</v>
      </c>
      <c r="C18" s="41"/>
      <c r="D18" s="41"/>
      <c r="E18" s="41"/>
      <c r="F18" s="41"/>
      <c r="G18" s="41"/>
      <c r="H18" s="238"/>
      <c r="I18" s="238"/>
      <c r="J18" s="248">
        <f>SUM(I10:I17)</f>
        <v>0</v>
      </c>
      <c r="K18" s="493" t="s">
        <v>237</v>
      </c>
    </row>
    <row r="19" spans="1:13" ht="14.45" customHeight="1" thickBot="1" x14ac:dyDescent="0.25">
      <c r="A19" s="41"/>
      <c r="B19" s="185" t="s">
        <v>502</v>
      </c>
      <c r="C19" s="41"/>
      <c r="D19" s="41"/>
      <c r="E19" s="41"/>
      <c r="F19" s="41"/>
      <c r="G19" s="41"/>
      <c r="H19" s="238"/>
      <c r="I19" s="238"/>
      <c r="J19" s="249">
        <f>SUM(J8:J18)</f>
        <v>0</v>
      </c>
    </row>
    <row r="20" spans="1:13" ht="14.45" customHeight="1" x14ac:dyDescent="0.2">
      <c r="A20" s="41"/>
      <c r="B20" s="41"/>
      <c r="C20" s="41"/>
      <c r="D20" s="41"/>
      <c r="E20" s="41"/>
      <c r="F20" s="41"/>
      <c r="G20" s="41"/>
      <c r="H20" s="238"/>
      <c r="I20" s="238"/>
      <c r="J20" s="250"/>
    </row>
    <row r="21" spans="1:13" ht="14.45" customHeight="1" x14ac:dyDescent="0.2">
      <c r="A21" s="41"/>
      <c r="B21" s="41" t="s">
        <v>294</v>
      </c>
      <c r="C21" s="41"/>
      <c r="D21" s="41"/>
      <c r="E21" s="41"/>
      <c r="F21" s="41"/>
      <c r="G21" s="41"/>
      <c r="H21" s="238"/>
      <c r="I21" s="238"/>
      <c r="J21" s="244"/>
    </row>
    <row r="22" spans="1:13" ht="14.45" customHeight="1" x14ac:dyDescent="0.2">
      <c r="A22" s="41" t="s">
        <v>295</v>
      </c>
      <c r="B22" s="41"/>
      <c r="C22" s="41"/>
      <c r="D22" s="41"/>
      <c r="E22" s="41"/>
      <c r="F22" s="41"/>
      <c r="G22" s="41"/>
      <c r="H22" s="238"/>
      <c r="I22" s="238"/>
      <c r="J22" s="244"/>
      <c r="K22" s="491" t="s">
        <v>288</v>
      </c>
      <c r="L22" s="491" t="s">
        <v>289</v>
      </c>
      <c r="M22" s="491" t="s">
        <v>290</v>
      </c>
    </row>
    <row r="23" spans="1:13" ht="14.45" customHeight="1" x14ac:dyDescent="0.2">
      <c r="A23" s="41"/>
      <c r="B23" s="41" t="s">
        <v>503</v>
      </c>
      <c r="C23" s="41"/>
      <c r="D23" s="41"/>
      <c r="E23" s="41"/>
      <c r="F23" s="41"/>
      <c r="G23" s="41"/>
      <c r="H23" s="251">
        <f>SUM(K23:M23)</f>
        <v>0</v>
      </c>
      <c r="I23" s="238"/>
      <c r="J23" s="244"/>
      <c r="K23" s="492">
        <f>OctRpt!H22</f>
        <v>0</v>
      </c>
      <c r="L23" s="492">
        <f>NovRpt!H22</f>
        <v>0</v>
      </c>
      <c r="M23" s="492">
        <f>DecRpt!H22</f>
        <v>0</v>
      </c>
    </row>
    <row r="24" spans="1:13" ht="14.45" customHeight="1" x14ac:dyDescent="0.2">
      <c r="A24" s="41"/>
      <c r="B24" s="41" t="s">
        <v>504</v>
      </c>
      <c r="C24" s="41"/>
      <c r="D24" s="41"/>
      <c r="E24" s="41"/>
      <c r="F24" s="41"/>
      <c r="G24" s="41"/>
      <c r="H24" s="252">
        <f>SUM(K24:M24)</f>
        <v>0</v>
      </c>
      <c r="I24" s="238"/>
      <c r="J24" s="244"/>
      <c r="K24" s="492">
        <f>OctRpt!H23</f>
        <v>0</v>
      </c>
      <c r="L24" s="492">
        <f>NovRpt!H23</f>
        <v>0</v>
      </c>
      <c r="M24" s="492">
        <f>DecRpt!H23</f>
        <v>0</v>
      </c>
    </row>
    <row r="25" spans="1:13" ht="14.45" customHeight="1" x14ac:dyDescent="0.2">
      <c r="A25" s="41"/>
      <c r="B25" s="41" t="s">
        <v>505</v>
      </c>
      <c r="C25" s="41"/>
      <c r="D25" s="41"/>
      <c r="E25" s="41"/>
      <c r="F25" s="41"/>
      <c r="G25" s="41"/>
      <c r="H25" s="252">
        <f>SUM(K25:M25)</f>
        <v>0</v>
      </c>
      <c r="I25" s="238"/>
      <c r="J25" s="244"/>
      <c r="K25" s="492">
        <f>OctRpt!H24</f>
        <v>0</v>
      </c>
      <c r="L25" s="492">
        <f>NovRpt!H24</f>
        <v>0</v>
      </c>
      <c r="M25" s="492">
        <f>DecRpt!H24</f>
        <v>0</v>
      </c>
    </row>
    <row r="26" spans="1:13" ht="14.45" customHeight="1" thickBot="1" x14ac:dyDescent="0.25">
      <c r="A26" s="41"/>
      <c r="B26" s="41" t="s">
        <v>506</v>
      </c>
      <c r="C26" s="41"/>
      <c r="D26" s="41"/>
      <c r="E26" s="41"/>
      <c r="F26" s="41"/>
      <c r="G26" s="41"/>
      <c r="H26" s="253">
        <f>SUM(K26:M26)</f>
        <v>0</v>
      </c>
      <c r="I26" s="238"/>
      <c r="J26" s="244"/>
      <c r="K26" s="492">
        <f>OctRpt!H25</f>
        <v>0</v>
      </c>
      <c r="L26" s="492">
        <f>NovRpt!H25</f>
        <v>0</v>
      </c>
      <c r="M26" s="492">
        <f>DecRpt!H25</f>
        <v>0</v>
      </c>
    </row>
    <row r="27" spans="1:13" ht="14.45" customHeight="1" x14ac:dyDescent="0.2">
      <c r="A27" s="41"/>
      <c r="B27" s="185" t="s">
        <v>507</v>
      </c>
      <c r="C27" s="41"/>
      <c r="D27" s="41"/>
      <c r="E27" s="41"/>
      <c r="F27" s="41"/>
      <c r="G27" s="41"/>
      <c r="H27" s="238"/>
      <c r="I27" s="254">
        <f>SUM(H23:H26)</f>
        <v>0</v>
      </c>
      <c r="J27" s="244"/>
      <c r="K27" s="491" t="s">
        <v>288</v>
      </c>
      <c r="L27" s="491" t="s">
        <v>289</v>
      </c>
      <c r="M27" s="491" t="s">
        <v>290</v>
      </c>
    </row>
    <row r="28" spans="1:13" ht="14.45" customHeight="1" x14ac:dyDescent="0.2">
      <c r="A28" s="41" t="s">
        <v>508</v>
      </c>
      <c r="B28" s="41"/>
      <c r="C28" s="41"/>
      <c r="D28" s="41"/>
      <c r="E28" s="41"/>
      <c r="F28" s="41"/>
      <c r="G28" s="41"/>
      <c r="H28" s="238"/>
      <c r="I28" s="255">
        <f t="shared" ref="I28:I39" si="1">SUM(K28:M28)</f>
        <v>0</v>
      </c>
      <c r="J28" s="244"/>
      <c r="K28" s="492">
        <f>OctRpt!I26</f>
        <v>0</v>
      </c>
      <c r="L28" s="492">
        <f>NovRpt!I26</f>
        <v>0</v>
      </c>
      <c r="M28" s="492">
        <f>DecRpt!I26</f>
        <v>0</v>
      </c>
    </row>
    <row r="29" spans="1:13" ht="14.45" customHeight="1" x14ac:dyDescent="0.2">
      <c r="A29" s="41" t="s">
        <v>509</v>
      </c>
      <c r="B29" s="41"/>
      <c r="C29" s="41"/>
      <c r="D29" s="41"/>
      <c r="E29" s="41"/>
      <c r="F29" s="41"/>
      <c r="G29" s="41"/>
      <c r="H29" s="238"/>
      <c r="I29" s="255">
        <f t="shared" si="1"/>
        <v>0</v>
      </c>
      <c r="J29" s="244"/>
      <c r="K29" s="492">
        <f>OctRpt!I27</f>
        <v>0</v>
      </c>
      <c r="L29" s="492">
        <f>NovRpt!I27</f>
        <v>0</v>
      </c>
      <c r="M29" s="492">
        <f>DecRpt!I27</f>
        <v>0</v>
      </c>
    </row>
    <row r="30" spans="1:13" ht="14.45" customHeight="1" x14ac:dyDescent="0.2">
      <c r="A30" s="41" t="s">
        <v>510</v>
      </c>
      <c r="B30" s="41"/>
      <c r="C30" s="41"/>
      <c r="D30" s="41"/>
      <c r="E30" s="41"/>
      <c r="F30" s="41"/>
      <c r="G30" s="41"/>
      <c r="H30" s="238"/>
      <c r="I30" s="255">
        <f t="shared" si="1"/>
        <v>0</v>
      </c>
      <c r="J30" s="244"/>
      <c r="K30" s="492">
        <f>OctRpt!I28</f>
        <v>0</v>
      </c>
      <c r="L30" s="492">
        <f>NovRpt!I28</f>
        <v>0</v>
      </c>
      <c r="M30" s="492">
        <f>DecRpt!I28</f>
        <v>0</v>
      </c>
    </row>
    <row r="31" spans="1:13" ht="14.45" customHeight="1" x14ac:dyDescent="0.2">
      <c r="A31" s="41" t="s">
        <v>511</v>
      </c>
      <c r="B31" s="41"/>
      <c r="C31" s="41"/>
      <c r="D31" s="41"/>
      <c r="E31" s="41"/>
      <c r="F31" s="41"/>
      <c r="G31" s="41"/>
      <c r="H31" s="238"/>
      <c r="I31" s="255">
        <f t="shared" si="1"/>
        <v>0</v>
      </c>
      <c r="J31" s="244"/>
      <c r="K31" s="492">
        <f>OctRpt!I29</f>
        <v>0</v>
      </c>
      <c r="L31" s="492">
        <f>NovRpt!I29</f>
        <v>0</v>
      </c>
      <c r="M31" s="492">
        <f>DecRpt!I29</f>
        <v>0</v>
      </c>
    </row>
    <row r="32" spans="1:13" ht="14.45" customHeight="1" x14ac:dyDescent="0.2">
      <c r="A32" s="41" t="s">
        <v>512</v>
      </c>
      <c r="B32" s="41"/>
      <c r="C32" s="41"/>
      <c r="D32" s="41"/>
      <c r="E32" s="41"/>
      <c r="F32" s="41"/>
      <c r="G32" s="41"/>
      <c r="H32" s="238"/>
      <c r="I32" s="255">
        <f t="shared" si="1"/>
        <v>0</v>
      </c>
      <c r="J32" s="244"/>
      <c r="K32" s="492">
        <f>OctRpt!I30</f>
        <v>0</v>
      </c>
      <c r="L32" s="492">
        <f>NovRpt!I30</f>
        <v>0</v>
      </c>
      <c r="M32" s="492">
        <f>DecRpt!I30</f>
        <v>0</v>
      </c>
    </row>
    <row r="33" spans="1:13" ht="14.45" customHeight="1" x14ac:dyDescent="0.2">
      <c r="A33" s="41" t="s">
        <v>513</v>
      </c>
      <c r="B33" s="41"/>
      <c r="C33" s="41"/>
      <c r="D33" s="41"/>
      <c r="E33" s="41"/>
      <c r="F33" s="41"/>
      <c r="G33" s="41"/>
      <c r="H33" s="238"/>
      <c r="I33" s="255">
        <f t="shared" si="1"/>
        <v>0</v>
      </c>
      <c r="J33" s="244"/>
      <c r="K33" s="492">
        <f>OctRpt!I31</f>
        <v>0</v>
      </c>
      <c r="L33" s="492">
        <f>NovRpt!I31</f>
        <v>0</v>
      </c>
      <c r="M33" s="492">
        <f>DecRpt!I31</f>
        <v>0</v>
      </c>
    </row>
    <row r="34" spans="1:13" ht="14.45" customHeight="1" x14ac:dyDescent="0.2">
      <c r="A34" s="41" t="s">
        <v>514</v>
      </c>
      <c r="B34" s="41"/>
      <c r="C34" s="41"/>
      <c r="D34" s="41"/>
      <c r="E34" s="41"/>
      <c r="F34" s="41"/>
      <c r="G34" s="41"/>
      <c r="H34" s="238"/>
      <c r="I34" s="255">
        <f t="shared" si="1"/>
        <v>0</v>
      </c>
      <c r="J34" s="244"/>
      <c r="K34" s="492">
        <f>OctRpt!I32</f>
        <v>0</v>
      </c>
      <c r="L34" s="492">
        <f>NovRpt!I32</f>
        <v>0</v>
      </c>
      <c r="M34" s="492">
        <f>DecRpt!I32</f>
        <v>0</v>
      </c>
    </row>
    <row r="35" spans="1:13" ht="14.45" customHeight="1" x14ac:dyDescent="0.2">
      <c r="A35" s="41" t="s">
        <v>515</v>
      </c>
      <c r="B35" s="41"/>
      <c r="C35" s="41"/>
      <c r="D35" s="41"/>
      <c r="E35" s="41"/>
      <c r="F35" s="41"/>
      <c r="G35" s="41"/>
      <c r="H35" s="238"/>
      <c r="I35" s="255">
        <f t="shared" si="1"/>
        <v>0</v>
      </c>
      <c r="J35" s="244"/>
      <c r="K35" s="492">
        <f>OctRpt!I33</f>
        <v>0</v>
      </c>
      <c r="L35" s="492">
        <f>NovRpt!I33</f>
        <v>0</v>
      </c>
      <c r="M35" s="492">
        <f>DecRpt!I33</f>
        <v>0</v>
      </c>
    </row>
    <row r="36" spans="1:13" ht="14.45" customHeight="1" x14ac:dyDescent="0.2">
      <c r="A36" s="41" t="s">
        <v>516</v>
      </c>
      <c r="B36" s="41"/>
      <c r="C36" s="41"/>
      <c r="D36" s="41"/>
      <c r="E36" s="41"/>
      <c r="F36" s="41"/>
      <c r="G36" s="41"/>
      <c r="H36" s="238"/>
      <c r="I36" s="255">
        <f t="shared" si="1"/>
        <v>0</v>
      </c>
      <c r="J36" s="244"/>
      <c r="K36" s="492">
        <f>OctRpt!I34</f>
        <v>0</v>
      </c>
      <c r="L36" s="492">
        <f>NovRpt!I34</f>
        <v>0</v>
      </c>
      <c r="M36" s="492">
        <f>DecRpt!I34</f>
        <v>0</v>
      </c>
    </row>
    <row r="37" spans="1:13" ht="14.45" customHeight="1" x14ac:dyDescent="0.2">
      <c r="A37" s="41" t="s">
        <v>516</v>
      </c>
      <c r="B37" s="41"/>
      <c r="C37" s="41"/>
      <c r="D37" s="41"/>
      <c r="E37" s="41"/>
      <c r="F37" s="41"/>
      <c r="G37" s="41"/>
      <c r="H37" s="238"/>
      <c r="I37" s="255">
        <f t="shared" si="1"/>
        <v>0</v>
      </c>
      <c r="J37" s="244"/>
      <c r="K37" s="492">
        <f>OctRpt!I35</f>
        <v>0</v>
      </c>
      <c r="L37" s="492">
        <f>NovRpt!I35</f>
        <v>0</v>
      </c>
      <c r="M37" s="492">
        <f>DecRpt!I35</f>
        <v>0</v>
      </c>
    </row>
    <row r="38" spans="1:13" ht="14.45" customHeight="1" x14ac:dyDescent="0.2">
      <c r="A38" s="41" t="s">
        <v>517</v>
      </c>
      <c r="B38" s="41"/>
      <c r="C38" s="41"/>
      <c r="D38" s="41"/>
      <c r="E38" s="41"/>
      <c r="F38" s="41"/>
      <c r="G38" s="41"/>
      <c r="H38" s="238"/>
      <c r="I38" s="255">
        <f t="shared" si="1"/>
        <v>0</v>
      </c>
      <c r="J38" s="244"/>
      <c r="K38" s="492">
        <f>OctRpt!I36</f>
        <v>0</v>
      </c>
      <c r="L38" s="492">
        <f>NovRpt!I36</f>
        <v>0</v>
      </c>
      <c r="M38" s="492">
        <f>DecRpt!I36</f>
        <v>0</v>
      </c>
    </row>
    <row r="39" spans="1:13" ht="14.45" customHeight="1" thickBot="1" x14ac:dyDescent="0.25">
      <c r="A39" s="41" t="s">
        <v>518</v>
      </c>
      <c r="B39" s="41"/>
      <c r="C39" s="41"/>
      <c r="D39" s="41"/>
      <c r="E39" s="41"/>
      <c r="F39" s="41"/>
      <c r="G39" s="41"/>
      <c r="H39" s="238"/>
      <c r="I39" s="247">
        <f t="shared" si="1"/>
        <v>0</v>
      </c>
      <c r="J39" s="244"/>
      <c r="K39" s="492">
        <f>OctRpt!I37</f>
        <v>0</v>
      </c>
      <c r="L39" s="492">
        <f>NovRpt!I37</f>
        <v>0</v>
      </c>
      <c r="M39" s="492">
        <f>DecRpt!I37</f>
        <v>0</v>
      </c>
    </row>
    <row r="40" spans="1:13" ht="14.45" customHeight="1" thickBot="1" x14ac:dyDescent="0.25">
      <c r="A40" s="41"/>
      <c r="B40" s="41"/>
      <c r="C40" s="41"/>
      <c r="D40" s="41"/>
      <c r="E40" s="41"/>
      <c r="F40" s="41"/>
      <c r="G40" s="41"/>
      <c r="H40" s="238"/>
      <c r="I40" s="238"/>
      <c r="J40" s="256"/>
    </row>
    <row r="41" spans="1:13" ht="14.45" customHeight="1" thickTop="1" x14ac:dyDescent="0.2">
      <c r="A41" s="41"/>
      <c r="B41" s="185" t="s">
        <v>519</v>
      </c>
      <c r="C41" s="41"/>
      <c r="D41" s="41"/>
      <c r="E41" s="41"/>
      <c r="F41" s="41"/>
      <c r="G41" s="41"/>
      <c r="H41" s="238"/>
      <c r="I41" s="238"/>
      <c r="J41" s="257">
        <f>SUM(I27:I39)</f>
        <v>0</v>
      </c>
    </row>
    <row r="42" spans="1:13" ht="14.45" customHeight="1" thickBot="1" x14ac:dyDescent="0.25">
      <c r="A42" s="185" t="s">
        <v>520</v>
      </c>
      <c r="B42" s="41"/>
      <c r="C42" s="41"/>
      <c r="D42" s="41"/>
      <c r="E42" s="41"/>
      <c r="F42" s="41"/>
      <c r="G42" s="41"/>
      <c r="H42" s="238"/>
      <c r="I42" s="238"/>
      <c r="J42" s="258">
        <f>SUM(J19-J41)</f>
        <v>0</v>
      </c>
      <c r="K42" s="493" t="s">
        <v>237</v>
      </c>
    </row>
    <row r="43" spans="1:13" ht="14.45" customHeight="1" thickTop="1" x14ac:dyDescent="0.2">
      <c r="A43" s="41"/>
      <c r="B43" s="41"/>
      <c r="C43" s="41"/>
      <c r="D43" s="41"/>
      <c r="E43" s="41"/>
      <c r="F43" s="41"/>
      <c r="G43" s="41"/>
      <c r="H43" s="238"/>
      <c r="I43" s="238"/>
      <c r="J43" s="259"/>
    </row>
    <row r="44" spans="1:13" ht="14.45" customHeight="1" x14ac:dyDescent="0.2">
      <c r="A44" s="646" t="s">
        <v>299</v>
      </c>
      <c r="B44" s="646"/>
      <c r="C44" s="646"/>
      <c r="D44" s="646"/>
      <c r="E44" s="646"/>
      <c r="F44" s="646"/>
      <c r="G44" s="646"/>
      <c r="H44" s="646"/>
      <c r="I44" s="646"/>
      <c r="J44" s="646"/>
    </row>
    <row r="45" spans="1:13" ht="14.45" customHeight="1" x14ac:dyDescent="0.2">
      <c r="A45" s="41"/>
      <c r="B45" s="41"/>
      <c r="C45" s="41"/>
      <c r="D45" s="41"/>
      <c r="E45" s="41"/>
      <c r="F45" s="41"/>
      <c r="G45" s="41"/>
      <c r="H45" s="238"/>
      <c r="I45" s="238"/>
      <c r="J45" s="238"/>
    </row>
    <row r="46" spans="1:13" ht="14.45" customHeight="1" x14ac:dyDescent="0.2">
      <c r="A46" s="41" t="s">
        <v>300</v>
      </c>
      <c r="B46" s="41"/>
      <c r="C46" s="413" t="s">
        <v>468</v>
      </c>
      <c r="D46" s="41" t="s">
        <v>521</v>
      </c>
      <c r="E46" s="41"/>
      <c r="F46" s="618">
        <f>DECEMBER!$O$697</f>
        <v>0</v>
      </c>
      <c r="G46" s="619"/>
      <c r="H46" s="238"/>
      <c r="I46" s="238"/>
      <c r="J46" s="238"/>
    </row>
    <row r="47" spans="1:13" ht="14.45" customHeight="1" x14ac:dyDescent="0.2">
      <c r="A47" s="41" t="s">
        <v>522</v>
      </c>
      <c r="B47" s="41"/>
      <c r="C47" s="208"/>
      <c r="D47" s="41"/>
      <c r="E47" s="41"/>
      <c r="F47" s="620">
        <f>DECEMBER!O698</f>
        <v>0</v>
      </c>
      <c r="G47" s="621"/>
      <c r="H47" s="238"/>
      <c r="I47" s="238"/>
      <c r="J47" s="238"/>
    </row>
    <row r="48" spans="1:13" ht="14.45" customHeight="1" x14ac:dyDescent="0.2">
      <c r="A48" s="41" t="s">
        <v>523</v>
      </c>
      <c r="B48" s="41"/>
      <c r="C48" s="41"/>
      <c r="D48" s="41"/>
      <c r="E48" s="41"/>
      <c r="F48" s="622">
        <f>SUM(F46:F47)</f>
        <v>0</v>
      </c>
      <c r="G48" s="623"/>
      <c r="H48" s="238"/>
      <c r="I48" s="238"/>
      <c r="J48" s="238"/>
    </row>
    <row r="49" spans="1:10" ht="14.45" customHeight="1" x14ac:dyDescent="0.2">
      <c r="A49" s="41" t="s">
        <v>524</v>
      </c>
      <c r="B49" s="41"/>
      <c r="C49" s="41"/>
      <c r="D49" s="41"/>
      <c r="E49" s="41"/>
      <c r="F49" s="624">
        <f>DECEMBER!$O$699</f>
        <v>0</v>
      </c>
      <c r="G49" s="625"/>
      <c r="H49" s="238"/>
      <c r="I49" s="238"/>
      <c r="J49" s="238"/>
    </row>
    <row r="50" spans="1:10" ht="14.45" customHeight="1" x14ac:dyDescent="0.2">
      <c r="A50" s="41"/>
      <c r="B50" s="41"/>
      <c r="C50" s="41"/>
      <c r="D50" s="41" t="s">
        <v>525</v>
      </c>
      <c r="E50" s="41"/>
      <c r="F50" s="187"/>
      <c r="G50" s="187"/>
      <c r="H50" s="626">
        <f>SUM(F48)-SUM(F49)</f>
        <v>0</v>
      </c>
      <c r="I50" s="627"/>
      <c r="J50" s="628"/>
    </row>
    <row r="51" spans="1:10" ht="14.45" customHeight="1" x14ac:dyDescent="0.2">
      <c r="A51" s="41"/>
      <c r="B51" s="41"/>
      <c r="C51" s="41"/>
      <c r="D51" s="41" t="s">
        <v>526</v>
      </c>
      <c r="E51" s="41"/>
      <c r="F51" s="41"/>
      <c r="G51" s="41"/>
      <c r="H51" s="629">
        <f>DECEMBER!$U$695</f>
        <v>0</v>
      </c>
      <c r="I51" s="630"/>
      <c r="J51" s="631"/>
    </row>
    <row r="52" spans="1:10" ht="14.45" customHeight="1" x14ac:dyDescent="0.2">
      <c r="A52" s="41"/>
      <c r="B52" s="41"/>
      <c r="C52" s="41"/>
      <c r="D52" s="41" t="s">
        <v>527</v>
      </c>
      <c r="E52" s="41"/>
      <c r="F52" s="41"/>
      <c r="G52" s="41"/>
      <c r="H52" s="629">
        <f>DECEMBER!$U$705+DECEMBER!$U$715+DECEMBER!$U$725+DECEMBER!$Z$695+DECEMBER!$Z$705+DECEMBER!$Z$715+DECEMBER!$Z$725+DECEMBER!$AE$695+DECEMBER!$AE$705+DECEMBER!$AE$715+DECEMBER!$AE$725+DECEMBER!$K$738+DECEMBER!$K$748+DECEMBER!$K$758+DECEMBER!$K$768+DECEMBER!$P$738+DECEMBER!$P$748+DECEMBER!$P$758+DECEMBER!$P$768+DECEMBER!$U$738+DECEMBER!$U$748+DECEMBER!$U$758+DECEMBER!$U$768+DECEMBER!$Z$738+DECEMBER!$Z$748+DECEMBER!$Z$758+DECEMBER!$Z$768+DECEMBER!$AE$738+DECEMBER!$AE$748+DECEMBER!$AE$758+DECEMBER!$AE$768+DECEMBER!$AJ$738+DECEMBER!$AJ$748+DECEMBER!$AJ$758+DECEMBER!$AJ$768</f>
        <v>0</v>
      </c>
      <c r="I52" s="630"/>
      <c r="J52" s="631"/>
    </row>
    <row r="53" spans="1:10" ht="14.45" customHeight="1" x14ac:dyDescent="0.2">
      <c r="A53" s="41"/>
      <c r="B53" s="41"/>
      <c r="C53" s="41"/>
      <c r="D53" s="185" t="s">
        <v>528</v>
      </c>
      <c r="E53" s="41"/>
      <c r="F53" s="41"/>
      <c r="G53" s="41"/>
      <c r="H53" s="632">
        <f>SUM(H50:J52)</f>
        <v>0</v>
      </c>
      <c r="I53" s="633"/>
      <c r="J53" s="634"/>
    </row>
    <row r="54" spans="1:10" ht="14.45" customHeight="1" x14ac:dyDescent="0.2">
      <c r="A54" s="188"/>
      <c r="B54" s="189" t="s">
        <v>531</v>
      </c>
      <c r="C54" s="188"/>
      <c r="D54" s="188"/>
      <c r="E54" s="188"/>
      <c r="F54" s="188"/>
      <c r="G54" s="188"/>
      <c r="H54" s="647" t="s">
        <v>301</v>
      </c>
      <c r="I54" s="647"/>
      <c r="J54" s="647"/>
    </row>
    <row r="55" spans="1:10" ht="14.45" customHeight="1" x14ac:dyDescent="0.2">
      <c r="A55" s="646" t="s">
        <v>302</v>
      </c>
      <c r="B55" s="646"/>
      <c r="C55" s="646"/>
      <c r="D55" s="646"/>
      <c r="E55" s="646"/>
      <c r="F55" s="646"/>
      <c r="G55" s="646"/>
      <c r="H55" s="646"/>
      <c r="I55" s="646"/>
      <c r="J55" s="646"/>
    </row>
    <row r="56" spans="1:10" ht="14.45" customHeight="1" x14ac:dyDescent="0.2">
      <c r="A56" s="648"/>
      <c r="B56" s="648"/>
      <c r="C56" s="648"/>
      <c r="D56" s="648"/>
      <c r="E56" s="648"/>
      <c r="F56" s="648"/>
      <c r="G56" s="648"/>
      <c r="H56" s="648"/>
      <c r="I56" s="648"/>
      <c r="J56" s="648"/>
    </row>
    <row r="57" spans="1:10" ht="14.45" customHeight="1" x14ac:dyDescent="0.2">
      <c r="A57" s="648"/>
      <c r="B57" s="648"/>
      <c r="C57" s="648"/>
      <c r="D57" s="648"/>
      <c r="E57" s="648"/>
      <c r="F57" s="648"/>
      <c r="G57" s="648"/>
      <c r="H57" s="648"/>
      <c r="I57" s="648"/>
      <c r="J57" s="648"/>
    </row>
    <row r="58" spans="1:10" ht="14.45" customHeight="1" x14ac:dyDescent="0.2">
      <c r="A58" s="648"/>
      <c r="B58" s="648"/>
      <c r="C58" s="648"/>
      <c r="D58" s="648"/>
      <c r="E58" s="648"/>
      <c r="F58" s="648"/>
      <c r="G58" s="648"/>
      <c r="H58" s="648"/>
      <c r="I58" s="648"/>
      <c r="J58" s="648"/>
    </row>
    <row r="59" spans="1:10" ht="14.45" customHeight="1" x14ac:dyDescent="0.2">
      <c r="A59" s="648"/>
      <c r="B59" s="648"/>
      <c r="C59" s="648"/>
      <c r="D59" s="648"/>
      <c r="E59" s="648"/>
      <c r="F59" s="648"/>
      <c r="G59" s="648"/>
      <c r="H59" s="648"/>
      <c r="I59" s="648"/>
      <c r="J59" s="648"/>
    </row>
    <row r="60" spans="1:10" ht="14.45" customHeight="1" thickBot="1" x14ac:dyDescent="0.25">
      <c r="A60" s="190"/>
      <c r="B60" s="190"/>
      <c r="C60" s="190"/>
      <c r="D60" s="190"/>
      <c r="E60" s="190"/>
      <c r="F60" s="190"/>
      <c r="G60" s="190"/>
      <c r="H60" s="260"/>
      <c r="I60" s="260"/>
      <c r="J60" s="260"/>
    </row>
    <row r="61" spans="1:10" ht="14.45" customHeight="1" x14ac:dyDescent="0.2">
      <c r="A61" s="645" t="s">
        <v>303</v>
      </c>
      <c r="B61" s="645"/>
      <c r="C61" s="645"/>
      <c r="D61" s="645"/>
      <c r="E61" s="645"/>
      <c r="F61" s="645"/>
      <c r="G61" s="645"/>
      <c r="H61" s="645"/>
      <c r="I61" s="645"/>
      <c r="J61" s="645"/>
    </row>
    <row r="62" spans="1:10" ht="14.45" customHeight="1" x14ac:dyDescent="0.2">
      <c r="A62" s="41"/>
      <c r="B62" s="41"/>
      <c r="C62" s="41"/>
      <c r="D62" s="41"/>
      <c r="E62" s="41"/>
      <c r="F62" s="41"/>
      <c r="G62" s="41"/>
      <c r="H62" s="238"/>
      <c r="I62" s="238"/>
      <c r="J62" s="238"/>
    </row>
    <row r="63" spans="1:10" ht="14.45" customHeight="1" x14ac:dyDescent="0.2">
      <c r="A63" s="644"/>
      <c r="B63" s="644"/>
      <c r="C63" s="644"/>
      <c r="D63" s="191" t="s">
        <v>304</v>
      </c>
      <c r="E63" s="41"/>
      <c r="F63" s="41"/>
      <c r="G63" s="644"/>
      <c r="H63" s="644"/>
      <c r="I63" s="644"/>
      <c r="J63" s="261" t="s">
        <v>304</v>
      </c>
    </row>
    <row r="64" spans="1:10" ht="14.45" customHeight="1" x14ac:dyDescent="0.2">
      <c r="A64" s="41"/>
      <c r="B64" s="41"/>
      <c r="C64" s="41"/>
      <c r="D64" s="41"/>
      <c r="E64" s="41"/>
      <c r="F64" s="41"/>
      <c r="G64" s="41"/>
      <c r="H64" s="238"/>
      <c r="I64" s="238"/>
      <c r="J64" s="238"/>
    </row>
    <row r="65" spans="1:13" ht="14.45" customHeight="1" x14ac:dyDescent="0.2">
      <c r="A65" s="644"/>
      <c r="B65" s="644"/>
      <c r="C65" s="644"/>
      <c r="D65" s="192" t="s">
        <v>19</v>
      </c>
      <c r="E65" s="41"/>
      <c r="F65" s="41"/>
      <c r="G65" s="644"/>
      <c r="H65" s="644"/>
      <c r="I65" s="644"/>
      <c r="J65" s="261" t="s">
        <v>304</v>
      </c>
    </row>
    <row r="66" spans="1:13" ht="14.45" customHeight="1" thickBot="1" x14ac:dyDescent="0.25">
      <c r="A66" s="193"/>
      <c r="B66" s="193"/>
      <c r="C66" s="193"/>
      <c r="D66" s="193"/>
      <c r="E66" s="193"/>
      <c r="F66" s="193"/>
      <c r="G66" s="193"/>
      <c r="H66" s="262"/>
      <c r="I66" s="262"/>
      <c r="J66" s="262"/>
    </row>
    <row r="67" spans="1:13" ht="14.45" customHeight="1" x14ac:dyDescent="0.2">
      <c r="A67" s="41"/>
      <c r="B67" s="41"/>
      <c r="C67" s="41"/>
      <c r="D67" s="41"/>
      <c r="E67" s="41"/>
      <c r="F67" s="41"/>
      <c r="G67" s="41"/>
      <c r="H67" s="238"/>
      <c r="I67" s="238"/>
      <c r="J67" s="263" t="s">
        <v>491</v>
      </c>
    </row>
    <row r="68" spans="1:13" s="212" customFormat="1" ht="14.45" customHeight="1" x14ac:dyDescent="0.2">
      <c r="A68" s="185" t="s">
        <v>305</v>
      </c>
      <c r="B68" s="208"/>
      <c r="C68" s="208"/>
      <c r="D68" s="208"/>
      <c r="E68" s="208"/>
      <c r="F68" s="208"/>
      <c r="G68" s="208"/>
      <c r="H68" s="264"/>
      <c r="I68" s="264"/>
      <c r="J68" s="264"/>
      <c r="K68" s="289"/>
      <c r="L68" s="289"/>
      <c r="M68" s="289"/>
    </row>
    <row r="69" spans="1:13" s="212" customFormat="1" ht="14.45" customHeight="1" x14ac:dyDescent="0.2">
      <c r="A69" s="185" t="s">
        <v>306</v>
      </c>
      <c r="B69" s="185"/>
      <c r="C69" s="185"/>
      <c r="D69" s="185"/>
      <c r="E69" s="185"/>
      <c r="F69" s="185"/>
      <c r="G69" s="208"/>
      <c r="H69" s="264"/>
      <c r="I69" s="264"/>
      <c r="J69" s="264"/>
      <c r="K69" s="289"/>
      <c r="L69" s="289"/>
      <c r="M69" s="289"/>
    </row>
  </sheetData>
  <sheetProtection algorithmName="SHA-512" hashValue="NOB4DhsIB65EIAeckqPL+udIngV6jZwGHMciutdadtgao9CdDhMC9arvxTr627hHm8lOaHjRLzg2Ntuju4JNkw==" saltValue="5XxYBMk5eZbvxOj+nPIXqw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G63:I63"/>
    <mergeCell ref="G65:I65"/>
    <mergeCell ref="A63:C63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598" t="str">
        <f>JANUARY!G10</f>
        <v xml:space="preserve">UNITED STEELWORKERS - LOCAL UNION </v>
      </c>
      <c r="B2" s="598"/>
      <c r="C2" s="598"/>
      <c r="D2" s="598"/>
      <c r="E2" s="598"/>
      <c r="F2" s="598" t="str">
        <f>JANUARY!G10</f>
        <v xml:space="preserve">UNITED STEELWORKERS - LOCAL UNION </v>
      </c>
      <c r="G2" s="598"/>
      <c r="H2" s="598"/>
      <c r="I2" s="598"/>
      <c r="J2" s="598"/>
      <c r="K2" s="221"/>
    </row>
    <row r="3" spans="1:11" s="222" customFormat="1" ht="15.6" customHeight="1" x14ac:dyDescent="0.25">
      <c r="A3" s="598" t="s">
        <v>359</v>
      </c>
      <c r="B3" s="598"/>
      <c r="C3" s="598"/>
      <c r="D3" s="598"/>
      <c r="E3" s="598"/>
      <c r="F3" s="598"/>
      <c r="G3" s="598"/>
      <c r="H3" s="598"/>
      <c r="I3" s="598"/>
      <c r="J3" s="598"/>
      <c r="K3" s="221"/>
    </row>
    <row r="4" spans="1:11" s="222" customFormat="1" ht="15.6" customHeight="1" x14ac:dyDescent="0.25">
      <c r="B4" s="223"/>
      <c r="C4" s="223"/>
      <c r="D4" s="223"/>
      <c r="E4" s="223"/>
      <c r="F4" s="224" t="s">
        <v>357</v>
      </c>
      <c r="G4" s="225">
        <f>JANUARY!E11</f>
        <v>0</v>
      </c>
      <c r="H4" s="223"/>
      <c r="I4" s="223"/>
      <c r="J4" s="223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353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JANUARY!$J$21</f>
        <v>0</v>
      </c>
      <c r="K7" s="41"/>
    </row>
    <row r="8" spans="1:11" ht="15.6" customHeight="1" thickBot="1" x14ac:dyDescent="0.25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34">
        <f>JANUARY!$B$7</f>
        <v>0</v>
      </c>
      <c r="J9" s="335"/>
      <c r="K9" s="41"/>
    </row>
    <row r="10" spans="1:11" ht="15.6" customHeight="1" x14ac:dyDescent="0.2">
      <c r="A10" s="208" t="s">
        <v>372</v>
      </c>
      <c r="B10" s="41"/>
      <c r="C10" s="41"/>
      <c r="D10" s="41"/>
      <c r="E10" s="41"/>
      <c r="F10" s="41"/>
      <c r="G10" s="41"/>
      <c r="H10" s="238"/>
      <c r="I10" s="336">
        <f>JANUARY!$C$7</f>
        <v>0</v>
      </c>
      <c r="J10" s="335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JANUARY!$D$7</f>
        <v>0</v>
      </c>
      <c r="J11" s="335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JANUARY!$E$7</f>
        <v>0</v>
      </c>
      <c r="J12" s="335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JANUARY!$F$7</f>
        <v>0</v>
      </c>
      <c r="J13" s="335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SUM(JANUARY!$L$7:$O$7)</f>
        <v>0</v>
      </c>
      <c r="J14" s="335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SUM(JANUARY!$Q$7:$R$7)</f>
        <v>0</v>
      </c>
      <c r="J15" s="335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JANUARY!$P$7</f>
        <v>0</v>
      </c>
      <c r="J16" s="335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SUM(J7+J17)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  <c r="K19" s="41"/>
    </row>
    <row r="20" spans="1:11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SUM(JANUARY!$U$7)</f>
        <v>0</v>
      </c>
      <c r="I22" s="238"/>
      <c r="J22" s="335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SUM(JANUARY!$V$7)</f>
        <v>0</v>
      </c>
      <c r="I23" s="238"/>
      <c r="J23" s="335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SUM(JANUARY!$W$7:'JANUARY'!$X$7)</f>
        <v>0</v>
      </c>
      <c r="I24" s="238"/>
      <c r="J24" s="335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SUM(JANUARY!$Y$7)</f>
        <v>0</v>
      </c>
      <c r="I25" s="334">
        <f>SUM(H22:H25)</f>
        <v>0</v>
      </c>
      <c r="J25" s="335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342"/>
      <c r="I26" s="336">
        <f>SUM(JANUARY!$Z$7)</f>
        <v>0</v>
      </c>
      <c r="J26" s="335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SUM(JANUARY!$AA$7)</f>
        <v>0</v>
      </c>
      <c r="J27" s="335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SUM(JANUARY!$AB$7)</f>
        <v>0</v>
      </c>
      <c r="J28" s="335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SUM(JANUARY!$AC$7)</f>
        <v>0</v>
      </c>
      <c r="J29" s="335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SUM(JANUARY!$AD$7)</f>
        <v>0</v>
      </c>
      <c r="J30" s="335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SUM(JANUARY!$AE$7)</f>
        <v>0</v>
      </c>
      <c r="J31" s="335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SUM(JANUARY!$AF$7)</f>
        <v>0</v>
      </c>
      <c r="J32" s="335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SUM(JANUARY!$AG$7)</f>
        <v>0</v>
      </c>
      <c r="J33" s="335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SUM(JANUARY!$AH$7)</f>
        <v>0</v>
      </c>
      <c r="J34" s="335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SUM(JANUARY!$AJ$7)</f>
        <v>0</v>
      </c>
      <c r="J36" s="335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SUM(JANUARY!$AK$7)</f>
        <v>0</v>
      </c>
      <c r="J37" s="335"/>
      <c r="K37" s="41"/>
    </row>
    <row r="38" spans="1:11" ht="15.6" customHeight="1" thickBot="1" x14ac:dyDescent="0.25">
      <c r="A38" s="41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NdWGVoWrbUYaRr9WxR8RcZjrDD2ror2jl9PFYY3lv7t85+5fWyBDAEMtFJM1AKJaDGueHS3ti7BJGlqOceKWZg==" saltValue="KEPLQpcLDGa/yJuFSIrRN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J80"/>
  <sheetViews>
    <sheetView showGridLines="0" zoomScaleNormal="100" workbookViewId="0">
      <pane ySplit="7" topLeftCell="A8" activePane="bottomLeft" state="frozen"/>
      <selection activeCell="G22" sqref="G22"/>
      <selection pane="bottomLeft" activeCell="D8" sqref="D8"/>
    </sheetView>
  </sheetViews>
  <sheetFormatPr defaultColWidth="8.85546875" defaultRowHeight="14.85" customHeight="1" x14ac:dyDescent="0.2"/>
  <cols>
    <col min="1" max="36" width="10.7109375" customWidth="1"/>
  </cols>
  <sheetData>
    <row r="1" spans="1:36" s="41" customFormat="1" ht="14.85" customHeight="1" x14ac:dyDescent="0.2">
      <c r="A1" s="21"/>
      <c r="B1" s="23" t="s">
        <v>0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</row>
    <row r="2" spans="1:36" s="41" customFormat="1" ht="14.85" customHeigh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</row>
    <row r="3" spans="1:36" s="41" customFormat="1" ht="14.85" customHeight="1" thickBot="1" x14ac:dyDescent="0.25">
      <c r="A3" s="167"/>
      <c r="B3" s="162">
        <v>1</v>
      </c>
      <c r="C3" s="162">
        <v>2</v>
      </c>
      <c r="D3" s="162">
        <v>3</v>
      </c>
      <c r="E3" s="162">
        <v>4</v>
      </c>
      <c r="F3" s="162">
        <v>5</v>
      </c>
      <c r="G3" s="162">
        <v>9</v>
      </c>
      <c r="H3" s="162"/>
      <c r="I3" s="162"/>
      <c r="J3" s="162">
        <v>10</v>
      </c>
      <c r="K3" s="162">
        <v>11</v>
      </c>
      <c r="L3" s="162" t="s">
        <v>1</v>
      </c>
      <c r="M3" s="162">
        <v>12</v>
      </c>
      <c r="N3" s="162">
        <v>13</v>
      </c>
      <c r="O3" s="162">
        <v>14</v>
      </c>
      <c r="P3" s="162">
        <v>15</v>
      </c>
      <c r="Q3" s="162" t="s">
        <v>2</v>
      </c>
      <c r="R3" s="167"/>
      <c r="S3" s="167"/>
      <c r="T3" s="162">
        <v>16</v>
      </c>
      <c r="U3" s="162">
        <v>17</v>
      </c>
      <c r="V3" s="162">
        <v>18</v>
      </c>
      <c r="W3" s="162">
        <v>19</v>
      </c>
      <c r="X3" s="162">
        <v>20</v>
      </c>
      <c r="Y3" s="162" t="s">
        <v>3</v>
      </c>
      <c r="Z3" s="162">
        <v>21</v>
      </c>
      <c r="AA3" s="162">
        <v>22</v>
      </c>
      <c r="AB3" s="162">
        <v>23</v>
      </c>
      <c r="AC3" s="162">
        <v>24</v>
      </c>
      <c r="AD3" s="162">
        <v>25</v>
      </c>
      <c r="AE3" s="162">
        <v>26</v>
      </c>
      <c r="AF3" s="162">
        <v>27</v>
      </c>
      <c r="AG3" s="162">
        <v>28</v>
      </c>
      <c r="AH3" s="162">
        <v>30</v>
      </c>
      <c r="AI3" s="162">
        <v>31</v>
      </c>
      <c r="AJ3" s="167"/>
    </row>
    <row r="4" spans="1:36" s="41" customFormat="1" ht="14.85" customHeight="1" thickTop="1" x14ac:dyDescent="0.2">
      <c r="A4" s="61"/>
      <c r="B4" s="62" t="s">
        <v>4</v>
      </c>
      <c r="C4" s="63"/>
      <c r="D4" s="62" t="s">
        <v>5</v>
      </c>
      <c r="E4" s="64" t="s">
        <v>6</v>
      </c>
      <c r="F4" s="65" t="s">
        <v>7</v>
      </c>
      <c r="G4" s="70"/>
      <c r="H4" s="66" t="s">
        <v>113</v>
      </c>
      <c r="I4" s="66" t="s">
        <v>113</v>
      </c>
      <c r="J4" s="64"/>
      <c r="K4" s="62"/>
      <c r="L4" s="62"/>
      <c r="M4" s="62" t="s">
        <v>235</v>
      </c>
      <c r="N4" s="534" t="s">
        <v>536</v>
      </c>
      <c r="O4" s="169"/>
      <c r="P4" s="176" t="s">
        <v>270</v>
      </c>
      <c r="Q4" s="30" t="s">
        <v>271</v>
      </c>
      <c r="R4" s="170" t="s">
        <v>108</v>
      </c>
      <c r="S4" s="171" t="s">
        <v>110</v>
      </c>
      <c r="T4" s="695" t="s">
        <v>9</v>
      </c>
      <c r="U4" s="696"/>
      <c r="V4" s="696"/>
      <c r="W4" s="696"/>
      <c r="X4" s="697"/>
      <c r="Y4" s="62" t="s">
        <v>10</v>
      </c>
      <c r="Z4" s="62" t="s">
        <v>11</v>
      </c>
      <c r="AA4" s="63"/>
      <c r="AB4" s="62" t="s">
        <v>12</v>
      </c>
      <c r="AC4" s="62" t="s">
        <v>13</v>
      </c>
      <c r="AD4" s="62" t="s">
        <v>14</v>
      </c>
      <c r="AE4" s="62"/>
      <c r="AF4" s="62"/>
      <c r="AG4" s="62"/>
      <c r="AH4" s="62" t="s">
        <v>15</v>
      </c>
      <c r="AI4" s="64" t="s">
        <v>7</v>
      </c>
      <c r="AJ4" s="3"/>
    </row>
    <row r="5" spans="1:36" s="41" customFormat="1" ht="14.85" customHeight="1" x14ac:dyDescent="0.2">
      <c r="A5" s="61"/>
      <c r="B5" s="62" t="s">
        <v>8</v>
      </c>
      <c r="C5" s="62" t="s">
        <v>16</v>
      </c>
      <c r="D5" s="62" t="s">
        <v>17</v>
      </c>
      <c r="E5" s="64" t="s">
        <v>8</v>
      </c>
      <c r="F5" s="65" t="s">
        <v>18</v>
      </c>
      <c r="G5" s="70" t="s">
        <v>21</v>
      </c>
      <c r="H5" s="70" t="s">
        <v>53</v>
      </c>
      <c r="I5" s="70" t="s">
        <v>114</v>
      </c>
      <c r="J5" s="64" t="s">
        <v>22</v>
      </c>
      <c r="K5" s="62" t="s">
        <v>233</v>
      </c>
      <c r="L5" s="62" t="s">
        <v>234</v>
      </c>
      <c r="M5" s="62" t="s">
        <v>534</v>
      </c>
      <c r="N5" s="71" t="s">
        <v>534</v>
      </c>
      <c r="O5" s="71" t="s">
        <v>23</v>
      </c>
      <c r="P5" s="176" t="s">
        <v>8</v>
      </c>
      <c r="Q5" s="30" t="s">
        <v>8</v>
      </c>
      <c r="R5" s="172" t="s">
        <v>24</v>
      </c>
      <c r="S5" s="68" t="s">
        <v>111</v>
      </c>
      <c r="T5" s="62" t="s">
        <v>266</v>
      </c>
      <c r="U5" s="62" t="s">
        <v>26</v>
      </c>
      <c r="V5" s="62" t="s">
        <v>27</v>
      </c>
      <c r="W5" s="62" t="s">
        <v>28</v>
      </c>
      <c r="X5" s="62" t="s">
        <v>136</v>
      </c>
      <c r="Y5" s="62" t="s">
        <v>259</v>
      </c>
      <c r="Z5" s="62" t="s">
        <v>260</v>
      </c>
      <c r="AA5" s="62" t="s">
        <v>29</v>
      </c>
      <c r="AB5" s="62" t="s">
        <v>30</v>
      </c>
      <c r="AC5" s="62" t="s">
        <v>186</v>
      </c>
      <c r="AD5" s="62" t="s">
        <v>31</v>
      </c>
      <c r="AE5" s="62" t="s">
        <v>32</v>
      </c>
      <c r="AF5" s="62" t="s">
        <v>33</v>
      </c>
      <c r="AG5" s="62" t="s">
        <v>16</v>
      </c>
      <c r="AH5" s="62" t="s">
        <v>35</v>
      </c>
      <c r="AI5" s="64" t="s">
        <v>18</v>
      </c>
      <c r="AJ5" s="3"/>
    </row>
    <row r="6" spans="1:36" s="41" customFormat="1" ht="14.85" customHeight="1" thickBot="1" x14ac:dyDescent="0.25">
      <c r="A6" s="72"/>
      <c r="B6" s="73" t="s">
        <v>36</v>
      </c>
      <c r="C6" s="73" t="s">
        <v>37</v>
      </c>
      <c r="D6" s="73" t="s">
        <v>38</v>
      </c>
      <c r="E6" s="74" t="s">
        <v>39</v>
      </c>
      <c r="F6" s="75" t="s">
        <v>40</v>
      </c>
      <c r="G6" s="76"/>
      <c r="H6" s="76"/>
      <c r="I6" s="76"/>
      <c r="J6" s="74"/>
      <c r="K6" s="73" t="s">
        <v>237</v>
      </c>
      <c r="L6" s="73"/>
      <c r="M6" s="73" t="s">
        <v>236</v>
      </c>
      <c r="N6" s="77" t="s">
        <v>236</v>
      </c>
      <c r="O6" s="78"/>
      <c r="P6" s="177" t="s">
        <v>24</v>
      </c>
      <c r="Q6" s="178" t="s">
        <v>24</v>
      </c>
      <c r="R6" s="80" t="s">
        <v>109</v>
      </c>
      <c r="S6" s="81" t="s">
        <v>112</v>
      </c>
      <c r="T6" s="73" t="s">
        <v>267</v>
      </c>
      <c r="U6" s="73" t="s">
        <v>43</v>
      </c>
      <c r="V6" s="73"/>
      <c r="W6" s="73" t="s">
        <v>44</v>
      </c>
      <c r="X6" s="73" t="s">
        <v>30</v>
      </c>
      <c r="Y6" s="73" t="s">
        <v>30</v>
      </c>
      <c r="Z6" s="73" t="s">
        <v>185</v>
      </c>
      <c r="AA6" s="73" t="s">
        <v>15</v>
      </c>
      <c r="AB6" s="73" t="s">
        <v>45</v>
      </c>
      <c r="AC6" s="73" t="s">
        <v>46</v>
      </c>
      <c r="AD6" s="73" t="s">
        <v>47</v>
      </c>
      <c r="AE6" s="73" t="s">
        <v>48</v>
      </c>
      <c r="AF6" s="73" t="s">
        <v>15</v>
      </c>
      <c r="AG6" s="73" t="s">
        <v>30</v>
      </c>
      <c r="AH6" s="73" t="s">
        <v>49</v>
      </c>
      <c r="AI6" s="74" t="s">
        <v>50</v>
      </c>
      <c r="AJ6" s="7"/>
    </row>
    <row r="7" spans="1:36" s="328" customFormat="1" ht="14.85" customHeight="1" thickTop="1" x14ac:dyDescent="0.2">
      <c r="A7" s="435"/>
      <c r="B7" s="436">
        <f t="shared" ref="B7:G7" si="0">B42</f>
        <v>0</v>
      </c>
      <c r="C7" s="436">
        <f t="shared" si="0"/>
        <v>0</v>
      </c>
      <c r="D7" s="436">
        <f t="shared" si="0"/>
        <v>0</v>
      </c>
      <c r="E7" s="436">
        <f t="shared" si="0"/>
        <v>0</v>
      </c>
      <c r="F7" s="437">
        <f t="shared" si="0"/>
        <v>0</v>
      </c>
      <c r="G7" s="438">
        <f t="shared" si="0"/>
        <v>0</v>
      </c>
      <c r="H7" s="438">
        <f>SUM(B7:F7)-G7</f>
        <v>0</v>
      </c>
      <c r="I7" s="438">
        <f>SUM(S7-AJ7)</f>
        <v>0</v>
      </c>
      <c r="J7" s="439">
        <f>J42</f>
        <v>0</v>
      </c>
      <c r="K7" s="436">
        <f t="shared" ref="K7:Q7" si="1">K42</f>
        <v>0</v>
      </c>
      <c r="L7" s="436">
        <f t="shared" si="1"/>
        <v>0</v>
      </c>
      <c r="M7" s="436">
        <f t="shared" si="1"/>
        <v>0</v>
      </c>
      <c r="N7" s="436">
        <f t="shared" si="1"/>
        <v>0</v>
      </c>
      <c r="O7" s="436">
        <f t="shared" si="1"/>
        <v>0</v>
      </c>
      <c r="P7" s="436">
        <f t="shared" si="1"/>
        <v>0</v>
      </c>
      <c r="Q7" s="437">
        <f t="shared" si="1"/>
        <v>0</v>
      </c>
      <c r="R7" s="440">
        <f>SUM(K7:Q7)</f>
        <v>0</v>
      </c>
      <c r="S7" s="441">
        <f>SUM(J7:Q7)</f>
        <v>0</v>
      </c>
      <c r="T7" s="436">
        <f>T42</f>
        <v>0</v>
      </c>
      <c r="U7" s="436">
        <f t="shared" ref="U7:AI7" si="2">U42</f>
        <v>0</v>
      </c>
      <c r="V7" s="436">
        <f t="shared" si="2"/>
        <v>0</v>
      </c>
      <c r="W7" s="436">
        <f t="shared" si="2"/>
        <v>0</v>
      </c>
      <c r="X7" s="436">
        <f t="shared" si="2"/>
        <v>0</v>
      </c>
      <c r="Y7" s="436">
        <f t="shared" si="2"/>
        <v>0</v>
      </c>
      <c r="Z7" s="436">
        <f t="shared" si="2"/>
        <v>0</v>
      </c>
      <c r="AA7" s="436">
        <f t="shared" si="2"/>
        <v>0</v>
      </c>
      <c r="AB7" s="436">
        <f t="shared" si="2"/>
        <v>0</v>
      </c>
      <c r="AC7" s="436">
        <f t="shared" si="2"/>
        <v>0</v>
      </c>
      <c r="AD7" s="436">
        <f t="shared" si="2"/>
        <v>0</v>
      </c>
      <c r="AE7" s="436">
        <f t="shared" si="2"/>
        <v>0</v>
      </c>
      <c r="AF7" s="436">
        <f t="shared" si="2"/>
        <v>0</v>
      </c>
      <c r="AG7" s="436">
        <f t="shared" si="2"/>
        <v>0</v>
      </c>
      <c r="AH7" s="436">
        <f t="shared" si="2"/>
        <v>0</v>
      </c>
      <c r="AI7" s="437">
        <f t="shared" si="2"/>
        <v>0</v>
      </c>
      <c r="AJ7" s="442">
        <f>SUM(T7:AI7)</f>
        <v>0</v>
      </c>
    </row>
    <row r="8" spans="1:36" s="41" customFormat="1" ht="14.85" customHeight="1" x14ac:dyDescent="0.2">
      <c r="A8" s="461" t="s">
        <v>116</v>
      </c>
      <c r="B8" s="461" t="s">
        <v>488</v>
      </c>
      <c r="C8" s="462">
        <f>JANUARY!$E$11</f>
        <v>0</v>
      </c>
      <c r="D8" s="463">
        <f>JANUARY!J21</f>
        <v>0</v>
      </c>
      <c r="E8" s="21"/>
      <c r="F8" s="21"/>
      <c r="G8" s="37"/>
      <c r="H8" s="21"/>
      <c r="I8" s="21"/>
      <c r="J8" s="37"/>
      <c r="K8" s="37"/>
      <c r="L8" s="21"/>
      <c r="M8" s="21"/>
      <c r="N8" s="21"/>
      <c r="O8" s="21"/>
      <c r="P8" s="21"/>
      <c r="Q8" s="21"/>
      <c r="R8" s="37"/>
      <c r="S8" s="37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</row>
    <row r="9" spans="1:36" s="41" customFormat="1" ht="14.85" customHeight="1" x14ac:dyDescent="0.2">
      <c r="A9" s="464" t="s">
        <v>117</v>
      </c>
      <c r="B9" s="465" t="s">
        <v>489</v>
      </c>
      <c r="C9" s="466">
        <f>C8</f>
        <v>0</v>
      </c>
      <c r="D9" s="467">
        <f>DECEMBER!J685</f>
        <v>0</v>
      </c>
      <c r="E9" s="21"/>
      <c r="F9" s="21"/>
      <c r="G9" s="37"/>
      <c r="H9" s="21"/>
      <c r="I9" s="21"/>
      <c r="J9" s="37"/>
      <c r="K9" s="37"/>
      <c r="L9" s="21"/>
      <c r="M9" s="21"/>
      <c r="N9" s="21"/>
      <c r="O9" s="21"/>
      <c r="P9" s="21"/>
      <c r="Q9" s="21"/>
      <c r="R9" s="37"/>
      <c r="S9" s="37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</row>
    <row r="10" spans="1:36" s="41" customFormat="1" ht="14.85" customHeight="1" x14ac:dyDescent="0.2">
      <c r="A10" s="21"/>
      <c r="B10" s="21"/>
      <c r="C10" s="21"/>
      <c r="D10" s="21"/>
      <c r="E10" s="21"/>
      <c r="F10" s="21"/>
      <c r="G10" s="38"/>
      <c r="H10" s="11"/>
      <c r="I10" s="11"/>
      <c r="J10" s="37"/>
      <c r="K10" s="37"/>
      <c r="L10" s="21"/>
      <c r="M10" s="21"/>
      <c r="N10" s="21"/>
      <c r="O10" s="21"/>
      <c r="P10" s="21"/>
      <c r="Q10" s="21"/>
      <c r="R10" s="37"/>
      <c r="S10" s="37"/>
      <c r="T10" s="21"/>
      <c r="U10" s="21"/>
      <c r="V10" s="21"/>
      <c r="W10" s="21"/>
      <c r="X10" s="21"/>
      <c r="Y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</row>
    <row r="11" spans="1:36" s="41" customFormat="1" ht="14.85" customHeight="1" x14ac:dyDescent="0.2">
      <c r="A11" s="21"/>
      <c r="B11" s="310" t="s">
        <v>485</v>
      </c>
      <c r="C11" s="468">
        <f>JANUARY!$E$11</f>
        <v>0</v>
      </c>
      <c r="D11" s="21"/>
      <c r="E11" s="21"/>
      <c r="F11" s="701" t="str">
        <f>JANUARY!G10</f>
        <v xml:space="preserve">UNITED STEELWORKERS - LOCAL UNION </v>
      </c>
      <c r="G11" s="701"/>
      <c r="H11" s="701"/>
      <c r="I11" s="701"/>
      <c r="J11" s="701"/>
      <c r="K11" s="37"/>
      <c r="L11" s="21"/>
      <c r="M11" s="21"/>
      <c r="N11" s="21"/>
      <c r="O11" s="21"/>
      <c r="P11" s="21"/>
      <c r="Q11" s="21"/>
      <c r="R11" s="37"/>
      <c r="S11" s="37"/>
      <c r="T11" s="21"/>
      <c r="U11" s="21"/>
      <c r="V11" s="21"/>
      <c r="W11" s="21"/>
      <c r="X11" s="21"/>
      <c r="Y11" s="21"/>
      <c r="Z11" s="11" t="str">
        <f>JANUARY!$AA$10</f>
        <v>FINANCIAL SECRETARY'S CASH BOOK</v>
      </c>
      <c r="AA11" s="21"/>
      <c r="AB11" s="21"/>
      <c r="AC11" s="21"/>
      <c r="AD11" s="21"/>
      <c r="AE11" s="21"/>
      <c r="AF11" s="21"/>
      <c r="AG11" s="21"/>
      <c r="AH11" s="310" t="s">
        <v>485</v>
      </c>
      <c r="AI11" s="468">
        <f>JANUARY!$E$11</f>
        <v>0</v>
      </c>
      <c r="AJ11" s="21"/>
    </row>
    <row r="12" spans="1:36" s="41" customFormat="1" ht="14.85" customHeight="1" x14ac:dyDescent="0.2">
      <c r="A12" s="21"/>
      <c r="B12" s="432"/>
      <c r="C12" s="433"/>
      <c r="D12" s="21"/>
      <c r="E12" s="21"/>
      <c r="F12" s="21"/>
      <c r="G12" s="37"/>
      <c r="H12" s="21"/>
      <c r="I12" s="21"/>
      <c r="J12" s="510" t="s">
        <v>53</v>
      </c>
      <c r="K12" s="40"/>
      <c r="L12" s="21"/>
      <c r="M12" s="21"/>
      <c r="N12" s="21"/>
      <c r="O12" s="25"/>
      <c r="P12" s="21"/>
      <c r="Q12" s="25"/>
      <c r="R12" s="37"/>
      <c r="S12" s="37"/>
      <c r="T12" s="21"/>
      <c r="U12" s="21"/>
      <c r="V12" s="21"/>
      <c r="W12" s="21"/>
      <c r="X12" s="21"/>
      <c r="Y12" s="21"/>
      <c r="Z12" s="21"/>
      <c r="AA12" s="531" t="s">
        <v>54</v>
      </c>
      <c r="AB12" s="21"/>
      <c r="AC12" s="21"/>
      <c r="AD12" s="21"/>
      <c r="AE12" s="21"/>
      <c r="AF12" s="21"/>
      <c r="AG12" s="21"/>
      <c r="AH12" s="432"/>
      <c r="AI12" s="434"/>
    </row>
    <row r="13" spans="1:36" s="41" customFormat="1" ht="14.85" customHeight="1" x14ac:dyDescent="0.2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7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7"/>
      <c r="AE13" s="39"/>
      <c r="AF13" s="39"/>
      <c r="AG13" s="39"/>
      <c r="AH13" s="39"/>
      <c r="AI13" s="39"/>
      <c r="AJ13" s="39"/>
    </row>
    <row r="14" spans="1:36" s="41" customFormat="1" ht="14.85" customHeight="1" x14ac:dyDescent="0.2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7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7"/>
      <c r="AE14" s="26"/>
      <c r="AF14" s="26"/>
      <c r="AG14" s="26"/>
      <c r="AH14" s="26"/>
      <c r="AI14" s="26"/>
      <c r="AJ14" s="26"/>
    </row>
    <row r="15" spans="1:36" s="41" customFormat="1" ht="14.85" customHeight="1" x14ac:dyDescent="0.2">
      <c r="A15" s="1"/>
      <c r="B15" s="11"/>
      <c r="C15" s="11" t="s">
        <v>55</v>
      </c>
      <c r="D15" s="11"/>
      <c r="E15" s="11"/>
      <c r="F15" s="513"/>
      <c r="G15" s="702" t="s">
        <v>248</v>
      </c>
      <c r="H15" s="703"/>
      <c r="I15" s="703"/>
      <c r="J15" s="704"/>
      <c r="K15" s="11"/>
      <c r="L15" s="11"/>
      <c r="M15" s="11"/>
      <c r="N15" s="510" t="s">
        <v>57</v>
      </c>
      <c r="O15" s="11"/>
      <c r="P15" s="11"/>
      <c r="Q15" s="10"/>
      <c r="R15" s="38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0"/>
      <c r="AJ15" s="3"/>
    </row>
    <row r="16" spans="1:36" s="41" customFormat="1" ht="14.85" customHeight="1" x14ac:dyDescent="0.2">
      <c r="A16" s="1"/>
      <c r="B16" s="11"/>
      <c r="C16" s="11"/>
      <c r="D16" s="11"/>
      <c r="E16" s="11"/>
      <c r="F16" s="513"/>
      <c r="G16" s="38"/>
      <c r="H16" s="11"/>
      <c r="I16" s="11"/>
      <c r="J16" s="10"/>
      <c r="K16" s="11"/>
      <c r="L16" s="11"/>
      <c r="M16" s="11"/>
      <c r="N16" s="11"/>
      <c r="O16" s="11"/>
      <c r="P16" s="11"/>
      <c r="Q16" s="10"/>
      <c r="R16" s="38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0"/>
      <c r="AJ16" s="3"/>
    </row>
    <row r="17" spans="1:36" s="41" customFormat="1" ht="14.85" customHeight="1" thickBot="1" x14ac:dyDescent="0.25">
      <c r="A17" s="161"/>
      <c r="B17" s="514">
        <v>1</v>
      </c>
      <c r="C17" s="514">
        <v>2</v>
      </c>
      <c r="D17" s="514">
        <v>3</v>
      </c>
      <c r="E17" s="514">
        <v>4</v>
      </c>
      <c r="F17" s="515">
        <v>5</v>
      </c>
      <c r="G17" s="514">
        <v>9</v>
      </c>
      <c r="H17" s="514"/>
      <c r="I17" s="514"/>
      <c r="J17" s="516">
        <v>10</v>
      </c>
      <c r="K17" s="514">
        <v>11</v>
      </c>
      <c r="L17" s="514" t="s">
        <v>1</v>
      </c>
      <c r="M17" s="514">
        <v>12</v>
      </c>
      <c r="N17" s="514">
        <v>13</v>
      </c>
      <c r="O17" s="514">
        <v>14</v>
      </c>
      <c r="P17" s="514">
        <v>15</v>
      </c>
      <c r="Q17" s="516" t="s">
        <v>2</v>
      </c>
      <c r="R17" s="517"/>
      <c r="S17" s="518"/>
      <c r="T17" s="514">
        <v>16</v>
      </c>
      <c r="U17" s="514">
        <v>17</v>
      </c>
      <c r="V17" s="514">
        <v>18</v>
      </c>
      <c r="W17" s="514">
        <v>19</v>
      </c>
      <c r="X17" s="514">
        <v>20</v>
      </c>
      <c r="Y17" s="514" t="s">
        <v>3</v>
      </c>
      <c r="Z17" s="514">
        <v>21</v>
      </c>
      <c r="AA17" s="514">
        <v>22</v>
      </c>
      <c r="AB17" s="514">
        <v>23</v>
      </c>
      <c r="AC17" s="514">
        <v>24</v>
      </c>
      <c r="AD17" s="514">
        <v>25</v>
      </c>
      <c r="AE17" s="514">
        <v>26</v>
      </c>
      <c r="AF17" s="514">
        <v>27</v>
      </c>
      <c r="AG17" s="514">
        <v>28</v>
      </c>
      <c r="AH17" s="514">
        <v>30</v>
      </c>
      <c r="AI17" s="516">
        <v>31</v>
      </c>
      <c r="AJ17" s="167"/>
    </row>
    <row r="18" spans="1:36" s="41" customFormat="1" ht="14.85" customHeight="1" thickTop="1" x14ac:dyDescent="0.2">
      <c r="A18" s="1"/>
      <c r="B18" s="519" t="s">
        <v>4</v>
      </c>
      <c r="C18" s="520"/>
      <c r="D18" s="519" t="s">
        <v>5</v>
      </c>
      <c r="E18" s="521" t="s">
        <v>6</v>
      </c>
      <c r="F18" s="522" t="s">
        <v>7</v>
      </c>
      <c r="G18" s="31"/>
      <c r="H18" s="28" t="s">
        <v>113</v>
      </c>
      <c r="I18" s="28" t="s">
        <v>113</v>
      </c>
      <c r="J18" s="521"/>
      <c r="K18" s="519"/>
      <c r="L18" s="519"/>
      <c r="M18" s="62" t="s">
        <v>235</v>
      </c>
      <c r="N18" s="534" t="s">
        <v>536</v>
      </c>
      <c r="O18" s="523"/>
      <c r="P18" s="519" t="s">
        <v>270</v>
      </c>
      <c r="Q18" s="521" t="s">
        <v>271</v>
      </c>
      <c r="R18" s="31" t="s">
        <v>108</v>
      </c>
      <c r="S18" s="521" t="s">
        <v>110</v>
      </c>
      <c r="T18" s="698" t="s">
        <v>9</v>
      </c>
      <c r="U18" s="699"/>
      <c r="V18" s="699"/>
      <c r="W18" s="699"/>
      <c r="X18" s="700"/>
      <c r="Y18" s="519" t="s">
        <v>10</v>
      </c>
      <c r="Z18" s="519" t="s">
        <v>11</v>
      </c>
      <c r="AA18" s="520"/>
      <c r="AB18" s="519" t="s">
        <v>12</v>
      </c>
      <c r="AC18" s="519" t="s">
        <v>13</v>
      </c>
      <c r="AD18" s="519" t="s">
        <v>14</v>
      </c>
      <c r="AE18" s="519"/>
      <c r="AF18" s="519"/>
      <c r="AG18" s="519"/>
      <c r="AH18" s="519" t="s">
        <v>15</v>
      </c>
      <c r="AI18" s="64" t="s">
        <v>7</v>
      </c>
      <c r="AJ18" s="3"/>
    </row>
    <row r="19" spans="1:36" s="41" customFormat="1" ht="14.85" customHeight="1" x14ac:dyDescent="0.2">
      <c r="A19" s="1"/>
      <c r="B19" s="519" t="s">
        <v>8</v>
      </c>
      <c r="C19" s="519" t="s">
        <v>16</v>
      </c>
      <c r="D19" s="519" t="s">
        <v>17</v>
      </c>
      <c r="E19" s="521" t="s">
        <v>8</v>
      </c>
      <c r="F19" s="522" t="s">
        <v>18</v>
      </c>
      <c r="G19" s="31" t="s">
        <v>21</v>
      </c>
      <c r="H19" s="31" t="s">
        <v>53</v>
      </c>
      <c r="I19" s="31" t="s">
        <v>114</v>
      </c>
      <c r="J19" s="521" t="s">
        <v>22</v>
      </c>
      <c r="K19" s="519" t="s">
        <v>233</v>
      </c>
      <c r="L19" s="519" t="s">
        <v>234</v>
      </c>
      <c r="M19" s="62" t="s">
        <v>534</v>
      </c>
      <c r="N19" s="71" t="s">
        <v>534</v>
      </c>
      <c r="O19" s="523" t="s">
        <v>23</v>
      </c>
      <c r="P19" s="519" t="s">
        <v>8</v>
      </c>
      <c r="Q19" s="521" t="s">
        <v>8</v>
      </c>
      <c r="R19" s="31" t="s">
        <v>24</v>
      </c>
      <c r="S19" s="521" t="s">
        <v>111</v>
      </c>
      <c r="T19" s="62" t="s">
        <v>25</v>
      </c>
      <c r="U19" s="519" t="s">
        <v>26</v>
      </c>
      <c r="V19" s="519" t="s">
        <v>27</v>
      </c>
      <c r="W19" s="519" t="s">
        <v>28</v>
      </c>
      <c r="X19" s="519" t="s">
        <v>136</v>
      </c>
      <c r="Y19" s="519" t="s">
        <v>259</v>
      </c>
      <c r="Z19" s="519" t="s">
        <v>137</v>
      </c>
      <c r="AA19" s="519" t="s">
        <v>29</v>
      </c>
      <c r="AB19" s="519" t="s">
        <v>30</v>
      </c>
      <c r="AC19" s="519" t="s">
        <v>186</v>
      </c>
      <c r="AD19" s="519" t="s">
        <v>31</v>
      </c>
      <c r="AE19" s="519" t="s">
        <v>32</v>
      </c>
      <c r="AF19" s="519" t="s">
        <v>33</v>
      </c>
      <c r="AG19" s="519" t="s">
        <v>16</v>
      </c>
      <c r="AH19" s="519" t="s">
        <v>35</v>
      </c>
      <c r="AI19" s="64" t="s">
        <v>18</v>
      </c>
      <c r="AJ19" s="3"/>
    </row>
    <row r="20" spans="1:36" s="41" customFormat="1" ht="14.85" customHeight="1" thickBot="1" x14ac:dyDescent="0.25">
      <c r="A20" s="6"/>
      <c r="B20" s="524" t="s">
        <v>36</v>
      </c>
      <c r="C20" s="524" t="s">
        <v>37</v>
      </c>
      <c r="D20" s="524" t="s">
        <v>38</v>
      </c>
      <c r="E20" s="525" t="s">
        <v>39</v>
      </c>
      <c r="F20" s="526" t="s">
        <v>40</v>
      </c>
      <c r="G20" s="527"/>
      <c r="H20" s="527"/>
      <c r="I20" s="527"/>
      <c r="J20" s="525"/>
      <c r="K20" s="524" t="s">
        <v>237</v>
      </c>
      <c r="L20" s="524"/>
      <c r="M20" s="73" t="s">
        <v>236</v>
      </c>
      <c r="N20" s="77" t="s">
        <v>236</v>
      </c>
      <c r="O20" s="528"/>
      <c r="P20" s="524" t="s">
        <v>24</v>
      </c>
      <c r="Q20" s="529" t="s">
        <v>24</v>
      </c>
      <c r="R20" s="527" t="s">
        <v>109</v>
      </c>
      <c r="S20" s="525" t="s">
        <v>112</v>
      </c>
      <c r="T20" s="73" t="s">
        <v>42</v>
      </c>
      <c r="U20" s="524" t="s">
        <v>43</v>
      </c>
      <c r="V20" s="524"/>
      <c r="W20" s="524" t="s">
        <v>44</v>
      </c>
      <c r="X20" s="524" t="s">
        <v>30</v>
      </c>
      <c r="Y20" s="524" t="s">
        <v>30</v>
      </c>
      <c r="Z20" s="524" t="s">
        <v>185</v>
      </c>
      <c r="AA20" s="524" t="s">
        <v>15</v>
      </c>
      <c r="AB20" s="524" t="s">
        <v>139</v>
      </c>
      <c r="AC20" s="524" t="s">
        <v>46</v>
      </c>
      <c r="AD20" s="524" t="s">
        <v>47</v>
      </c>
      <c r="AE20" s="524" t="s">
        <v>48</v>
      </c>
      <c r="AF20" s="524" t="s">
        <v>15</v>
      </c>
      <c r="AG20" s="524" t="s">
        <v>30</v>
      </c>
      <c r="AH20" s="524" t="s">
        <v>49</v>
      </c>
      <c r="AI20" s="530" t="s">
        <v>50</v>
      </c>
      <c r="AJ20" s="7"/>
    </row>
    <row r="21" spans="1:36" s="175" customFormat="1" ht="14.85" customHeight="1" thickTop="1" x14ac:dyDescent="0.2">
      <c r="A21" s="9"/>
      <c r="B21" s="9"/>
      <c r="C21" s="9"/>
      <c r="D21" s="9"/>
      <c r="E21" s="173"/>
      <c r="F21" s="173"/>
      <c r="G21" s="15"/>
      <c r="H21" s="15"/>
      <c r="I21" s="15"/>
      <c r="J21" s="15"/>
      <c r="K21" s="15"/>
      <c r="L21" s="174"/>
      <c r="M21" s="174"/>
      <c r="N21" s="174"/>
      <c r="O21" s="174"/>
      <c r="P21" s="174"/>
      <c r="Q21" s="174"/>
      <c r="R21" s="173"/>
      <c r="S21" s="173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1:36" s="328" customFormat="1" ht="14.85" customHeight="1" x14ac:dyDescent="0.2">
      <c r="A22" s="329" t="s">
        <v>91</v>
      </c>
      <c r="B22" s="415">
        <f>JANUARY!B458</f>
        <v>0</v>
      </c>
      <c r="C22" s="415">
        <f>JANUARY!C458</f>
        <v>0</v>
      </c>
      <c r="D22" s="415">
        <f>JANUARY!D458</f>
        <v>0</v>
      </c>
      <c r="E22" s="415">
        <f>JANUARY!E458</f>
        <v>0</v>
      </c>
      <c r="F22" s="416">
        <f>JANUARY!F458</f>
        <v>0</v>
      </c>
      <c r="G22" s="414">
        <f>JANUARY!J458-JANUARY!J21</f>
        <v>0</v>
      </c>
      <c r="H22" s="414">
        <f>SUM(B22:F22)-G22</f>
        <v>0</v>
      </c>
      <c r="I22" s="414">
        <f>SUM(S22-AJ22)</f>
        <v>0</v>
      </c>
      <c r="J22" s="358">
        <f>JANUARY!K458</f>
        <v>0</v>
      </c>
      <c r="K22" s="356">
        <f>JANUARY!L458</f>
        <v>0</v>
      </c>
      <c r="L22" s="356">
        <f>JANUARY!M458</f>
        <v>0</v>
      </c>
      <c r="M22" s="356">
        <f>JANUARY!N458</f>
        <v>0</v>
      </c>
      <c r="N22" s="356">
        <f>JANUARY!O458</f>
        <v>0</v>
      </c>
      <c r="O22" s="356">
        <f>JANUARY!P458</f>
        <v>0</v>
      </c>
      <c r="P22" s="356">
        <f>JANUARY!Q458</f>
        <v>0</v>
      </c>
      <c r="Q22" s="417">
        <f>JANUARY!R458</f>
        <v>0</v>
      </c>
      <c r="R22" s="418">
        <f>SUM(K22:Q22)</f>
        <v>0</v>
      </c>
      <c r="S22" s="419">
        <f>SUM(J22:Q22)</f>
        <v>0</v>
      </c>
      <c r="T22" s="356">
        <f>JANUARY!U458</f>
        <v>0</v>
      </c>
      <c r="U22" s="356">
        <f>JANUARY!V458</f>
        <v>0</v>
      </c>
      <c r="V22" s="356">
        <f>JANUARY!W458</f>
        <v>0</v>
      </c>
      <c r="W22" s="356">
        <f>JANUARY!X458</f>
        <v>0</v>
      </c>
      <c r="X22" s="356">
        <f>JANUARY!Y458</f>
        <v>0</v>
      </c>
      <c r="Y22" s="356">
        <f>JANUARY!Z458</f>
        <v>0</v>
      </c>
      <c r="Z22" s="356">
        <f>JANUARY!AA458</f>
        <v>0</v>
      </c>
      <c r="AA22" s="356">
        <f>JANUARY!AB458</f>
        <v>0</v>
      </c>
      <c r="AB22" s="356">
        <f>JANUARY!AC458</f>
        <v>0</v>
      </c>
      <c r="AC22" s="356">
        <f>JANUARY!AD458</f>
        <v>0</v>
      </c>
      <c r="AD22" s="356">
        <f>JANUARY!AE458</f>
        <v>0</v>
      </c>
      <c r="AE22" s="356">
        <f>JANUARY!AF458</f>
        <v>0</v>
      </c>
      <c r="AF22" s="356">
        <f>JANUARY!AG458</f>
        <v>0</v>
      </c>
      <c r="AG22" s="356">
        <f>JANUARY!AH458</f>
        <v>0</v>
      </c>
      <c r="AH22" s="356">
        <f>JANUARY!AJ458</f>
        <v>0</v>
      </c>
      <c r="AI22" s="420">
        <f>JANUARY!AK458</f>
        <v>0</v>
      </c>
      <c r="AJ22" s="418">
        <f>SUM(T22:AI22)</f>
        <v>0</v>
      </c>
    </row>
    <row r="23" spans="1:36" s="328" customFormat="1" ht="14.85" customHeight="1" x14ac:dyDescent="0.2">
      <c r="A23" s="329" t="s">
        <v>92</v>
      </c>
      <c r="B23" s="356">
        <f>FEBRUARY!B458</f>
        <v>0</v>
      </c>
      <c r="C23" s="356">
        <f>FEBRUARY!C458</f>
        <v>0</v>
      </c>
      <c r="D23" s="356">
        <f>FEBRUARY!D458</f>
        <v>0</v>
      </c>
      <c r="E23" s="356">
        <f>FEBRUARY!E458</f>
        <v>0</v>
      </c>
      <c r="F23" s="365">
        <f>FEBRUARY!F458</f>
        <v>0</v>
      </c>
      <c r="G23" s="414">
        <f>FEBRUARY!J458-FEBRUARY!J21</f>
        <v>0</v>
      </c>
      <c r="H23" s="414">
        <f t="shared" ref="H23:H40" si="3">SUM(B23:F23)-G23</f>
        <v>0</v>
      </c>
      <c r="I23" s="414">
        <f t="shared" ref="I23:I42" si="4">SUM(S23-AJ23)</f>
        <v>0</v>
      </c>
      <c r="J23" s="358">
        <f>FEBRUARY!K458</f>
        <v>0</v>
      </c>
      <c r="K23" s="356">
        <f>FEBRUARY!L458</f>
        <v>0</v>
      </c>
      <c r="L23" s="356">
        <f>FEBRUARY!M458</f>
        <v>0</v>
      </c>
      <c r="M23" s="356">
        <f>FEBRUARY!N458</f>
        <v>0</v>
      </c>
      <c r="N23" s="356">
        <f>FEBRUARY!O458</f>
        <v>0</v>
      </c>
      <c r="O23" s="356">
        <f>FEBRUARY!P458</f>
        <v>0</v>
      </c>
      <c r="P23" s="356">
        <f>FEBRUARY!Q458</f>
        <v>0</v>
      </c>
      <c r="Q23" s="417">
        <f>FEBRUARY!R458</f>
        <v>0</v>
      </c>
      <c r="R23" s="418">
        <f t="shared" ref="R23:R39" si="5">SUM(K23:Q23)</f>
        <v>0</v>
      </c>
      <c r="S23" s="419">
        <f t="shared" ref="S23:S39" si="6">SUM(J23:Q23)</f>
        <v>0</v>
      </c>
      <c r="T23" s="356">
        <f>FEBRUARY!U458</f>
        <v>0</v>
      </c>
      <c r="U23" s="356">
        <f>FEBRUARY!V458</f>
        <v>0</v>
      </c>
      <c r="V23" s="356">
        <f>FEBRUARY!W458</f>
        <v>0</v>
      </c>
      <c r="W23" s="356">
        <f>FEBRUARY!X458</f>
        <v>0</v>
      </c>
      <c r="X23" s="356">
        <f>FEBRUARY!Y458</f>
        <v>0</v>
      </c>
      <c r="Y23" s="356">
        <f>FEBRUARY!Z458</f>
        <v>0</v>
      </c>
      <c r="Z23" s="356">
        <f>FEBRUARY!AA458</f>
        <v>0</v>
      </c>
      <c r="AA23" s="356">
        <f>FEBRUARY!AB458</f>
        <v>0</v>
      </c>
      <c r="AB23" s="356">
        <f>FEBRUARY!AC458</f>
        <v>0</v>
      </c>
      <c r="AC23" s="356">
        <f>FEBRUARY!AD458</f>
        <v>0</v>
      </c>
      <c r="AD23" s="356">
        <f>FEBRUARY!AE458</f>
        <v>0</v>
      </c>
      <c r="AE23" s="356">
        <f>FEBRUARY!AF458</f>
        <v>0</v>
      </c>
      <c r="AF23" s="356">
        <f>FEBRUARY!AG458</f>
        <v>0</v>
      </c>
      <c r="AG23" s="356">
        <f>FEBRUARY!AH458</f>
        <v>0</v>
      </c>
      <c r="AH23" s="356">
        <f>FEBRUARY!AJ458</f>
        <v>0</v>
      </c>
      <c r="AI23" s="365">
        <f>FEBRUARY!AK458</f>
        <v>0</v>
      </c>
      <c r="AJ23" s="418">
        <f t="shared" ref="AJ23:AJ42" si="7">SUM(T23:AI23)</f>
        <v>0</v>
      </c>
    </row>
    <row r="24" spans="1:36" s="328" customFormat="1" ht="14.85" customHeight="1" x14ac:dyDescent="0.2">
      <c r="A24" s="329" t="s">
        <v>93</v>
      </c>
      <c r="B24" s="356">
        <f>MARCH!B458</f>
        <v>0</v>
      </c>
      <c r="C24" s="356">
        <f>MARCH!C458</f>
        <v>0</v>
      </c>
      <c r="D24" s="356">
        <f>MARCH!D458</f>
        <v>0</v>
      </c>
      <c r="E24" s="356">
        <f>MARCH!E458</f>
        <v>0</v>
      </c>
      <c r="F24" s="365">
        <f>MARCH!F458</f>
        <v>0</v>
      </c>
      <c r="G24" s="414">
        <f>MARCH!J458-MARCH!J21</f>
        <v>0</v>
      </c>
      <c r="H24" s="414">
        <f t="shared" si="3"/>
        <v>0</v>
      </c>
      <c r="I24" s="414">
        <f>SUM(S24-AJ24)</f>
        <v>0</v>
      </c>
      <c r="J24" s="358">
        <f>MARCH!K458</f>
        <v>0</v>
      </c>
      <c r="K24" s="356">
        <f>MARCH!L458</f>
        <v>0</v>
      </c>
      <c r="L24" s="356">
        <f>MARCH!M458</f>
        <v>0</v>
      </c>
      <c r="M24" s="356">
        <f>MARCH!N458</f>
        <v>0</v>
      </c>
      <c r="N24" s="356">
        <f>MARCH!O458</f>
        <v>0</v>
      </c>
      <c r="O24" s="356">
        <f>MARCH!P458</f>
        <v>0</v>
      </c>
      <c r="P24" s="356">
        <f>MARCH!Q458</f>
        <v>0</v>
      </c>
      <c r="Q24" s="417">
        <f>MARCH!R458</f>
        <v>0</v>
      </c>
      <c r="R24" s="418">
        <f t="shared" si="5"/>
        <v>0</v>
      </c>
      <c r="S24" s="419">
        <f t="shared" si="6"/>
        <v>0</v>
      </c>
      <c r="T24" s="356">
        <f>MARCH!U458</f>
        <v>0</v>
      </c>
      <c r="U24" s="356">
        <f>MARCH!V458</f>
        <v>0</v>
      </c>
      <c r="V24" s="356">
        <f>MARCH!W458</f>
        <v>0</v>
      </c>
      <c r="W24" s="356">
        <f>MARCH!X458</f>
        <v>0</v>
      </c>
      <c r="X24" s="356">
        <f>MARCH!Y458</f>
        <v>0</v>
      </c>
      <c r="Y24" s="356">
        <f>MARCH!Z458</f>
        <v>0</v>
      </c>
      <c r="Z24" s="356">
        <f>MARCH!AA458</f>
        <v>0</v>
      </c>
      <c r="AA24" s="356">
        <f>MARCH!AB458</f>
        <v>0</v>
      </c>
      <c r="AB24" s="356">
        <f>MARCH!AC458</f>
        <v>0</v>
      </c>
      <c r="AC24" s="356">
        <f>MARCH!AD458</f>
        <v>0</v>
      </c>
      <c r="AD24" s="356">
        <f>MARCH!AE458</f>
        <v>0</v>
      </c>
      <c r="AE24" s="356">
        <f>MARCH!AF458</f>
        <v>0</v>
      </c>
      <c r="AF24" s="356">
        <f>MARCH!AG458</f>
        <v>0</v>
      </c>
      <c r="AG24" s="356">
        <f>MARCH!AH458</f>
        <v>0</v>
      </c>
      <c r="AH24" s="356">
        <f>MARCH!AJ458</f>
        <v>0</v>
      </c>
      <c r="AI24" s="365">
        <f>MARCH!AK458</f>
        <v>0</v>
      </c>
      <c r="AJ24" s="418">
        <f t="shared" si="7"/>
        <v>0</v>
      </c>
    </row>
    <row r="25" spans="1:36" s="330" customFormat="1" ht="14.85" customHeight="1" x14ac:dyDescent="0.2">
      <c r="A25" s="329" t="s">
        <v>94</v>
      </c>
      <c r="B25" s="421">
        <f t="shared" ref="B25:G25" si="8">SUM(B22:B24)</f>
        <v>0</v>
      </c>
      <c r="C25" s="421">
        <f t="shared" si="8"/>
        <v>0</v>
      </c>
      <c r="D25" s="421">
        <f t="shared" si="8"/>
        <v>0</v>
      </c>
      <c r="E25" s="422">
        <f t="shared" si="8"/>
        <v>0</v>
      </c>
      <c r="F25" s="423">
        <f t="shared" si="8"/>
        <v>0</v>
      </c>
      <c r="G25" s="422">
        <f t="shared" si="8"/>
        <v>0</v>
      </c>
      <c r="H25" s="424">
        <f t="shared" si="3"/>
        <v>0</v>
      </c>
      <c r="I25" s="424">
        <f t="shared" si="4"/>
        <v>0</v>
      </c>
      <c r="J25" s="425">
        <f>SUM(J22:J24)</f>
        <v>0</v>
      </c>
      <c r="K25" s="421">
        <f t="shared" ref="K25:AI25" si="9">SUM(K22:K24)</f>
        <v>0</v>
      </c>
      <c r="L25" s="426">
        <f t="shared" si="9"/>
        <v>0</v>
      </c>
      <c r="M25" s="426">
        <f t="shared" si="9"/>
        <v>0</v>
      </c>
      <c r="N25" s="426">
        <f t="shared" si="9"/>
        <v>0</v>
      </c>
      <c r="O25" s="426">
        <f t="shared" si="9"/>
        <v>0</v>
      </c>
      <c r="P25" s="426">
        <f t="shared" si="9"/>
        <v>0</v>
      </c>
      <c r="Q25" s="427">
        <f t="shared" si="9"/>
        <v>0</v>
      </c>
      <c r="R25" s="422">
        <f t="shared" si="9"/>
        <v>0</v>
      </c>
      <c r="S25" s="425">
        <f t="shared" si="9"/>
        <v>0</v>
      </c>
      <c r="T25" s="421">
        <f t="shared" si="9"/>
        <v>0</v>
      </c>
      <c r="U25" s="421">
        <f t="shared" si="9"/>
        <v>0</v>
      </c>
      <c r="V25" s="421">
        <f t="shared" si="9"/>
        <v>0</v>
      </c>
      <c r="W25" s="421">
        <f t="shared" si="9"/>
        <v>0</v>
      </c>
      <c r="X25" s="421">
        <f t="shared" si="9"/>
        <v>0</v>
      </c>
      <c r="Y25" s="421">
        <f t="shared" si="9"/>
        <v>0</v>
      </c>
      <c r="Z25" s="421">
        <f t="shared" si="9"/>
        <v>0</v>
      </c>
      <c r="AA25" s="421">
        <f t="shared" si="9"/>
        <v>0</v>
      </c>
      <c r="AB25" s="421">
        <f t="shared" si="9"/>
        <v>0</v>
      </c>
      <c r="AC25" s="421">
        <f t="shared" si="9"/>
        <v>0</v>
      </c>
      <c r="AD25" s="421">
        <f t="shared" si="9"/>
        <v>0</v>
      </c>
      <c r="AE25" s="421">
        <f t="shared" si="9"/>
        <v>0</v>
      </c>
      <c r="AF25" s="421">
        <f t="shared" si="9"/>
        <v>0</v>
      </c>
      <c r="AG25" s="421">
        <f t="shared" si="9"/>
        <v>0</v>
      </c>
      <c r="AH25" s="421">
        <f t="shared" si="9"/>
        <v>0</v>
      </c>
      <c r="AI25" s="425">
        <f t="shared" si="9"/>
        <v>0</v>
      </c>
      <c r="AJ25" s="428">
        <f t="shared" si="7"/>
        <v>0</v>
      </c>
    </row>
    <row r="26" spans="1:36" s="42" customFormat="1" ht="14.85" customHeight="1" x14ac:dyDescent="0.2">
      <c r="A26" s="532"/>
      <c r="B26" s="414"/>
      <c r="C26" s="414"/>
      <c r="D26" s="414"/>
      <c r="E26" s="414"/>
      <c r="F26" s="414"/>
      <c r="G26" s="414"/>
      <c r="H26" s="414"/>
      <c r="I26" s="414"/>
      <c r="J26" s="414"/>
      <c r="K26" s="414"/>
      <c r="L26" s="414"/>
      <c r="M26" s="414"/>
      <c r="N26" s="414"/>
      <c r="O26" s="414"/>
      <c r="P26" s="414"/>
      <c r="Q26" s="414"/>
      <c r="R26" s="418"/>
      <c r="S26" s="418"/>
      <c r="T26" s="414"/>
      <c r="U26" s="414"/>
      <c r="V26" s="414"/>
      <c r="W26" s="414"/>
      <c r="X26" s="414"/>
      <c r="Y26" s="414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8"/>
    </row>
    <row r="27" spans="1:36" s="328" customFormat="1" ht="14.85" customHeight="1" x14ac:dyDescent="0.2">
      <c r="A27" s="533" t="s">
        <v>95</v>
      </c>
      <c r="B27" s="429">
        <f>APRIL!B458</f>
        <v>0</v>
      </c>
      <c r="C27" s="429">
        <f>APRIL!C458</f>
        <v>0</v>
      </c>
      <c r="D27" s="429">
        <f>APRIL!D458</f>
        <v>0</v>
      </c>
      <c r="E27" s="429">
        <f>APRIL!E458</f>
        <v>0</v>
      </c>
      <c r="F27" s="420">
        <f>APRIL!F458</f>
        <v>0</v>
      </c>
      <c r="G27" s="414">
        <f>APRIL!J458-APRIL!J21</f>
        <v>0</v>
      </c>
      <c r="H27" s="414">
        <f t="shared" si="3"/>
        <v>0</v>
      </c>
      <c r="I27" s="414">
        <f t="shared" si="4"/>
        <v>0</v>
      </c>
      <c r="J27" s="358">
        <f>APRIL!K458</f>
        <v>0</v>
      </c>
      <c r="K27" s="356">
        <f>APRIL!L458</f>
        <v>0</v>
      </c>
      <c r="L27" s="356">
        <f>APRIL!M458</f>
        <v>0</v>
      </c>
      <c r="M27" s="356">
        <f>APRIL!N458</f>
        <v>0</v>
      </c>
      <c r="N27" s="356">
        <f>APRIL!O458</f>
        <v>0</v>
      </c>
      <c r="O27" s="356">
        <f>APRIL!P458</f>
        <v>0</v>
      </c>
      <c r="P27" s="356">
        <f>APRIL!Q458</f>
        <v>0</v>
      </c>
      <c r="Q27" s="417">
        <f>APRIL!R458</f>
        <v>0</v>
      </c>
      <c r="R27" s="418">
        <f t="shared" si="5"/>
        <v>0</v>
      </c>
      <c r="S27" s="419">
        <f t="shared" si="6"/>
        <v>0</v>
      </c>
      <c r="T27" s="429">
        <f>APRIL!U458</f>
        <v>0</v>
      </c>
      <c r="U27" s="429">
        <f>APRIL!V458</f>
        <v>0</v>
      </c>
      <c r="V27" s="429">
        <f>APRIL!W458</f>
        <v>0</v>
      </c>
      <c r="W27" s="429">
        <f>APRIL!X458</f>
        <v>0</v>
      </c>
      <c r="X27" s="429">
        <f>APRIL!Y458</f>
        <v>0</v>
      </c>
      <c r="Y27" s="429">
        <f>APRIL!Z458</f>
        <v>0</v>
      </c>
      <c r="Z27" s="429">
        <f>APRIL!AA458</f>
        <v>0</v>
      </c>
      <c r="AA27" s="429">
        <f>APRIL!AB458</f>
        <v>0</v>
      </c>
      <c r="AB27" s="429">
        <f>APRIL!AC458</f>
        <v>0</v>
      </c>
      <c r="AC27" s="429">
        <f>APRIL!AD458</f>
        <v>0</v>
      </c>
      <c r="AD27" s="429">
        <f>APRIL!AE458</f>
        <v>0</v>
      </c>
      <c r="AE27" s="429">
        <f>APRIL!AF458</f>
        <v>0</v>
      </c>
      <c r="AF27" s="429">
        <f>APRIL!AG458</f>
        <v>0</v>
      </c>
      <c r="AG27" s="429">
        <f>APRIL!AH458</f>
        <v>0</v>
      </c>
      <c r="AH27" s="429">
        <f>APRIL!AJ458</f>
        <v>0</v>
      </c>
      <c r="AI27" s="420">
        <f>APRIL!AK458</f>
        <v>0</v>
      </c>
      <c r="AJ27" s="418">
        <f t="shared" si="7"/>
        <v>0</v>
      </c>
    </row>
    <row r="28" spans="1:36" s="328" customFormat="1" ht="14.85" customHeight="1" x14ac:dyDescent="0.2">
      <c r="A28" s="329" t="s">
        <v>96</v>
      </c>
      <c r="B28" s="356">
        <f>MAY!B458</f>
        <v>0</v>
      </c>
      <c r="C28" s="356">
        <f>MAY!C458</f>
        <v>0</v>
      </c>
      <c r="D28" s="356">
        <f>MAY!D458</f>
        <v>0</v>
      </c>
      <c r="E28" s="356">
        <f>MAY!E458</f>
        <v>0</v>
      </c>
      <c r="F28" s="365">
        <f>MAY!F458</f>
        <v>0</v>
      </c>
      <c r="G28" s="414">
        <f>MAY!J458-MAY!J21</f>
        <v>0</v>
      </c>
      <c r="H28" s="414">
        <f t="shared" si="3"/>
        <v>0</v>
      </c>
      <c r="I28" s="414">
        <f t="shared" si="4"/>
        <v>0</v>
      </c>
      <c r="J28" s="358">
        <f>MAY!K458</f>
        <v>0</v>
      </c>
      <c r="K28" s="356">
        <f>MAY!L458</f>
        <v>0</v>
      </c>
      <c r="L28" s="356">
        <f>MAY!M458</f>
        <v>0</v>
      </c>
      <c r="M28" s="356">
        <f>MAY!N458</f>
        <v>0</v>
      </c>
      <c r="N28" s="356">
        <f>MAY!O458</f>
        <v>0</v>
      </c>
      <c r="O28" s="356">
        <f>MAY!P458</f>
        <v>0</v>
      </c>
      <c r="P28" s="356">
        <f>MAY!Q458</f>
        <v>0</v>
      </c>
      <c r="Q28" s="417">
        <f>MAY!R458</f>
        <v>0</v>
      </c>
      <c r="R28" s="418">
        <f t="shared" si="5"/>
        <v>0</v>
      </c>
      <c r="S28" s="419">
        <f t="shared" si="6"/>
        <v>0</v>
      </c>
      <c r="T28" s="356">
        <f>MAY!U458</f>
        <v>0</v>
      </c>
      <c r="U28" s="356">
        <f>MAY!V458</f>
        <v>0</v>
      </c>
      <c r="V28" s="356">
        <f>MAY!W458</f>
        <v>0</v>
      </c>
      <c r="W28" s="356">
        <f>MAY!X458</f>
        <v>0</v>
      </c>
      <c r="X28" s="356">
        <f>MAY!Y458</f>
        <v>0</v>
      </c>
      <c r="Y28" s="356">
        <f>MAY!Z458</f>
        <v>0</v>
      </c>
      <c r="Z28" s="356">
        <f>MAY!AA458</f>
        <v>0</v>
      </c>
      <c r="AA28" s="356">
        <f>MAY!AB458</f>
        <v>0</v>
      </c>
      <c r="AB28" s="356">
        <f>MAY!AC458</f>
        <v>0</v>
      </c>
      <c r="AC28" s="356">
        <f>MAY!AD458</f>
        <v>0</v>
      </c>
      <c r="AD28" s="356">
        <f>MAY!AE458</f>
        <v>0</v>
      </c>
      <c r="AE28" s="356">
        <f>MAY!AF458</f>
        <v>0</v>
      </c>
      <c r="AF28" s="356">
        <f>MAY!AG458</f>
        <v>0</v>
      </c>
      <c r="AG28" s="356">
        <f>MAY!AH458</f>
        <v>0</v>
      </c>
      <c r="AH28" s="356">
        <f>MAY!AJ458</f>
        <v>0</v>
      </c>
      <c r="AI28" s="365">
        <f>MAY!AK458</f>
        <v>0</v>
      </c>
      <c r="AJ28" s="418">
        <f t="shared" si="7"/>
        <v>0</v>
      </c>
    </row>
    <row r="29" spans="1:36" s="328" customFormat="1" ht="14.85" customHeight="1" x14ac:dyDescent="0.2">
      <c r="A29" s="329" t="s">
        <v>97</v>
      </c>
      <c r="B29" s="356">
        <f>JUNE!B458</f>
        <v>0</v>
      </c>
      <c r="C29" s="356">
        <f>JUNE!C458</f>
        <v>0</v>
      </c>
      <c r="D29" s="356">
        <f>JUNE!D458</f>
        <v>0</v>
      </c>
      <c r="E29" s="356">
        <f>JUNE!E458</f>
        <v>0</v>
      </c>
      <c r="F29" s="365">
        <f>JUNE!F458</f>
        <v>0</v>
      </c>
      <c r="G29" s="414">
        <f>JUNE!J458-JUNE!J21</f>
        <v>0</v>
      </c>
      <c r="H29" s="414">
        <f t="shared" si="3"/>
        <v>0</v>
      </c>
      <c r="I29" s="414">
        <f t="shared" si="4"/>
        <v>0</v>
      </c>
      <c r="J29" s="358">
        <f>JUNE!K458</f>
        <v>0</v>
      </c>
      <c r="K29" s="356">
        <f>JUNE!L458</f>
        <v>0</v>
      </c>
      <c r="L29" s="356">
        <f>JUNE!M458</f>
        <v>0</v>
      </c>
      <c r="M29" s="356">
        <f>JUNE!N458</f>
        <v>0</v>
      </c>
      <c r="N29" s="356">
        <f>JUNE!O458</f>
        <v>0</v>
      </c>
      <c r="O29" s="356">
        <f>JUNE!P458</f>
        <v>0</v>
      </c>
      <c r="P29" s="356">
        <f>JUNE!Q458</f>
        <v>0</v>
      </c>
      <c r="Q29" s="417">
        <f>JUNE!R458</f>
        <v>0</v>
      </c>
      <c r="R29" s="418">
        <f t="shared" si="5"/>
        <v>0</v>
      </c>
      <c r="S29" s="419">
        <f t="shared" si="6"/>
        <v>0</v>
      </c>
      <c r="T29" s="356">
        <f>JUNE!U458</f>
        <v>0</v>
      </c>
      <c r="U29" s="356">
        <f>JUNE!V458</f>
        <v>0</v>
      </c>
      <c r="V29" s="356">
        <f>JUNE!W458</f>
        <v>0</v>
      </c>
      <c r="W29" s="356">
        <f>JUNE!X458</f>
        <v>0</v>
      </c>
      <c r="X29" s="356">
        <f>JUNE!Y458</f>
        <v>0</v>
      </c>
      <c r="Y29" s="356">
        <f>JUNE!Z458</f>
        <v>0</v>
      </c>
      <c r="Z29" s="356">
        <f>JUNE!AA458</f>
        <v>0</v>
      </c>
      <c r="AA29" s="356">
        <f>JUNE!AB458</f>
        <v>0</v>
      </c>
      <c r="AB29" s="356">
        <f>JUNE!AC458</f>
        <v>0</v>
      </c>
      <c r="AC29" s="356">
        <f>JUNE!AD458</f>
        <v>0</v>
      </c>
      <c r="AD29" s="356">
        <f>JUNE!AE458</f>
        <v>0</v>
      </c>
      <c r="AE29" s="356">
        <f>JUNE!AF458</f>
        <v>0</v>
      </c>
      <c r="AF29" s="356">
        <f>JUNE!AG458</f>
        <v>0</v>
      </c>
      <c r="AG29" s="356">
        <f>JUNE!AH458</f>
        <v>0</v>
      </c>
      <c r="AH29" s="356">
        <f>JUNE!AJ458</f>
        <v>0</v>
      </c>
      <c r="AI29" s="365">
        <f>JUNE!AK458</f>
        <v>0</v>
      </c>
      <c r="AJ29" s="418">
        <f t="shared" si="7"/>
        <v>0</v>
      </c>
    </row>
    <row r="30" spans="1:36" s="330" customFormat="1" ht="14.85" customHeight="1" x14ac:dyDescent="0.2">
      <c r="A30" s="329" t="s">
        <v>98</v>
      </c>
      <c r="B30" s="421">
        <f>SUM(B27:B29)</f>
        <v>0</v>
      </c>
      <c r="C30" s="421">
        <f>SUM(C27:C29)</f>
        <v>0</v>
      </c>
      <c r="D30" s="421">
        <f>SUM(D27:D29)</f>
        <v>0</v>
      </c>
      <c r="E30" s="422">
        <f>SUM(E27:E29)</f>
        <v>0</v>
      </c>
      <c r="F30" s="423">
        <f>SUM(F27:F29)</f>
        <v>0</v>
      </c>
      <c r="G30" s="422">
        <f>SUM(B30:F30)</f>
        <v>0</v>
      </c>
      <c r="H30" s="424">
        <f t="shared" si="3"/>
        <v>0</v>
      </c>
      <c r="I30" s="424">
        <f t="shared" si="4"/>
        <v>0</v>
      </c>
      <c r="J30" s="425">
        <f>SUM(J27:J29)</f>
        <v>0</v>
      </c>
      <c r="K30" s="421">
        <f t="shared" ref="K30:AI30" si="10">SUM(K27:K29)</f>
        <v>0</v>
      </c>
      <c r="L30" s="426">
        <f t="shared" si="10"/>
        <v>0</v>
      </c>
      <c r="M30" s="426">
        <f t="shared" si="10"/>
        <v>0</v>
      </c>
      <c r="N30" s="426">
        <f t="shared" si="10"/>
        <v>0</v>
      </c>
      <c r="O30" s="426">
        <f t="shared" si="10"/>
        <v>0</v>
      </c>
      <c r="P30" s="426">
        <f t="shared" si="10"/>
        <v>0</v>
      </c>
      <c r="Q30" s="427">
        <f t="shared" si="10"/>
        <v>0</v>
      </c>
      <c r="R30" s="422">
        <f t="shared" si="10"/>
        <v>0</v>
      </c>
      <c r="S30" s="425">
        <f t="shared" si="10"/>
        <v>0</v>
      </c>
      <c r="T30" s="421">
        <f t="shared" si="10"/>
        <v>0</v>
      </c>
      <c r="U30" s="421">
        <f t="shared" si="10"/>
        <v>0</v>
      </c>
      <c r="V30" s="421">
        <f t="shared" si="10"/>
        <v>0</v>
      </c>
      <c r="W30" s="421">
        <f t="shared" si="10"/>
        <v>0</v>
      </c>
      <c r="X30" s="421">
        <f t="shared" si="10"/>
        <v>0</v>
      </c>
      <c r="Y30" s="421">
        <f t="shared" si="10"/>
        <v>0</v>
      </c>
      <c r="Z30" s="421">
        <f t="shared" si="10"/>
        <v>0</v>
      </c>
      <c r="AA30" s="421">
        <f t="shared" si="10"/>
        <v>0</v>
      </c>
      <c r="AB30" s="421">
        <f t="shared" si="10"/>
        <v>0</v>
      </c>
      <c r="AC30" s="421">
        <f t="shared" si="10"/>
        <v>0</v>
      </c>
      <c r="AD30" s="421">
        <f t="shared" si="10"/>
        <v>0</v>
      </c>
      <c r="AE30" s="421">
        <f t="shared" si="10"/>
        <v>0</v>
      </c>
      <c r="AF30" s="421">
        <f t="shared" si="10"/>
        <v>0</v>
      </c>
      <c r="AG30" s="421">
        <f t="shared" si="10"/>
        <v>0</v>
      </c>
      <c r="AH30" s="421">
        <f t="shared" si="10"/>
        <v>0</v>
      </c>
      <c r="AI30" s="425">
        <f t="shared" si="10"/>
        <v>0</v>
      </c>
      <c r="AJ30" s="428">
        <f t="shared" si="7"/>
        <v>0</v>
      </c>
    </row>
    <row r="31" spans="1:36" s="42" customFormat="1" ht="14.85" customHeight="1" x14ac:dyDescent="0.2">
      <c r="A31" s="532"/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8"/>
      <c r="S31" s="418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8"/>
    </row>
    <row r="32" spans="1:36" s="328" customFormat="1" ht="14.85" customHeight="1" x14ac:dyDescent="0.2">
      <c r="A32" s="329" t="s">
        <v>99</v>
      </c>
      <c r="B32" s="356">
        <f>JULY!B458</f>
        <v>0</v>
      </c>
      <c r="C32" s="356">
        <f>JULY!C458</f>
        <v>0</v>
      </c>
      <c r="D32" s="356">
        <f>JULY!D458</f>
        <v>0</v>
      </c>
      <c r="E32" s="356">
        <f>JULY!E458</f>
        <v>0</v>
      </c>
      <c r="F32" s="420">
        <f>JULY!F458</f>
        <v>0</v>
      </c>
      <c r="G32" s="414">
        <f>JULY!J458-JULY!J21</f>
        <v>0</v>
      </c>
      <c r="H32" s="414">
        <f t="shared" si="3"/>
        <v>0</v>
      </c>
      <c r="I32" s="414">
        <f t="shared" si="4"/>
        <v>0</v>
      </c>
      <c r="J32" s="358">
        <f>JULY!K458</f>
        <v>0</v>
      </c>
      <c r="K32" s="356">
        <f>JULY!L458</f>
        <v>0</v>
      </c>
      <c r="L32" s="356">
        <f>JULY!M458</f>
        <v>0</v>
      </c>
      <c r="M32" s="356">
        <f>JULY!N458</f>
        <v>0</v>
      </c>
      <c r="N32" s="356">
        <f>JULY!O458</f>
        <v>0</v>
      </c>
      <c r="O32" s="356">
        <f>JULY!P458</f>
        <v>0</v>
      </c>
      <c r="P32" s="356">
        <f>JULY!Q458</f>
        <v>0</v>
      </c>
      <c r="Q32" s="417">
        <f>JULY!R458</f>
        <v>0</v>
      </c>
      <c r="R32" s="418">
        <f t="shared" si="5"/>
        <v>0</v>
      </c>
      <c r="S32" s="419">
        <f t="shared" si="6"/>
        <v>0</v>
      </c>
      <c r="T32" s="356">
        <f>JULY!U458</f>
        <v>0</v>
      </c>
      <c r="U32" s="356">
        <f>JULY!V458</f>
        <v>0</v>
      </c>
      <c r="V32" s="356">
        <f>JULY!W458</f>
        <v>0</v>
      </c>
      <c r="W32" s="356">
        <f>JULY!X458</f>
        <v>0</v>
      </c>
      <c r="X32" s="356">
        <f>JULY!Y458</f>
        <v>0</v>
      </c>
      <c r="Y32" s="356">
        <f>JULY!Z458</f>
        <v>0</v>
      </c>
      <c r="Z32" s="356">
        <f>JULY!AA458</f>
        <v>0</v>
      </c>
      <c r="AA32" s="356">
        <f>JULY!AB458</f>
        <v>0</v>
      </c>
      <c r="AB32" s="356">
        <f>JULY!AC458</f>
        <v>0</v>
      </c>
      <c r="AC32" s="356">
        <f>JULY!AD458</f>
        <v>0</v>
      </c>
      <c r="AD32" s="356">
        <f>JULY!AE458</f>
        <v>0</v>
      </c>
      <c r="AE32" s="356">
        <f>JULY!AF458</f>
        <v>0</v>
      </c>
      <c r="AF32" s="356">
        <f>JULY!AG458</f>
        <v>0</v>
      </c>
      <c r="AG32" s="356">
        <f>JULY!AH458</f>
        <v>0</v>
      </c>
      <c r="AH32" s="356">
        <f>JULY!AJ458</f>
        <v>0</v>
      </c>
      <c r="AI32" s="420">
        <f>JULY!AK458</f>
        <v>0</v>
      </c>
      <c r="AJ32" s="418">
        <f t="shared" si="7"/>
        <v>0</v>
      </c>
    </row>
    <row r="33" spans="1:36" s="328" customFormat="1" ht="14.85" customHeight="1" x14ac:dyDescent="0.2">
      <c r="A33" s="329" t="s">
        <v>100</v>
      </c>
      <c r="B33" s="356">
        <f>AUGUST!B458</f>
        <v>0</v>
      </c>
      <c r="C33" s="356">
        <f>AUGUST!C458</f>
        <v>0</v>
      </c>
      <c r="D33" s="356">
        <f>AUGUST!D458</f>
        <v>0</v>
      </c>
      <c r="E33" s="356">
        <f>AUGUST!E458</f>
        <v>0</v>
      </c>
      <c r="F33" s="365">
        <f>AUGUST!F458</f>
        <v>0</v>
      </c>
      <c r="G33" s="414">
        <f>AUGUST!J458-AUGUST!J21</f>
        <v>0</v>
      </c>
      <c r="H33" s="414">
        <f t="shared" si="3"/>
        <v>0</v>
      </c>
      <c r="I33" s="414">
        <f t="shared" si="4"/>
        <v>0</v>
      </c>
      <c r="J33" s="358">
        <f>AUGUST!K458</f>
        <v>0</v>
      </c>
      <c r="K33" s="356">
        <f>AUGUST!L458</f>
        <v>0</v>
      </c>
      <c r="L33" s="356">
        <f>AUGUST!M458</f>
        <v>0</v>
      </c>
      <c r="M33" s="356">
        <f>AUGUST!N458</f>
        <v>0</v>
      </c>
      <c r="N33" s="356">
        <f>AUGUST!O458</f>
        <v>0</v>
      </c>
      <c r="O33" s="356">
        <f>AUGUST!P458</f>
        <v>0</v>
      </c>
      <c r="P33" s="356">
        <f>AUGUST!Q458</f>
        <v>0</v>
      </c>
      <c r="Q33" s="417">
        <f>AUGUST!R458</f>
        <v>0</v>
      </c>
      <c r="R33" s="418">
        <f t="shared" si="5"/>
        <v>0</v>
      </c>
      <c r="S33" s="419">
        <f t="shared" si="6"/>
        <v>0</v>
      </c>
      <c r="T33" s="356">
        <f>AUGUST!U458</f>
        <v>0</v>
      </c>
      <c r="U33" s="356">
        <f>AUGUST!V458</f>
        <v>0</v>
      </c>
      <c r="V33" s="356">
        <f>AUGUST!W458</f>
        <v>0</v>
      </c>
      <c r="W33" s="356">
        <f>AUGUST!X458</f>
        <v>0</v>
      </c>
      <c r="X33" s="356">
        <f>AUGUST!Y458</f>
        <v>0</v>
      </c>
      <c r="Y33" s="356">
        <f>AUGUST!Z458</f>
        <v>0</v>
      </c>
      <c r="Z33" s="356">
        <f>AUGUST!AA458</f>
        <v>0</v>
      </c>
      <c r="AA33" s="356">
        <f>AUGUST!AB458</f>
        <v>0</v>
      </c>
      <c r="AB33" s="356">
        <f>AUGUST!AC458</f>
        <v>0</v>
      </c>
      <c r="AC33" s="356">
        <f>AUGUST!AD458</f>
        <v>0</v>
      </c>
      <c r="AD33" s="356">
        <f>AUGUST!AE458</f>
        <v>0</v>
      </c>
      <c r="AE33" s="356">
        <f>AUGUST!AF458</f>
        <v>0</v>
      </c>
      <c r="AF33" s="356">
        <f>AUGUST!AG458</f>
        <v>0</v>
      </c>
      <c r="AG33" s="356">
        <f>AUGUST!AH458</f>
        <v>0</v>
      </c>
      <c r="AH33" s="356">
        <f>AUGUST!AJ458</f>
        <v>0</v>
      </c>
      <c r="AI33" s="365">
        <f>AUGUST!AK458</f>
        <v>0</v>
      </c>
      <c r="AJ33" s="418">
        <f t="shared" si="7"/>
        <v>0</v>
      </c>
    </row>
    <row r="34" spans="1:36" s="328" customFormat="1" ht="14.85" customHeight="1" x14ac:dyDescent="0.2">
      <c r="A34" s="329" t="s">
        <v>101</v>
      </c>
      <c r="B34" s="356">
        <f>SEPTEMBER!B458</f>
        <v>0</v>
      </c>
      <c r="C34" s="356">
        <f>SEPTEMBER!C458</f>
        <v>0</v>
      </c>
      <c r="D34" s="356">
        <f>SEPTEMBER!D458</f>
        <v>0</v>
      </c>
      <c r="E34" s="356">
        <f>SEPTEMBER!E458</f>
        <v>0</v>
      </c>
      <c r="F34" s="365">
        <f>SEPTEMBER!F458</f>
        <v>0</v>
      </c>
      <c r="G34" s="414">
        <f>SEPTEMBER!J458-SEPTEMBER!J21</f>
        <v>0</v>
      </c>
      <c r="H34" s="414">
        <f t="shared" si="3"/>
        <v>0</v>
      </c>
      <c r="I34" s="414">
        <f t="shared" si="4"/>
        <v>0</v>
      </c>
      <c r="J34" s="358">
        <f>SEPTEMBER!K458</f>
        <v>0</v>
      </c>
      <c r="K34" s="356">
        <f>SEPTEMBER!L458</f>
        <v>0</v>
      </c>
      <c r="L34" s="356">
        <f>SEPTEMBER!M458</f>
        <v>0</v>
      </c>
      <c r="M34" s="356">
        <f>SEPTEMBER!N458</f>
        <v>0</v>
      </c>
      <c r="N34" s="356">
        <f>SEPTEMBER!O458</f>
        <v>0</v>
      </c>
      <c r="O34" s="356">
        <f>SEPTEMBER!P458</f>
        <v>0</v>
      </c>
      <c r="P34" s="356">
        <f>SEPTEMBER!Q458</f>
        <v>0</v>
      </c>
      <c r="Q34" s="417">
        <f>SEPTEMBER!R458</f>
        <v>0</v>
      </c>
      <c r="R34" s="418">
        <f t="shared" si="5"/>
        <v>0</v>
      </c>
      <c r="S34" s="419">
        <f t="shared" si="6"/>
        <v>0</v>
      </c>
      <c r="T34" s="356">
        <f>SEPTEMBER!U458</f>
        <v>0</v>
      </c>
      <c r="U34" s="356">
        <f>SEPTEMBER!V458</f>
        <v>0</v>
      </c>
      <c r="V34" s="356">
        <f>SEPTEMBER!W458</f>
        <v>0</v>
      </c>
      <c r="W34" s="356">
        <f>SEPTEMBER!X458</f>
        <v>0</v>
      </c>
      <c r="X34" s="356">
        <f>SEPTEMBER!Y458</f>
        <v>0</v>
      </c>
      <c r="Y34" s="356">
        <f>SEPTEMBER!Z458</f>
        <v>0</v>
      </c>
      <c r="Z34" s="356">
        <f>SEPTEMBER!AA458</f>
        <v>0</v>
      </c>
      <c r="AA34" s="356">
        <f>SEPTEMBER!AB458</f>
        <v>0</v>
      </c>
      <c r="AB34" s="356">
        <f>SEPTEMBER!AC458</f>
        <v>0</v>
      </c>
      <c r="AC34" s="356">
        <f>SEPTEMBER!AD458</f>
        <v>0</v>
      </c>
      <c r="AD34" s="356">
        <f>SEPTEMBER!AE458</f>
        <v>0</v>
      </c>
      <c r="AE34" s="356">
        <f>SEPTEMBER!AF458</f>
        <v>0</v>
      </c>
      <c r="AF34" s="356">
        <f>SEPTEMBER!AG458</f>
        <v>0</v>
      </c>
      <c r="AG34" s="356">
        <f>SEPTEMBER!AH458</f>
        <v>0</v>
      </c>
      <c r="AH34" s="356">
        <f>SEPTEMBER!AJ458</f>
        <v>0</v>
      </c>
      <c r="AI34" s="365">
        <f>SEPTEMBER!AK458</f>
        <v>0</v>
      </c>
      <c r="AJ34" s="418">
        <f t="shared" si="7"/>
        <v>0</v>
      </c>
    </row>
    <row r="35" spans="1:36" s="330" customFormat="1" ht="14.85" customHeight="1" x14ac:dyDescent="0.2">
      <c r="A35" s="329" t="s">
        <v>102</v>
      </c>
      <c r="B35" s="421">
        <f>SUM(B32:B34)</f>
        <v>0</v>
      </c>
      <c r="C35" s="421">
        <f>SUM(C32:C34)</f>
        <v>0</v>
      </c>
      <c r="D35" s="421">
        <f>SUM(D32:D34)</f>
        <v>0</v>
      </c>
      <c r="E35" s="422">
        <f>SUM(E32:E34)</f>
        <v>0</v>
      </c>
      <c r="F35" s="423">
        <f>SUM(F32:F34)</f>
        <v>0</v>
      </c>
      <c r="G35" s="422">
        <f>SUM(B35:F35)</f>
        <v>0</v>
      </c>
      <c r="H35" s="424">
        <f t="shared" si="3"/>
        <v>0</v>
      </c>
      <c r="I35" s="424">
        <f t="shared" si="4"/>
        <v>0</v>
      </c>
      <c r="J35" s="425">
        <f>SUM(J32:J34)</f>
        <v>0</v>
      </c>
      <c r="K35" s="421">
        <f t="shared" ref="K35:AI35" si="11">SUM(K32:K34)</f>
        <v>0</v>
      </c>
      <c r="L35" s="426">
        <f t="shared" si="11"/>
        <v>0</v>
      </c>
      <c r="M35" s="426">
        <f t="shared" si="11"/>
        <v>0</v>
      </c>
      <c r="N35" s="426">
        <f t="shared" si="11"/>
        <v>0</v>
      </c>
      <c r="O35" s="426">
        <f t="shared" si="11"/>
        <v>0</v>
      </c>
      <c r="P35" s="426">
        <f t="shared" si="11"/>
        <v>0</v>
      </c>
      <c r="Q35" s="427">
        <f t="shared" si="11"/>
        <v>0</v>
      </c>
      <c r="R35" s="422">
        <f t="shared" si="11"/>
        <v>0</v>
      </c>
      <c r="S35" s="425">
        <f t="shared" si="11"/>
        <v>0</v>
      </c>
      <c r="T35" s="421">
        <f t="shared" si="11"/>
        <v>0</v>
      </c>
      <c r="U35" s="421">
        <f t="shared" si="11"/>
        <v>0</v>
      </c>
      <c r="V35" s="421">
        <f t="shared" si="11"/>
        <v>0</v>
      </c>
      <c r="W35" s="421">
        <f t="shared" si="11"/>
        <v>0</v>
      </c>
      <c r="X35" s="421">
        <f t="shared" si="11"/>
        <v>0</v>
      </c>
      <c r="Y35" s="421">
        <f t="shared" si="11"/>
        <v>0</v>
      </c>
      <c r="Z35" s="421">
        <f t="shared" si="11"/>
        <v>0</v>
      </c>
      <c r="AA35" s="421">
        <f t="shared" si="11"/>
        <v>0</v>
      </c>
      <c r="AB35" s="421">
        <f t="shared" si="11"/>
        <v>0</v>
      </c>
      <c r="AC35" s="421">
        <f t="shared" si="11"/>
        <v>0</v>
      </c>
      <c r="AD35" s="421">
        <f t="shared" si="11"/>
        <v>0</v>
      </c>
      <c r="AE35" s="421">
        <f t="shared" si="11"/>
        <v>0</v>
      </c>
      <c r="AF35" s="421">
        <f t="shared" si="11"/>
        <v>0</v>
      </c>
      <c r="AG35" s="421">
        <f t="shared" si="11"/>
        <v>0</v>
      </c>
      <c r="AH35" s="421">
        <f t="shared" si="11"/>
        <v>0</v>
      </c>
      <c r="AI35" s="425">
        <f t="shared" si="11"/>
        <v>0</v>
      </c>
      <c r="AJ35" s="428">
        <f t="shared" si="7"/>
        <v>0</v>
      </c>
    </row>
    <row r="36" spans="1:36" s="42" customFormat="1" ht="14.85" customHeight="1" x14ac:dyDescent="0.2">
      <c r="A36" s="532"/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  <c r="R36" s="418"/>
      <c r="S36" s="418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8"/>
    </row>
    <row r="37" spans="1:36" s="328" customFormat="1" ht="14.85" customHeight="1" x14ac:dyDescent="0.2">
      <c r="A37" s="329" t="s">
        <v>103</v>
      </c>
      <c r="B37" s="356">
        <f>OCTOBER!B458</f>
        <v>0</v>
      </c>
      <c r="C37" s="356">
        <f>OCTOBER!C458</f>
        <v>0</v>
      </c>
      <c r="D37" s="356">
        <f>OCTOBER!D458</f>
        <v>0</v>
      </c>
      <c r="E37" s="356">
        <f>OCTOBER!E458</f>
        <v>0</v>
      </c>
      <c r="F37" s="420">
        <f>OCTOBER!F458</f>
        <v>0</v>
      </c>
      <c r="G37" s="414">
        <f>OCTOBER!J458-OCTOBER!J21</f>
        <v>0</v>
      </c>
      <c r="H37" s="414">
        <f t="shared" si="3"/>
        <v>0</v>
      </c>
      <c r="I37" s="414">
        <f t="shared" si="4"/>
        <v>0</v>
      </c>
      <c r="J37" s="358">
        <f>OCTOBER!K458</f>
        <v>0</v>
      </c>
      <c r="K37" s="356">
        <f>OCTOBER!L458</f>
        <v>0</v>
      </c>
      <c r="L37" s="356">
        <f>OCTOBER!M458</f>
        <v>0</v>
      </c>
      <c r="M37" s="356">
        <f>OCTOBER!N458</f>
        <v>0</v>
      </c>
      <c r="N37" s="356">
        <f>OCTOBER!O458</f>
        <v>0</v>
      </c>
      <c r="O37" s="356">
        <f>OCTOBER!P458</f>
        <v>0</v>
      </c>
      <c r="P37" s="356">
        <f>OCTOBER!Q458</f>
        <v>0</v>
      </c>
      <c r="Q37" s="417">
        <f>OCTOBER!R458</f>
        <v>0</v>
      </c>
      <c r="R37" s="418">
        <f t="shared" si="5"/>
        <v>0</v>
      </c>
      <c r="S37" s="419">
        <f t="shared" si="6"/>
        <v>0</v>
      </c>
      <c r="T37" s="356">
        <f>OCTOBER!U458</f>
        <v>0</v>
      </c>
      <c r="U37" s="356">
        <f>OCTOBER!V458</f>
        <v>0</v>
      </c>
      <c r="V37" s="356">
        <f>OCTOBER!W458</f>
        <v>0</v>
      </c>
      <c r="W37" s="356">
        <f>OCTOBER!X458</f>
        <v>0</v>
      </c>
      <c r="X37" s="356">
        <f>OCTOBER!Y458</f>
        <v>0</v>
      </c>
      <c r="Y37" s="356">
        <f>OCTOBER!Z458</f>
        <v>0</v>
      </c>
      <c r="Z37" s="356">
        <f>OCTOBER!AA458</f>
        <v>0</v>
      </c>
      <c r="AA37" s="356">
        <f>OCTOBER!AB458</f>
        <v>0</v>
      </c>
      <c r="AB37" s="356">
        <f>OCTOBER!AC458</f>
        <v>0</v>
      </c>
      <c r="AC37" s="356">
        <f>OCTOBER!AD458</f>
        <v>0</v>
      </c>
      <c r="AD37" s="356">
        <f>OCTOBER!AE458</f>
        <v>0</v>
      </c>
      <c r="AE37" s="356">
        <f>OCTOBER!AF458</f>
        <v>0</v>
      </c>
      <c r="AF37" s="356">
        <f>OCTOBER!AG458</f>
        <v>0</v>
      </c>
      <c r="AG37" s="356">
        <f>OCTOBER!AH458</f>
        <v>0</v>
      </c>
      <c r="AH37" s="356">
        <f>OCTOBER!AJ458</f>
        <v>0</v>
      </c>
      <c r="AI37" s="420">
        <f>OCTOBER!AK458</f>
        <v>0</v>
      </c>
      <c r="AJ37" s="418">
        <f t="shared" si="7"/>
        <v>0</v>
      </c>
    </row>
    <row r="38" spans="1:36" s="328" customFormat="1" ht="14.85" customHeight="1" x14ac:dyDescent="0.2">
      <c r="A38" s="329" t="s">
        <v>104</v>
      </c>
      <c r="B38" s="356">
        <f>NOVEMBER!B458</f>
        <v>0</v>
      </c>
      <c r="C38" s="356">
        <f>NOVEMBER!C458</f>
        <v>0</v>
      </c>
      <c r="D38" s="356">
        <f>NOVEMBER!D458</f>
        <v>0</v>
      </c>
      <c r="E38" s="356">
        <f>NOVEMBER!E458</f>
        <v>0</v>
      </c>
      <c r="F38" s="365">
        <f>NOVEMBER!F458</f>
        <v>0</v>
      </c>
      <c r="G38" s="414">
        <f>NOVEMBER!J458-NOVEMBER!J21</f>
        <v>0</v>
      </c>
      <c r="H38" s="414">
        <f t="shared" si="3"/>
        <v>0</v>
      </c>
      <c r="I38" s="414">
        <f t="shared" si="4"/>
        <v>0</v>
      </c>
      <c r="J38" s="358">
        <f>NOVEMBER!K458</f>
        <v>0</v>
      </c>
      <c r="K38" s="356">
        <f>NOVEMBER!L458</f>
        <v>0</v>
      </c>
      <c r="L38" s="356">
        <f>NOVEMBER!M458</f>
        <v>0</v>
      </c>
      <c r="M38" s="356">
        <f>NOVEMBER!N458</f>
        <v>0</v>
      </c>
      <c r="N38" s="356">
        <f>NOVEMBER!O458</f>
        <v>0</v>
      </c>
      <c r="O38" s="356">
        <f>NOVEMBER!P458</f>
        <v>0</v>
      </c>
      <c r="P38" s="356">
        <f>NOVEMBER!Q458</f>
        <v>0</v>
      </c>
      <c r="Q38" s="417">
        <f>NOVEMBER!R458</f>
        <v>0</v>
      </c>
      <c r="R38" s="418">
        <f t="shared" si="5"/>
        <v>0</v>
      </c>
      <c r="S38" s="419">
        <f t="shared" si="6"/>
        <v>0</v>
      </c>
      <c r="T38" s="356">
        <f>NOVEMBER!U458</f>
        <v>0</v>
      </c>
      <c r="U38" s="356">
        <f>NOVEMBER!V458</f>
        <v>0</v>
      </c>
      <c r="V38" s="356">
        <f>NOVEMBER!W458</f>
        <v>0</v>
      </c>
      <c r="W38" s="356">
        <f>NOVEMBER!X458</f>
        <v>0</v>
      </c>
      <c r="X38" s="356">
        <f>NOVEMBER!Y458</f>
        <v>0</v>
      </c>
      <c r="Y38" s="356">
        <f>NOVEMBER!Z458</f>
        <v>0</v>
      </c>
      <c r="Z38" s="356">
        <f>NOVEMBER!AA458</f>
        <v>0</v>
      </c>
      <c r="AA38" s="356">
        <f>NOVEMBER!AB458</f>
        <v>0</v>
      </c>
      <c r="AB38" s="356">
        <f>NOVEMBER!AC458</f>
        <v>0</v>
      </c>
      <c r="AC38" s="356">
        <f>NOVEMBER!AD458</f>
        <v>0</v>
      </c>
      <c r="AD38" s="356">
        <f>NOVEMBER!AE458</f>
        <v>0</v>
      </c>
      <c r="AE38" s="356">
        <f>NOVEMBER!AF458</f>
        <v>0</v>
      </c>
      <c r="AF38" s="356">
        <f>NOVEMBER!AG458</f>
        <v>0</v>
      </c>
      <c r="AG38" s="356">
        <f>NOVEMBER!AH458</f>
        <v>0</v>
      </c>
      <c r="AH38" s="356">
        <f>NOVEMBER!AJ458</f>
        <v>0</v>
      </c>
      <c r="AI38" s="365">
        <f>NOVEMBER!AK458</f>
        <v>0</v>
      </c>
      <c r="AJ38" s="418">
        <f t="shared" si="7"/>
        <v>0</v>
      </c>
    </row>
    <row r="39" spans="1:36" s="328" customFormat="1" ht="14.85" customHeight="1" x14ac:dyDescent="0.2">
      <c r="A39" s="329" t="s">
        <v>105</v>
      </c>
      <c r="B39" s="356">
        <f>DECEMBER!B458</f>
        <v>0</v>
      </c>
      <c r="C39" s="356">
        <f>DECEMBER!C458</f>
        <v>0</v>
      </c>
      <c r="D39" s="356">
        <f>DECEMBER!D458</f>
        <v>0</v>
      </c>
      <c r="E39" s="356">
        <f>DECEMBER!E458</f>
        <v>0</v>
      </c>
      <c r="F39" s="365">
        <f>DECEMBER!F458</f>
        <v>0</v>
      </c>
      <c r="G39" s="414">
        <f>DECEMBER!J458-DECEMBER!J21</f>
        <v>0</v>
      </c>
      <c r="H39" s="414">
        <f t="shared" si="3"/>
        <v>0</v>
      </c>
      <c r="I39" s="414">
        <f t="shared" si="4"/>
        <v>0</v>
      </c>
      <c r="J39" s="430">
        <f>DECEMBER!K458</f>
        <v>0</v>
      </c>
      <c r="K39" s="431">
        <f>DECEMBER!L458</f>
        <v>0</v>
      </c>
      <c r="L39" s="431">
        <f>DECEMBER!M458</f>
        <v>0</v>
      </c>
      <c r="M39" s="431">
        <f>DECEMBER!N458</f>
        <v>0</v>
      </c>
      <c r="N39" s="431">
        <f>DECEMBER!O458</f>
        <v>0</v>
      </c>
      <c r="O39" s="431">
        <f>DECEMBER!P458</f>
        <v>0</v>
      </c>
      <c r="P39" s="431">
        <f>DECEMBER!Q458</f>
        <v>0</v>
      </c>
      <c r="Q39" s="417">
        <f>DECEMBER!R458</f>
        <v>0</v>
      </c>
      <c r="R39" s="418">
        <f t="shared" si="5"/>
        <v>0</v>
      </c>
      <c r="S39" s="419">
        <f t="shared" si="6"/>
        <v>0</v>
      </c>
      <c r="T39" s="356">
        <f>DECEMBER!U458</f>
        <v>0</v>
      </c>
      <c r="U39" s="356">
        <f>DECEMBER!V458</f>
        <v>0</v>
      </c>
      <c r="V39" s="356">
        <f>DECEMBER!W458</f>
        <v>0</v>
      </c>
      <c r="W39" s="356">
        <f>DECEMBER!X458</f>
        <v>0</v>
      </c>
      <c r="X39" s="356">
        <f>DECEMBER!Y458</f>
        <v>0</v>
      </c>
      <c r="Y39" s="356">
        <f>DECEMBER!Z458</f>
        <v>0</v>
      </c>
      <c r="Z39" s="356">
        <f>DECEMBER!AA458</f>
        <v>0</v>
      </c>
      <c r="AA39" s="356">
        <f>DECEMBER!AB458</f>
        <v>0</v>
      </c>
      <c r="AB39" s="356">
        <f>DECEMBER!AC458</f>
        <v>0</v>
      </c>
      <c r="AC39" s="356">
        <f>DECEMBER!AD458</f>
        <v>0</v>
      </c>
      <c r="AD39" s="356">
        <f>DECEMBER!AE458</f>
        <v>0</v>
      </c>
      <c r="AE39" s="356">
        <f>DECEMBER!AF458</f>
        <v>0</v>
      </c>
      <c r="AF39" s="356">
        <f>DECEMBER!AG458</f>
        <v>0</v>
      </c>
      <c r="AG39" s="356">
        <f>DECEMBER!AH458</f>
        <v>0</v>
      </c>
      <c r="AH39" s="356">
        <f>DECEMBER!AJ458</f>
        <v>0</v>
      </c>
      <c r="AI39" s="365">
        <f>DECEMBER!AK458</f>
        <v>0</v>
      </c>
      <c r="AJ39" s="418">
        <f t="shared" si="7"/>
        <v>0</v>
      </c>
    </row>
    <row r="40" spans="1:36" s="330" customFormat="1" ht="14.85" customHeight="1" x14ac:dyDescent="0.2">
      <c r="A40" s="329" t="s">
        <v>106</v>
      </c>
      <c r="B40" s="421">
        <f>SUM(B37:B39)</f>
        <v>0</v>
      </c>
      <c r="C40" s="421">
        <f>SUM(C37:C39)</f>
        <v>0</v>
      </c>
      <c r="D40" s="421">
        <f>SUM(D37:D39)</f>
        <v>0</v>
      </c>
      <c r="E40" s="422">
        <f>SUM(E37:E39)</f>
        <v>0</v>
      </c>
      <c r="F40" s="423">
        <f>SUM(F37:F39)</f>
        <v>0</v>
      </c>
      <c r="G40" s="422">
        <f>SUM(B40:F40)</f>
        <v>0</v>
      </c>
      <c r="H40" s="424">
        <f t="shared" si="3"/>
        <v>0</v>
      </c>
      <c r="I40" s="424">
        <f t="shared" si="4"/>
        <v>0</v>
      </c>
      <c r="J40" s="425">
        <f t="shared" ref="J40:AI40" si="12">SUM(J37:J39)</f>
        <v>0</v>
      </c>
      <c r="K40" s="421">
        <f t="shared" si="12"/>
        <v>0</v>
      </c>
      <c r="L40" s="426">
        <f t="shared" si="12"/>
        <v>0</v>
      </c>
      <c r="M40" s="426">
        <f t="shared" si="12"/>
        <v>0</v>
      </c>
      <c r="N40" s="426">
        <f t="shared" si="12"/>
        <v>0</v>
      </c>
      <c r="O40" s="426">
        <f t="shared" si="12"/>
        <v>0</v>
      </c>
      <c r="P40" s="426">
        <f t="shared" si="12"/>
        <v>0</v>
      </c>
      <c r="Q40" s="427">
        <f t="shared" si="12"/>
        <v>0</v>
      </c>
      <c r="R40" s="422">
        <f t="shared" si="12"/>
        <v>0</v>
      </c>
      <c r="S40" s="425">
        <f t="shared" si="12"/>
        <v>0</v>
      </c>
      <c r="T40" s="421">
        <f t="shared" si="12"/>
        <v>0</v>
      </c>
      <c r="U40" s="421">
        <f t="shared" si="12"/>
        <v>0</v>
      </c>
      <c r="V40" s="421">
        <f t="shared" si="12"/>
        <v>0</v>
      </c>
      <c r="W40" s="421">
        <f t="shared" si="12"/>
        <v>0</v>
      </c>
      <c r="X40" s="421">
        <f t="shared" si="12"/>
        <v>0</v>
      </c>
      <c r="Y40" s="421">
        <f t="shared" si="12"/>
        <v>0</v>
      </c>
      <c r="Z40" s="421">
        <f t="shared" si="12"/>
        <v>0</v>
      </c>
      <c r="AA40" s="421">
        <f t="shared" si="12"/>
        <v>0</v>
      </c>
      <c r="AB40" s="421">
        <f t="shared" si="12"/>
        <v>0</v>
      </c>
      <c r="AC40" s="421">
        <f t="shared" si="12"/>
        <v>0</v>
      </c>
      <c r="AD40" s="421">
        <f t="shared" si="12"/>
        <v>0</v>
      </c>
      <c r="AE40" s="421">
        <f t="shared" si="12"/>
        <v>0</v>
      </c>
      <c r="AF40" s="421">
        <f t="shared" si="12"/>
        <v>0</v>
      </c>
      <c r="AG40" s="421">
        <f t="shared" si="12"/>
        <v>0</v>
      </c>
      <c r="AH40" s="421">
        <f t="shared" si="12"/>
        <v>0</v>
      </c>
      <c r="AI40" s="425">
        <f t="shared" si="12"/>
        <v>0</v>
      </c>
      <c r="AJ40" s="428">
        <f t="shared" si="7"/>
        <v>0</v>
      </c>
    </row>
    <row r="41" spans="1:36" s="42" customFormat="1" ht="14.85" customHeight="1" thickBot="1" x14ac:dyDescent="0.25">
      <c r="A41" s="448"/>
      <c r="B41" s="449"/>
      <c r="C41" s="449"/>
      <c r="D41" s="449"/>
      <c r="E41" s="449"/>
      <c r="F41" s="450"/>
      <c r="G41" s="449"/>
      <c r="H41" s="449"/>
      <c r="I41" s="449"/>
      <c r="J41" s="449"/>
      <c r="K41" s="449"/>
      <c r="L41" s="449"/>
      <c r="M41" s="449"/>
      <c r="N41" s="449"/>
      <c r="O41" s="449"/>
      <c r="P41" s="449"/>
      <c r="Q41" s="449"/>
      <c r="R41" s="451"/>
      <c r="S41" s="451"/>
      <c r="T41" s="449"/>
      <c r="U41" s="449"/>
      <c r="V41" s="449"/>
      <c r="W41" s="449"/>
      <c r="X41" s="449"/>
      <c r="Y41" s="449"/>
      <c r="Z41" s="449"/>
      <c r="AA41" s="449"/>
      <c r="AB41" s="449"/>
      <c r="AC41" s="449"/>
      <c r="AD41" s="449"/>
      <c r="AE41" s="449"/>
      <c r="AF41" s="449"/>
      <c r="AG41" s="449"/>
      <c r="AH41" s="449"/>
      <c r="AI41" s="449"/>
      <c r="AJ41" s="451"/>
    </row>
    <row r="42" spans="1:36" s="330" customFormat="1" ht="14.85" customHeight="1" thickTop="1" thickBot="1" x14ac:dyDescent="0.25">
      <c r="A42" s="452" t="s">
        <v>107</v>
      </c>
      <c r="B42" s="453">
        <f>SUM(B25+B30+B35+B40)</f>
        <v>0</v>
      </c>
      <c r="C42" s="453">
        <f t="shared" ref="C42:AI42" si="13">SUM(C25+C30+C35+C40)</f>
        <v>0</v>
      </c>
      <c r="D42" s="453">
        <f t="shared" si="13"/>
        <v>0</v>
      </c>
      <c r="E42" s="454">
        <f t="shared" si="13"/>
        <v>0</v>
      </c>
      <c r="F42" s="455">
        <f t="shared" si="13"/>
        <v>0</v>
      </c>
      <c r="G42" s="454">
        <f t="shared" si="13"/>
        <v>0</v>
      </c>
      <c r="H42" s="454">
        <f t="shared" si="13"/>
        <v>0</v>
      </c>
      <c r="I42" s="456">
        <f t="shared" si="4"/>
        <v>0</v>
      </c>
      <c r="J42" s="457">
        <f t="shared" si="13"/>
        <v>0</v>
      </c>
      <c r="K42" s="453">
        <f t="shared" si="13"/>
        <v>0</v>
      </c>
      <c r="L42" s="458">
        <f t="shared" si="13"/>
        <v>0</v>
      </c>
      <c r="M42" s="458">
        <f t="shared" si="13"/>
        <v>0</v>
      </c>
      <c r="N42" s="458">
        <f t="shared" si="13"/>
        <v>0</v>
      </c>
      <c r="O42" s="458">
        <f t="shared" si="13"/>
        <v>0</v>
      </c>
      <c r="P42" s="458">
        <f t="shared" si="13"/>
        <v>0</v>
      </c>
      <c r="Q42" s="459">
        <f t="shared" si="13"/>
        <v>0</v>
      </c>
      <c r="R42" s="454">
        <f t="shared" si="13"/>
        <v>0</v>
      </c>
      <c r="S42" s="457">
        <f t="shared" si="13"/>
        <v>0</v>
      </c>
      <c r="T42" s="453">
        <f t="shared" si="13"/>
        <v>0</v>
      </c>
      <c r="U42" s="453">
        <f t="shared" si="13"/>
        <v>0</v>
      </c>
      <c r="V42" s="453">
        <f t="shared" si="13"/>
        <v>0</v>
      </c>
      <c r="W42" s="453">
        <f t="shared" si="13"/>
        <v>0</v>
      </c>
      <c r="X42" s="453">
        <f t="shared" si="13"/>
        <v>0</v>
      </c>
      <c r="Y42" s="453">
        <f t="shared" si="13"/>
        <v>0</v>
      </c>
      <c r="Z42" s="453">
        <f t="shared" si="13"/>
        <v>0</v>
      </c>
      <c r="AA42" s="453">
        <f t="shared" si="13"/>
        <v>0</v>
      </c>
      <c r="AB42" s="453">
        <f t="shared" si="13"/>
        <v>0</v>
      </c>
      <c r="AC42" s="453">
        <f t="shared" si="13"/>
        <v>0</v>
      </c>
      <c r="AD42" s="453">
        <f t="shared" si="13"/>
        <v>0</v>
      </c>
      <c r="AE42" s="453">
        <f t="shared" si="13"/>
        <v>0</v>
      </c>
      <c r="AF42" s="453">
        <f t="shared" si="13"/>
        <v>0</v>
      </c>
      <c r="AG42" s="453">
        <f t="shared" si="13"/>
        <v>0</v>
      </c>
      <c r="AH42" s="453">
        <f t="shared" si="13"/>
        <v>0</v>
      </c>
      <c r="AI42" s="457">
        <f t="shared" si="13"/>
        <v>0</v>
      </c>
      <c r="AJ42" s="460">
        <f t="shared" si="7"/>
        <v>0</v>
      </c>
    </row>
    <row r="43" spans="1:36" s="41" customFormat="1" ht="14.85" customHeight="1" thickTop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</row>
    <row r="44" spans="1:36" s="41" customFormat="1" ht="14.85" customHeight="1" thickBot="1" x14ac:dyDescent="0.25">
      <c r="A44" s="21"/>
      <c r="B44" s="22"/>
      <c r="C44" s="22"/>
      <c r="D44" s="665" t="s">
        <v>458</v>
      </c>
      <c r="E44" s="665"/>
      <c r="F44" s="665"/>
      <c r="G44" s="665"/>
      <c r="H44" s="665"/>
      <c r="I44" s="21"/>
      <c r="J44" s="21"/>
      <c r="K44" s="21"/>
      <c r="L44" s="665" t="s">
        <v>458</v>
      </c>
      <c r="M44" s="665"/>
      <c r="N44" s="665"/>
      <c r="O44" s="665"/>
      <c r="P44" s="665"/>
      <c r="Q44" s="21"/>
      <c r="R44" s="21"/>
      <c r="S44" s="21"/>
      <c r="T44" s="21"/>
      <c r="U44" s="21"/>
      <c r="V44" s="665" t="s">
        <v>458</v>
      </c>
      <c r="W44" s="665"/>
      <c r="X44" s="665"/>
      <c r="Y44" s="665"/>
      <c r="Z44" s="665"/>
      <c r="AA44" s="21"/>
      <c r="AB44" s="21"/>
      <c r="AC44" s="21"/>
      <c r="AD44" s="665" t="s">
        <v>458</v>
      </c>
      <c r="AE44" s="665"/>
      <c r="AF44" s="665"/>
      <c r="AG44" s="665"/>
      <c r="AH44" s="665"/>
      <c r="AI44" s="21"/>
      <c r="AJ44" s="21"/>
    </row>
    <row r="45" spans="1:36" s="41" customFormat="1" ht="14.85" customHeight="1" x14ac:dyDescent="0.2">
      <c r="A45" s="21"/>
      <c r="B45" s="351"/>
      <c r="C45" s="351"/>
      <c r="D45" s="654" t="s">
        <v>482</v>
      </c>
      <c r="E45" s="655"/>
      <c r="F45" s="656"/>
      <c r="G45" s="652" t="s">
        <v>483</v>
      </c>
      <c r="H45" s="653"/>
      <c r="I45" s="21"/>
      <c r="J45" s="21"/>
      <c r="K45" s="21"/>
      <c r="L45" s="654" t="s">
        <v>482</v>
      </c>
      <c r="M45" s="655"/>
      <c r="N45" s="656"/>
      <c r="O45" s="652" t="s">
        <v>483</v>
      </c>
      <c r="P45" s="653"/>
      <c r="Q45" s="21"/>
      <c r="R45" s="21"/>
      <c r="S45" s="21"/>
      <c r="T45" s="21"/>
      <c r="U45" s="21"/>
      <c r="V45" s="654" t="s">
        <v>482</v>
      </c>
      <c r="W45" s="655"/>
      <c r="X45" s="656"/>
      <c r="Y45" s="652" t="s">
        <v>483</v>
      </c>
      <c r="Z45" s="653"/>
      <c r="AA45" s="21"/>
      <c r="AB45" s="21"/>
      <c r="AC45" s="21"/>
      <c r="AD45" s="654" t="s">
        <v>482</v>
      </c>
      <c r="AE45" s="655"/>
      <c r="AF45" s="656"/>
      <c r="AG45" s="652" t="s">
        <v>483</v>
      </c>
      <c r="AH45" s="653"/>
      <c r="AI45" s="21"/>
      <c r="AJ45" s="21"/>
    </row>
    <row r="46" spans="1:36" s="41" customFormat="1" ht="14.85" customHeight="1" x14ac:dyDescent="0.2">
      <c r="A46" s="21"/>
      <c r="B46" s="583" t="s">
        <v>256</v>
      </c>
      <c r="C46" s="674"/>
      <c r="D46" s="693"/>
      <c r="E46" s="694"/>
      <c r="F46" s="694"/>
      <c r="G46" s="675">
        <f>D8</f>
        <v>0</v>
      </c>
      <c r="H46" s="676"/>
      <c r="I46" s="21"/>
      <c r="J46" s="583"/>
      <c r="K46" s="674"/>
      <c r="L46" s="677" t="s">
        <v>435</v>
      </c>
      <c r="M46" s="678"/>
      <c r="N46" s="678"/>
      <c r="O46" s="675">
        <f>G58</f>
        <v>0</v>
      </c>
      <c r="P46" s="676"/>
      <c r="Q46" s="21"/>
      <c r="R46" s="21"/>
      <c r="S46" s="21"/>
      <c r="T46" s="583"/>
      <c r="U46" s="674"/>
      <c r="V46" s="677" t="s">
        <v>435</v>
      </c>
      <c r="W46" s="678"/>
      <c r="X46" s="678"/>
      <c r="Y46" s="675">
        <f>O58</f>
        <v>0</v>
      </c>
      <c r="Z46" s="676"/>
      <c r="AA46" s="21"/>
      <c r="AB46" s="583"/>
      <c r="AC46" s="674"/>
      <c r="AD46" s="677" t="s">
        <v>435</v>
      </c>
      <c r="AE46" s="678"/>
      <c r="AF46" s="678"/>
      <c r="AG46" s="675">
        <f>Y58</f>
        <v>0</v>
      </c>
      <c r="AH46" s="676"/>
      <c r="AI46" s="21"/>
      <c r="AJ46" s="21"/>
    </row>
    <row r="47" spans="1:36" s="41" customFormat="1" ht="14.85" customHeight="1" x14ac:dyDescent="0.2">
      <c r="A47" s="21"/>
      <c r="B47" s="583" t="s">
        <v>211</v>
      </c>
      <c r="C47" s="674"/>
      <c r="D47" s="683">
        <f>JANUARY!$U$690</f>
        <v>0</v>
      </c>
      <c r="E47" s="684"/>
      <c r="F47" s="685"/>
      <c r="G47" s="657">
        <f>JANUARY!$U$695</f>
        <v>0</v>
      </c>
      <c r="H47" s="658"/>
      <c r="I47" s="21"/>
      <c r="J47" s="352" t="s">
        <v>379</v>
      </c>
      <c r="K47" s="353"/>
      <c r="L47" s="659">
        <f>JANUARY!$AE$720</f>
        <v>0</v>
      </c>
      <c r="M47" s="660"/>
      <c r="N47" s="660"/>
      <c r="O47" s="657">
        <f>JANUARY!$AE$725</f>
        <v>0</v>
      </c>
      <c r="P47" s="658"/>
      <c r="Q47" s="21"/>
      <c r="R47" s="21"/>
      <c r="S47" s="21"/>
      <c r="T47" s="352" t="s">
        <v>436</v>
      </c>
      <c r="U47" s="353"/>
      <c r="V47" s="659">
        <f>JANUARY!$U$753</f>
        <v>0</v>
      </c>
      <c r="W47" s="660"/>
      <c r="X47" s="660"/>
      <c r="Y47" s="657">
        <f>JANUARY!$U$758</f>
        <v>0</v>
      </c>
      <c r="Z47" s="658"/>
      <c r="AA47" s="21"/>
      <c r="AB47" s="352" t="s">
        <v>437</v>
      </c>
      <c r="AC47" s="353"/>
      <c r="AD47" s="659">
        <f>JANUARY!$AJ$743</f>
        <v>0</v>
      </c>
      <c r="AE47" s="660"/>
      <c r="AF47" s="660"/>
      <c r="AG47" s="657">
        <f>JANUARY!$AJ$748</f>
        <v>0</v>
      </c>
      <c r="AH47" s="658"/>
      <c r="AI47" s="21"/>
      <c r="AJ47" s="21"/>
    </row>
    <row r="48" spans="1:36" s="41" customFormat="1" ht="14.85" customHeight="1" x14ac:dyDescent="0.2">
      <c r="A48" s="21"/>
      <c r="B48" s="583" t="s">
        <v>212</v>
      </c>
      <c r="C48" s="674"/>
      <c r="D48" s="683">
        <f>JANUARY!$U$700</f>
        <v>0</v>
      </c>
      <c r="E48" s="684"/>
      <c r="F48" s="685"/>
      <c r="G48" s="657">
        <f>JANUARY!$U$705</f>
        <v>0</v>
      </c>
      <c r="H48" s="658"/>
      <c r="I48" s="21"/>
      <c r="J48" s="352" t="s">
        <v>411</v>
      </c>
      <c r="K48" s="353"/>
      <c r="L48" s="659">
        <f>JANUARY!$K$733</f>
        <v>0</v>
      </c>
      <c r="M48" s="660"/>
      <c r="N48" s="660"/>
      <c r="O48" s="657">
        <f>JANUARY!$K$738</f>
        <v>0</v>
      </c>
      <c r="P48" s="658"/>
      <c r="Q48" s="21"/>
      <c r="R48" s="21"/>
      <c r="S48" s="21"/>
      <c r="T48" s="352" t="s">
        <v>438</v>
      </c>
      <c r="U48" s="353"/>
      <c r="V48" s="659">
        <f>JANUARY!$U$763</f>
        <v>0</v>
      </c>
      <c r="W48" s="660"/>
      <c r="X48" s="660"/>
      <c r="Y48" s="657">
        <f>JANUARY!$U$768</f>
        <v>0</v>
      </c>
      <c r="Z48" s="658"/>
      <c r="AA48" s="21"/>
      <c r="AB48" s="352" t="s">
        <v>439</v>
      </c>
      <c r="AC48" s="353"/>
      <c r="AD48" s="659">
        <f>JANUARY!$AJ$753</f>
        <v>0</v>
      </c>
      <c r="AE48" s="660"/>
      <c r="AF48" s="660"/>
      <c r="AG48" s="657">
        <f>JANUARY!$AJ$758</f>
        <v>0</v>
      </c>
      <c r="AH48" s="658"/>
      <c r="AI48" s="21"/>
      <c r="AJ48" s="21"/>
    </row>
    <row r="49" spans="1:36" s="41" customFormat="1" ht="14.85" customHeight="1" x14ac:dyDescent="0.2">
      <c r="A49" s="21"/>
      <c r="B49" s="583" t="s">
        <v>213</v>
      </c>
      <c r="C49" s="674"/>
      <c r="D49" s="683">
        <f>JANUARY!$U$710</f>
        <v>0</v>
      </c>
      <c r="E49" s="684"/>
      <c r="F49" s="685"/>
      <c r="G49" s="657">
        <f>JANUARY!$U$715</f>
        <v>0</v>
      </c>
      <c r="H49" s="658"/>
      <c r="I49" s="21"/>
      <c r="J49" s="352" t="s">
        <v>412</v>
      </c>
      <c r="K49" s="353"/>
      <c r="L49" s="659">
        <f>JANUARY!$K$743</f>
        <v>0</v>
      </c>
      <c r="M49" s="660"/>
      <c r="N49" s="660"/>
      <c r="O49" s="657">
        <f>JANUARY!$K$748</f>
        <v>0</v>
      </c>
      <c r="P49" s="658"/>
      <c r="Q49" s="21"/>
      <c r="R49" s="21"/>
      <c r="S49" s="21"/>
      <c r="T49" s="352" t="s">
        <v>440</v>
      </c>
      <c r="U49" s="353"/>
      <c r="V49" s="659">
        <f>JANUARY!$Z$733</f>
        <v>0</v>
      </c>
      <c r="W49" s="660"/>
      <c r="X49" s="660"/>
      <c r="Y49" s="657">
        <f>JANUARY!$Z$738</f>
        <v>0</v>
      </c>
      <c r="Z49" s="658"/>
      <c r="AA49" s="21"/>
      <c r="AB49" s="352" t="s">
        <v>441</v>
      </c>
      <c r="AC49" s="353"/>
      <c r="AD49" s="659">
        <f>JANUARY!$AJ$763</f>
        <v>0</v>
      </c>
      <c r="AE49" s="660"/>
      <c r="AF49" s="660"/>
      <c r="AG49" s="657">
        <f>JANUARY!$AJ$768</f>
        <v>0</v>
      </c>
      <c r="AH49" s="658"/>
      <c r="AI49" s="21"/>
      <c r="AJ49" s="21"/>
    </row>
    <row r="50" spans="1:36" s="41" customFormat="1" ht="14.85" customHeight="1" x14ac:dyDescent="0.2">
      <c r="A50" s="21"/>
      <c r="B50" s="583" t="s">
        <v>214</v>
      </c>
      <c r="C50" s="674"/>
      <c r="D50" s="683">
        <f>JANUARY!$U$720</f>
        <v>0</v>
      </c>
      <c r="E50" s="684"/>
      <c r="F50" s="685"/>
      <c r="G50" s="657">
        <f>JANUARY!$U$725</f>
        <v>0</v>
      </c>
      <c r="H50" s="658"/>
      <c r="I50" s="21"/>
      <c r="J50" s="352" t="s">
        <v>413</v>
      </c>
      <c r="K50" s="353"/>
      <c r="L50" s="659">
        <f>JANUARY!$K$753</f>
        <v>0</v>
      </c>
      <c r="M50" s="660"/>
      <c r="N50" s="660"/>
      <c r="O50" s="657">
        <f>JANUARY!$K$758</f>
        <v>0</v>
      </c>
      <c r="P50" s="658"/>
      <c r="Q50" s="21"/>
      <c r="R50" s="21"/>
      <c r="S50" s="21"/>
      <c r="T50" s="352" t="s">
        <v>442</v>
      </c>
      <c r="U50" s="353"/>
      <c r="V50" s="659">
        <f>JANUARY!$Z$743</f>
        <v>0</v>
      </c>
      <c r="W50" s="660"/>
      <c r="X50" s="660"/>
      <c r="Y50" s="657">
        <f>JANUARY!$Z$748</f>
        <v>0</v>
      </c>
      <c r="Z50" s="658"/>
      <c r="AA50" s="21"/>
      <c r="AB50" s="352"/>
      <c r="AC50" s="353"/>
      <c r="AD50" s="659"/>
      <c r="AE50" s="660"/>
      <c r="AF50" s="660"/>
      <c r="AG50" s="657"/>
      <c r="AH50" s="658"/>
      <c r="AI50" s="21"/>
      <c r="AJ50" s="21"/>
    </row>
    <row r="51" spans="1:36" s="41" customFormat="1" ht="14.85" customHeight="1" x14ac:dyDescent="0.2">
      <c r="A51" s="21"/>
      <c r="B51" s="583" t="s">
        <v>249</v>
      </c>
      <c r="C51" s="674"/>
      <c r="D51" s="683">
        <f>JANUARY!$Z$690</f>
        <v>0</v>
      </c>
      <c r="E51" s="684"/>
      <c r="F51" s="685"/>
      <c r="G51" s="657">
        <f>JANUARY!$Z$695</f>
        <v>0</v>
      </c>
      <c r="H51" s="658"/>
      <c r="I51" s="21"/>
      <c r="J51" s="352" t="s">
        <v>414</v>
      </c>
      <c r="K51" s="353"/>
      <c r="L51" s="659">
        <f>JANUARY!$K$763</f>
        <v>0</v>
      </c>
      <c r="M51" s="660"/>
      <c r="N51" s="660"/>
      <c r="O51" s="657">
        <f>JANUARY!$K$768</f>
        <v>0</v>
      </c>
      <c r="P51" s="658"/>
      <c r="Q51" s="21"/>
      <c r="R51" s="21"/>
      <c r="S51" s="21"/>
      <c r="T51" s="352" t="s">
        <v>443</v>
      </c>
      <c r="U51" s="353"/>
      <c r="V51" s="659">
        <f>JANUARY!$Z$753</f>
        <v>0</v>
      </c>
      <c r="W51" s="660"/>
      <c r="X51" s="660"/>
      <c r="Y51" s="657">
        <f>JANUARY!$Z$758</f>
        <v>0</v>
      </c>
      <c r="Z51" s="658"/>
      <c r="AA51" s="21"/>
      <c r="AB51" s="352"/>
      <c r="AC51" s="353"/>
      <c r="AD51" s="659"/>
      <c r="AE51" s="660"/>
      <c r="AF51" s="660"/>
      <c r="AG51" s="657"/>
      <c r="AH51" s="658"/>
      <c r="AI51" s="21"/>
      <c r="AJ51" s="21"/>
    </row>
    <row r="52" spans="1:36" s="41" customFormat="1" ht="14.85" customHeight="1" x14ac:dyDescent="0.2">
      <c r="A52" s="21"/>
      <c r="B52" s="583" t="s">
        <v>250</v>
      </c>
      <c r="C52" s="674"/>
      <c r="D52" s="683">
        <f>JANUARY!$Z$700</f>
        <v>0</v>
      </c>
      <c r="E52" s="684"/>
      <c r="F52" s="685"/>
      <c r="G52" s="657">
        <f>JANUARY!$Z$705</f>
        <v>0</v>
      </c>
      <c r="H52" s="658"/>
      <c r="I52" s="21"/>
      <c r="J52" s="352" t="s">
        <v>415</v>
      </c>
      <c r="K52" s="353"/>
      <c r="L52" s="659">
        <f>JANUARY!$P$733</f>
        <v>0</v>
      </c>
      <c r="M52" s="660"/>
      <c r="N52" s="660"/>
      <c r="O52" s="657">
        <f>JANUARY!$P$738</f>
        <v>0</v>
      </c>
      <c r="P52" s="658"/>
      <c r="Q52" s="21"/>
      <c r="R52" s="21"/>
      <c r="S52" s="21"/>
      <c r="T52" s="352" t="s">
        <v>444</v>
      </c>
      <c r="U52" s="353"/>
      <c r="V52" s="659">
        <f>JANUARY!$Z$763</f>
        <v>0</v>
      </c>
      <c r="W52" s="660"/>
      <c r="X52" s="660"/>
      <c r="Y52" s="657">
        <f>JANUARY!$Z$768</f>
        <v>0</v>
      </c>
      <c r="Z52" s="658"/>
      <c r="AA52" s="21"/>
      <c r="AB52" s="352"/>
      <c r="AC52" s="353"/>
      <c r="AD52" s="659"/>
      <c r="AE52" s="660"/>
      <c r="AF52" s="660"/>
      <c r="AG52" s="657"/>
      <c r="AH52" s="658"/>
      <c r="AI52" s="21"/>
      <c r="AJ52" s="21"/>
    </row>
    <row r="53" spans="1:36" s="41" customFormat="1" ht="14.85" customHeight="1" x14ac:dyDescent="0.2">
      <c r="A53" s="21"/>
      <c r="B53" s="583" t="s">
        <v>251</v>
      </c>
      <c r="C53" s="674"/>
      <c r="D53" s="683">
        <f>JANUARY!$Z$710</f>
        <v>0</v>
      </c>
      <c r="E53" s="684"/>
      <c r="F53" s="685"/>
      <c r="G53" s="657">
        <f>JANUARY!$Z$715</f>
        <v>0</v>
      </c>
      <c r="H53" s="658"/>
      <c r="I53" s="21"/>
      <c r="J53" s="352" t="s">
        <v>416</v>
      </c>
      <c r="K53" s="353"/>
      <c r="L53" s="659">
        <f>JANUARY!$P$743</f>
        <v>0</v>
      </c>
      <c r="M53" s="660"/>
      <c r="N53" s="660"/>
      <c r="O53" s="657">
        <f>JANUARY!$P$748</f>
        <v>0</v>
      </c>
      <c r="P53" s="658"/>
      <c r="Q53" s="21"/>
      <c r="R53" s="21"/>
      <c r="S53" s="21"/>
      <c r="T53" s="352" t="s">
        <v>445</v>
      </c>
      <c r="U53" s="353"/>
      <c r="V53" s="659">
        <f>JANUARY!$AE$733</f>
        <v>0</v>
      </c>
      <c r="W53" s="660"/>
      <c r="X53" s="660"/>
      <c r="Y53" s="657">
        <f>JANUARY!$AE$738</f>
        <v>0</v>
      </c>
      <c r="Z53" s="658"/>
      <c r="AA53" s="21"/>
      <c r="AB53" s="352"/>
      <c r="AC53" s="353"/>
      <c r="AD53" s="659"/>
      <c r="AE53" s="660"/>
      <c r="AF53" s="660"/>
      <c r="AG53" s="657"/>
      <c r="AH53" s="658"/>
      <c r="AI53" s="21"/>
      <c r="AJ53" s="21"/>
    </row>
    <row r="54" spans="1:36" s="41" customFormat="1" ht="14.85" customHeight="1" x14ac:dyDescent="0.2">
      <c r="A54" s="21"/>
      <c r="B54" s="583" t="s">
        <v>252</v>
      </c>
      <c r="C54" s="674"/>
      <c r="D54" s="683">
        <f>JANUARY!$Z$720</f>
        <v>0</v>
      </c>
      <c r="E54" s="684"/>
      <c r="F54" s="685"/>
      <c r="G54" s="657">
        <f>JANUARY!$Z$725</f>
        <v>0</v>
      </c>
      <c r="H54" s="658"/>
      <c r="I54" s="21"/>
      <c r="J54" s="352" t="s">
        <v>417</v>
      </c>
      <c r="K54" s="353"/>
      <c r="L54" s="659">
        <f>JANUARY!$P$753</f>
        <v>0</v>
      </c>
      <c r="M54" s="660"/>
      <c r="N54" s="660"/>
      <c r="O54" s="657">
        <f>JANUARY!$P$758</f>
        <v>0</v>
      </c>
      <c r="P54" s="658"/>
      <c r="Q54" s="21"/>
      <c r="R54" s="21"/>
      <c r="S54" s="21"/>
      <c r="T54" s="352" t="s">
        <v>446</v>
      </c>
      <c r="U54" s="353"/>
      <c r="V54" s="659">
        <f>JANUARY!$AE$743</f>
        <v>0</v>
      </c>
      <c r="W54" s="660"/>
      <c r="X54" s="660"/>
      <c r="Y54" s="657">
        <f>JANUARY!$AE$748</f>
        <v>0</v>
      </c>
      <c r="Z54" s="658"/>
      <c r="AA54" s="21"/>
      <c r="AB54" s="352"/>
      <c r="AC54" s="353"/>
      <c r="AD54" s="659"/>
      <c r="AE54" s="660"/>
      <c r="AF54" s="660"/>
      <c r="AG54" s="657"/>
      <c r="AH54" s="658"/>
      <c r="AI54" s="21"/>
      <c r="AJ54" s="21"/>
    </row>
    <row r="55" spans="1:36" s="41" customFormat="1" ht="14.85" customHeight="1" x14ac:dyDescent="0.2">
      <c r="A55" s="21"/>
      <c r="B55" s="583" t="s">
        <v>376</v>
      </c>
      <c r="C55" s="674"/>
      <c r="D55" s="683">
        <f>JANUARY!$AE$690</f>
        <v>0</v>
      </c>
      <c r="E55" s="684"/>
      <c r="F55" s="685"/>
      <c r="G55" s="657">
        <f>JANUARY!$AE$695</f>
        <v>0</v>
      </c>
      <c r="H55" s="658"/>
      <c r="I55" s="21"/>
      <c r="J55" s="583" t="s">
        <v>418</v>
      </c>
      <c r="K55" s="674"/>
      <c r="L55" s="659">
        <f>JANUARY!$P$763</f>
        <v>0</v>
      </c>
      <c r="M55" s="660"/>
      <c r="N55" s="660"/>
      <c r="O55" s="657">
        <f>JANUARY!$P$768</f>
        <v>0</v>
      </c>
      <c r="P55" s="658"/>
      <c r="Q55" s="21"/>
      <c r="R55" s="21"/>
      <c r="S55" s="21"/>
      <c r="T55" s="352" t="s">
        <v>447</v>
      </c>
      <c r="U55" s="346"/>
      <c r="V55" s="659">
        <f>JANUARY!$AE$753</f>
        <v>0</v>
      </c>
      <c r="W55" s="660"/>
      <c r="X55" s="660"/>
      <c r="Y55" s="657">
        <f>JANUARY!$AE$758</f>
        <v>0</v>
      </c>
      <c r="Z55" s="658"/>
      <c r="AA55" s="21"/>
      <c r="AB55" s="583" t="s">
        <v>450</v>
      </c>
      <c r="AC55" s="674"/>
      <c r="AD55" s="705"/>
      <c r="AE55" s="706"/>
      <c r="AF55" s="706"/>
      <c r="AG55" s="666"/>
      <c r="AH55" s="667"/>
      <c r="AI55" s="21"/>
      <c r="AJ55" s="21"/>
    </row>
    <row r="56" spans="1:36" s="41" customFormat="1" ht="14.85" customHeight="1" x14ac:dyDescent="0.2">
      <c r="A56" s="21"/>
      <c r="B56" s="583" t="s">
        <v>377</v>
      </c>
      <c r="C56" s="674"/>
      <c r="D56" s="683">
        <f>JANUARY!$AE$700</f>
        <v>0</v>
      </c>
      <c r="E56" s="684"/>
      <c r="F56" s="685"/>
      <c r="G56" s="657">
        <f>JANUARY!$AE$705</f>
        <v>0</v>
      </c>
      <c r="H56" s="658"/>
      <c r="I56" s="21"/>
      <c r="J56" s="352" t="s">
        <v>448</v>
      </c>
      <c r="K56" s="353"/>
      <c r="L56" s="659">
        <f>JANUARY!$U$733</f>
        <v>0</v>
      </c>
      <c r="M56" s="660"/>
      <c r="N56" s="660"/>
      <c r="O56" s="657">
        <f>JANUARY!$U$738</f>
        <v>0</v>
      </c>
      <c r="P56" s="658"/>
      <c r="Q56" s="21"/>
      <c r="R56" s="21"/>
      <c r="S56" s="21"/>
      <c r="T56" s="352" t="s">
        <v>449</v>
      </c>
      <c r="U56" s="353"/>
      <c r="V56" s="659">
        <f>JANUARY!$AE$763</f>
        <v>0</v>
      </c>
      <c r="W56" s="660"/>
      <c r="X56" s="660"/>
      <c r="Y56" s="657">
        <f>JANUARY!$AE$768</f>
        <v>0</v>
      </c>
      <c r="Z56" s="658"/>
      <c r="AA56" s="21"/>
      <c r="AB56" s="583" t="s">
        <v>470</v>
      </c>
      <c r="AC56" s="674"/>
      <c r="AD56" s="705"/>
      <c r="AE56" s="706"/>
      <c r="AF56" s="706"/>
      <c r="AG56" s="666"/>
      <c r="AH56" s="667"/>
      <c r="AI56" s="21"/>
      <c r="AJ56" s="21"/>
    </row>
    <row r="57" spans="1:36" s="41" customFormat="1" ht="14.85" customHeight="1" x14ac:dyDescent="0.2">
      <c r="A57" s="21"/>
      <c r="B57" s="583" t="s">
        <v>378</v>
      </c>
      <c r="C57" s="674"/>
      <c r="D57" s="688">
        <f>JANUARY!$AE$710</f>
        <v>0</v>
      </c>
      <c r="E57" s="689"/>
      <c r="F57" s="690"/>
      <c r="G57" s="691">
        <f>JANUARY!$AE$715</f>
        <v>0</v>
      </c>
      <c r="H57" s="692"/>
      <c r="I57" s="21"/>
      <c r="J57" s="583" t="s">
        <v>451</v>
      </c>
      <c r="K57" s="674"/>
      <c r="L57" s="668">
        <f>JANUARY!$U$743</f>
        <v>0</v>
      </c>
      <c r="M57" s="669"/>
      <c r="N57" s="669"/>
      <c r="O57" s="691">
        <f>JANUARY!$U$748</f>
        <v>0</v>
      </c>
      <c r="P57" s="692"/>
      <c r="Q57" s="21"/>
      <c r="R57" s="21"/>
      <c r="S57" s="21"/>
      <c r="T57" s="352" t="s">
        <v>452</v>
      </c>
      <c r="U57" s="353"/>
      <c r="V57" s="668">
        <f>JANUARY!$AJ$733</f>
        <v>0</v>
      </c>
      <c r="W57" s="669"/>
      <c r="X57" s="669"/>
      <c r="Y57" s="691">
        <f>JANUARY!$AJ$738</f>
        <v>0</v>
      </c>
      <c r="Z57" s="692"/>
      <c r="AA57" s="21"/>
      <c r="AB57" s="583" t="s">
        <v>215</v>
      </c>
      <c r="AC57" s="674"/>
      <c r="AD57" s="668" t="s">
        <v>486</v>
      </c>
      <c r="AE57" s="669"/>
      <c r="AF57" s="669"/>
      <c r="AG57" s="691">
        <f>JANUARY!K2</f>
        <v>0</v>
      </c>
      <c r="AH57" s="692"/>
      <c r="AI57" s="21"/>
      <c r="AJ57" s="21"/>
    </row>
    <row r="58" spans="1:36" s="41" customFormat="1" ht="14.85" customHeight="1" thickBot="1" x14ac:dyDescent="0.25">
      <c r="A58" s="21"/>
      <c r="B58" s="583"/>
      <c r="C58" s="674"/>
      <c r="D58" s="680" t="s">
        <v>453</v>
      </c>
      <c r="E58" s="665"/>
      <c r="F58" s="665"/>
      <c r="G58" s="681">
        <f>SUM(G46:H57)</f>
        <v>0</v>
      </c>
      <c r="H58" s="682"/>
      <c r="I58" s="21"/>
      <c r="J58" s="351"/>
      <c r="K58" s="351"/>
      <c r="L58" s="680" t="s">
        <v>453</v>
      </c>
      <c r="M58" s="665"/>
      <c r="N58" s="665"/>
      <c r="O58" s="681">
        <f>SUM(O46:O57)</f>
        <v>0</v>
      </c>
      <c r="P58" s="682"/>
      <c r="Q58" s="21"/>
      <c r="R58" s="21"/>
      <c r="S58" s="21"/>
      <c r="T58" s="351"/>
      <c r="U58" s="351"/>
      <c r="V58" s="680" t="s">
        <v>453</v>
      </c>
      <c r="W58" s="665"/>
      <c r="X58" s="665"/>
      <c r="Y58" s="681">
        <f>SUM(Y46:Y57)</f>
        <v>0</v>
      </c>
      <c r="Z58" s="682"/>
      <c r="AA58" s="21"/>
      <c r="AB58" s="351"/>
      <c r="AC58" s="351"/>
      <c r="AD58" s="680" t="s">
        <v>135</v>
      </c>
      <c r="AE58" s="665"/>
      <c r="AF58" s="665"/>
      <c r="AG58" s="681">
        <f>SUM(AG46:AG57)</f>
        <v>0</v>
      </c>
      <c r="AH58" s="682"/>
      <c r="AI58" s="21"/>
      <c r="AJ58" s="21"/>
    </row>
    <row r="59" spans="1:36" s="41" customFormat="1" ht="14.85" customHeight="1" x14ac:dyDescent="0.2">
      <c r="A59" s="21"/>
      <c r="B59" s="347"/>
      <c r="C59" s="347"/>
      <c r="D59" s="348"/>
      <c r="E59" s="349"/>
      <c r="F59" s="349"/>
      <c r="G59" s="350"/>
      <c r="H59" s="350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</row>
    <row r="60" spans="1:36" s="41" customFormat="1" ht="14.85" customHeight="1" thickBot="1" x14ac:dyDescent="0.25">
      <c r="A60" s="21"/>
      <c r="B60" s="347"/>
      <c r="C60" s="347"/>
      <c r="D60" s="664" t="s">
        <v>459</v>
      </c>
      <c r="E60" s="664"/>
      <c r="F60" s="664"/>
      <c r="G60" s="664"/>
      <c r="H60" s="664"/>
      <c r="I60" s="21"/>
      <c r="J60" s="21"/>
      <c r="K60" s="21"/>
      <c r="L60" s="664" t="s">
        <v>459</v>
      </c>
      <c r="M60" s="664"/>
      <c r="N60" s="664"/>
      <c r="O60" s="664"/>
      <c r="P60" s="664"/>
      <c r="Q60" s="21"/>
      <c r="R60" s="21"/>
      <c r="S60" s="21"/>
      <c r="T60" s="21"/>
      <c r="U60" s="21"/>
      <c r="V60" s="664" t="s">
        <v>459</v>
      </c>
      <c r="W60" s="664"/>
      <c r="X60" s="664"/>
      <c r="Y60" s="664"/>
      <c r="Z60" s="664"/>
      <c r="AA60" s="21"/>
      <c r="AB60" s="21"/>
      <c r="AC60" s="21"/>
      <c r="AD60" s="664" t="s">
        <v>459</v>
      </c>
      <c r="AE60" s="664"/>
      <c r="AF60" s="664"/>
      <c r="AG60" s="664"/>
      <c r="AH60" s="664"/>
      <c r="AI60" s="21"/>
      <c r="AJ60" s="21"/>
    </row>
    <row r="61" spans="1:36" s="41" customFormat="1" ht="14.85" customHeight="1" x14ac:dyDescent="0.2">
      <c r="A61" s="21"/>
      <c r="B61" s="351"/>
      <c r="C61" s="351"/>
      <c r="D61" s="654" t="s">
        <v>482</v>
      </c>
      <c r="E61" s="655"/>
      <c r="F61" s="656"/>
      <c r="G61" s="652" t="s">
        <v>483</v>
      </c>
      <c r="H61" s="653"/>
      <c r="I61" s="21"/>
      <c r="J61" s="21"/>
      <c r="K61" s="21"/>
      <c r="L61" s="654" t="s">
        <v>482</v>
      </c>
      <c r="M61" s="655"/>
      <c r="N61" s="656"/>
      <c r="O61" s="652" t="s">
        <v>483</v>
      </c>
      <c r="P61" s="653"/>
      <c r="Q61" s="21"/>
      <c r="R61" s="21"/>
      <c r="S61" s="21"/>
      <c r="T61" s="21"/>
      <c r="U61" s="21"/>
      <c r="V61" s="654" t="s">
        <v>482</v>
      </c>
      <c r="W61" s="655"/>
      <c r="X61" s="656"/>
      <c r="Y61" s="652" t="s">
        <v>483</v>
      </c>
      <c r="Z61" s="653"/>
      <c r="AA61" s="21"/>
      <c r="AB61" s="21"/>
      <c r="AC61" s="21"/>
      <c r="AD61" s="654" t="s">
        <v>482</v>
      </c>
      <c r="AE61" s="655"/>
      <c r="AF61" s="656"/>
      <c r="AG61" s="652" t="s">
        <v>483</v>
      </c>
      <c r="AH61" s="653"/>
      <c r="AI61" s="21"/>
      <c r="AJ61" s="21"/>
    </row>
    <row r="62" spans="1:36" s="41" customFormat="1" ht="14.85" customHeight="1" x14ac:dyDescent="0.2">
      <c r="A62" s="21"/>
      <c r="B62" s="583" t="s">
        <v>256</v>
      </c>
      <c r="C62" s="674"/>
      <c r="D62" s="693"/>
      <c r="E62" s="694"/>
      <c r="F62" s="694"/>
      <c r="G62" s="675">
        <f>D9</f>
        <v>0</v>
      </c>
      <c r="H62" s="676"/>
      <c r="I62" s="21"/>
      <c r="J62" s="583"/>
      <c r="K62" s="674"/>
      <c r="L62" s="677" t="s">
        <v>435</v>
      </c>
      <c r="M62" s="678"/>
      <c r="N62" s="678"/>
      <c r="O62" s="675">
        <f>G74</f>
        <v>0</v>
      </c>
      <c r="P62" s="676"/>
      <c r="Q62" s="21"/>
      <c r="R62" s="21"/>
      <c r="S62" s="21"/>
      <c r="T62" s="583"/>
      <c r="U62" s="674"/>
      <c r="V62" s="677" t="s">
        <v>435</v>
      </c>
      <c r="W62" s="678"/>
      <c r="X62" s="678"/>
      <c r="Y62" s="675">
        <f>O74</f>
        <v>0</v>
      </c>
      <c r="Z62" s="676"/>
      <c r="AA62" s="21"/>
      <c r="AB62" s="583"/>
      <c r="AC62" s="674"/>
      <c r="AD62" s="677" t="s">
        <v>435</v>
      </c>
      <c r="AE62" s="678"/>
      <c r="AF62" s="678"/>
      <c r="AG62" s="675">
        <f>Y74</f>
        <v>0</v>
      </c>
      <c r="AH62" s="676"/>
      <c r="AI62" s="21"/>
      <c r="AJ62" s="21"/>
    </row>
    <row r="63" spans="1:36" s="41" customFormat="1" ht="14.85" customHeight="1" x14ac:dyDescent="0.2">
      <c r="A63" s="21"/>
      <c r="B63" s="583" t="s">
        <v>211</v>
      </c>
      <c r="C63" s="674"/>
      <c r="D63" s="683">
        <f>DECEMBER!$U$690</f>
        <v>0</v>
      </c>
      <c r="E63" s="684"/>
      <c r="F63" s="685"/>
      <c r="G63" s="657">
        <f>DECEMBER!$U$695</f>
        <v>0</v>
      </c>
      <c r="H63" s="658"/>
      <c r="I63" s="21"/>
      <c r="J63" s="352" t="s">
        <v>379</v>
      </c>
      <c r="K63" s="353"/>
      <c r="L63" s="659">
        <f>DECEMBER!$AE$720</f>
        <v>0</v>
      </c>
      <c r="M63" s="660"/>
      <c r="N63" s="660"/>
      <c r="O63" s="657">
        <f>DECEMBER!$AE$725</f>
        <v>0</v>
      </c>
      <c r="P63" s="658"/>
      <c r="Q63" s="21"/>
      <c r="R63" s="21"/>
      <c r="S63" s="21"/>
      <c r="T63" s="352" t="s">
        <v>436</v>
      </c>
      <c r="U63" s="353"/>
      <c r="V63" s="659">
        <f>DECEMBER!$U$753</f>
        <v>0</v>
      </c>
      <c r="W63" s="660"/>
      <c r="X63" s="660"/>
      <c r="Y63" s="657">
        <f>DECEMBER!$U$758</f>
        <v>0</v>
      </c>
      <c r="Z63" s="658"/>
      <c r="AA63" s="21"/>
      <c r="AB63" s="352" t="s">
        <v>437</v>
      </c>
      <c r="AC63" s="353"/>
      <c r="AD63" s="659">
        <f>DECEMBER!$AJ$743</f>
        <v>0</v>
      </c>
      <c r="AE63" s="660"/>
      <c r="AF63" s="660"/>
      <c r="AG63" s="657">
        <f>DECEMBER!$AJ$748</f>
        <v>0</v>
      </c>
      <c r="AH63" s="658"/>
      <c r="AI63" s="21"/>
      <c r="AJ63" s="21"/>
    </row>
    <row r="64" spans="1:36" s="41" customFormat="1" ht="14.85" customHeight="1" x14ac:dyDescent="0.2">
      <c r="A64" s="21"/>
      <c r="B64" s="583" t="s">
        <v>212</v>
      </c>
      <c r="C64" s="674"/>
      <c r="D64" s="683">
        <f>DECEMBER!$U$700</f>
        <v>0</v>
      </c>
      <c r="E64" s="684"/>
      <c r="F64" s="685"/>
      <c r="G64" s="657">
        <f>DECEMBER!$U$705</f>
        <v>0</v>
      </c>
      <c r="H64" s="658"/>
      <c r="I64" s="21"/>
      <c r="J64" s="352" t="s">
        <v>411</v>
      </c>
      <c r="K64" s="353"/>
      <c r="L64" s="659">
        <f>DECEMBER!$K$733</f>
        <v>0</v>
      </c>
      <c r="M64" s="660"/>
      <c r="N64" s="660"/>
      <c r="O64" s="657">
        <f>DECEMBER!$K$738</f>
        <v>0</v>
      </c>
      <c r="P64" s="658"/>
      <c r="Q64" s="21"/>
      <c r="R64" s="21"/>
      <c r="S64" s="21"/>
      <c r="T64" s="352" t="s">
        <v>438</v>
      </c>
      <c r="U64" s="353"/>
      <c r="V64" s="659">
        <f>DECEMBER!$U$763</f>
        <v>0</v>
      </c>
      <c r="W64" s="660"/>
      <c r="X64" s="660"/>
      <c r="Y64" s="657">
        <f>DECEMBER!$U$768</f>
        <v>0</v>
      </c>
      <c r="Z64" s="658"/>
      <c r="AA64" s="21"/>
      <c r="AB64" s="352" t="s">
        <v>439</v>
      </c>
      <c r="AC64" s="353"/>
      <c r="AD64" s="659">
        <f>DECEMBER!$AJ$753</f>
        <v>0</v>
      </c>
      <c r="AE64" s="660"/>
      <c r="AF64" s="660"/>
      <c r="AG64" s="657">
        <f>DECEMBER!$AJ$758</f>
        <v>0</v>
      </c>
      <c r="AH64" s="658"/>
      <c r="AI64" s="21"/>
      <c r="AJ64" s="21"/>
    </row>
    <row r="65" spans="1:36" s="41" customFormat="1" ht="14.85" customHeight="1" x14ac:dyDescent="0.2">
      <c r="A65" s="21"/>
      <c r="B65" s="583" t="s">
        <v>213</v>
      </c>
      <c r="C65" s="674"/>
      <c r="D65" s="683">
        <f>DECEMBER!$U$710</f>
        <v>0</v>
      </c>
      <c r="E65" s="684"/>
      <c r="F65" s="685"/>
      <c r="G65" s="657">
        <f>DECEMBER!$U$715</f>
        <v>0</v>
      </c>
      <c r="H65" s="658"/>
      <c r="I65" s="21"/>
      <c r="J65" s="352" t="s">
        <v>412</v>
      </c>
      <c r="K65" s="353"/>
      <c r="L65" s="659">
        <f>DECEMBER!$K$743</f>
        <v>0</v>
      </c>
      <c r="M65" s="660"/>
      <c r="N65" s="660"/>
      <c r="O65" s="657">
        <f>DECEMBER!$K$748</f>
        <v>0</v>
      </c>
      <c r="P65" s="658"/>
      <c r="Q65" s="21"/>
      <c r="R65" s="21"/>
      <c r="S65" s="21"/>
      <c r="T65" s="352" t="s">
        <v>440</v>
      </c>
      <c r="U65" s="353"/>
      <c r="V65" s="659">
        <f>DECEMBER!$Z$733</f>
        <v>0</v>
      </c>
      <c r="W65" s="660"/>
      <c r="X65" s="660"/>
      <c r="Y65" s="657">
        <f>DECEMBER!$Z$738</f>
        <v>0</v>
      </c>
      <c r="Z65" s="658"/>
      <c r="AA65" s="21"/>
      <c r="AB65" s="352" t="s">
        <v>441</v>
      </c>
      <c r="AC65" s="353"/>
      <c r="AD65" s="659">
        <f>DECEMBER!$AJ$763</f>
        <v>0</v>
      </c>
      <c r="AE65" s="660"/>
      <c r="AF65" s="660"/>
      <c r="AG65" s="657">
        <f>DECEMBER!$AJ$768</f>
        <v>0</v>
      </c>
      <c r="AH65" s="658"/>
      <c r="AI65" s="21"/>
      <c r="AJ65" s="21"/>
    </row>
    <row r="66" spans="1:36" s="41" customFormat="1" ht="14.85" customHeight="1" x14ac:dyDescent="0.2">
      <c r="A66" s="21"/>
      <c r="B66" s="583" t="s">
        <v>214</v>
      </c>
      <c r="C66" s="674"/>
      <c r="D66" s="683">
        <f>DECEMBER!$U$720</f>
        <v>0</v>
      </c>
      <c r="E66" s="684"/>
      <c r="F66" s="685"/>
      <c r="G66" s="657">
        <f>DECEMBER!$U$725</f>
        <v>0</v>
      </c>
      <c r="H66" s="658"/>
      <c r="I66" s="21"/>
      <c r="J66" s="352" t="s">
        <v>413</v>
      </c>
      <c r="K66" s="353"/>
      <c r="L66" s="659">
        <f>DECEMBER!$K$753</f>
        <v>0</v>
      </c>
      <c r="M66" s="660"/>
      <c r="N66" s="660"/>
      <c r="O66" s="657">
        <f>DECEMBER!$K$758</f>
        <v>0</v>
      </c>
      <c r="P66" s="658"/>
      <c r="Q66" s="21"/>
      <c r="R66" s="21"/>
      <c r="S66" s="21"/>
      <c r="T66" s="352" t="s">
        <v>442</v>
      </c>
      <c r="U66" s="353"/>
      <c r="V66" s="659">
        <f>DECEMBER!$Z$743</f>
        <v>0</v>
      </c>
      <c r="W66" s="660"/>
      <c r="X66" s="660"/>
      <c r="Y66" s="657">
        <f>DECEMBER!$Z$748</f>
        <v>0</v>
      </c>
      <c r="Z66" s="658"/>
      <c r="AA66" s="21"/>
      <c r="AB66" s="352"/>
      <c r="AC66" s="353"/>
      <c r="AD66" s="672"/>
      <c r="AE66" s="673"/>
      <c r="AF66" s="673"/>
      <c r="AG66" s="657"/>
      <c r="AH66" s="658"/>
      <c r="AI66" s="21"/>
      <c r="AJ66" s="21"/>
    </row>
    <row r="67" spans="1:36" s="41" customFormat="1" ht="14.85" customHeight="1" x14ac:dyDescent="0.2">
      <c r="A67" s="21"/>
      <c r="B67" s="583" t="s">
        <v>249</v>
      </c>
      <c r="C67" s="674"/>
      <c r="D67" s="683">
        <f>DECEMBER!$Z$690</f>
        <v>0</v>
      </c>
      <c r="E67" s="684"/>
      <c r="F67" s="685"/>
      <c r="G67" s="657">
        <f>DECEMBER!$Z$695</f>
        <v>0</v>
      </c>
      <c r="H67" s="658"/>
      <c r="I67" s="21"/>
      <c r="J67" s="352" t="s">
        <v>414</v>
      </c>
      <c r="K67" s="353"/>
      <c r="L67" s="659">
        <f>DECEMBER!$K$763</f>
        <v>0</v>
      </c>
      <c r="M67" s="660"/>
      <c r="N67" s="660"/>
      <c r="O67" s="657">
        <f>DECEMBER!$K$768</f>
        <v>0</v>
      </c>
      <c r="P67" s="658"/>
      <c r="Q67" s="21"/>
      <c r="R67" s="21"/>
      <c r="S67" s="21"/>
      <c r="T67" s="352" t="s">
        <v>443</v>
      </c>
      <c r="U67" s="353"/>
      <c r="V67" s="659">
        <f>DECEMBER!$Z$753</f>
        <v>0</v>
      </c>
      <c r="W67" s="660"/>
      <c r="X67" s="660"/>
      <c r="Y67" s="657">
        <f>DECEMBER!$Z$758</f>
        <v>0</v>
      </c>
      <c r="Z67" s="658"/>
      <c r="AA67" s="21"/>
      <c r="AB67" s="352"/>
      <c r="AC67" s="353"/>
      <c r="AD67" s="672"/>
      <c r="AE67" s="673"/>
      <c r="AF67" s="673"/>
      <c r="AG67" s="657"/>
      <c r="AH67" s="658"/>
      <c r="AI67" s="21"/>
      <c r="AJ67" s="21"/>
    </row>
    <row r="68" spans="1:36" s="41" customFormat="1" ht="14.85" customHeight="1" x14ac:dyDescent="0.2">
      <c r="A68" s="21"/>
      <c r="B68" s="583" t="s">
        <v>250</v>
      </c>
      <c r="C68" s="674"/>
      <c r="D68" s="683">
        <f>DECEMBER!$Z$700</f>
        <v>0</v>
      </c>
      <c r="E68" s="684"/>
      <c r="F68" s="685"/>
      <c r="G68" s="657">
        <f>DECEMBER!$Z$705</f>
        <v>0</v>
      </c>
      <c r="H68" s="658"/>
      <c r="I68" s="21"/>
      <c r="J68" s="352" t="s">
        <v>415</v>
      </c>
      <c r="K68" s="353"/>
      <c r="L68" s="659">
        <f>DECEMBER!$P$733</f>
        <v>0</v>
      </c>
      <c r="M68" s="660"/>
      <c r="N68" s="660"/>
      <c r="O68" s="657">
        <f>DECEMBER!$P$738</f>
        <v>0</v>
      </c>
      <c r="P68" s="658"/>
      <c r="Q68" s="21"/>
      <c r="R68" s="21"/>
      <c r="S68" s="21"/>
      <c r="T68" s="352" t="s">
        <v>444</v>
      </c>
      <c r="U68" s="353"/>
      <c r="V68" s="659">
        <f>DECEMBER!$Z$763</f>
        <v>0</v>
      </c>
      <c r="W68" s="660"/>
      <c r="X68" s="660"/>
      <c r="Y68" s="657">
        <f>DECEMBER!$Z$768</f>
        <v>0</v>
      </c>
      <c r="Z68" s="658"/>
      <c r="AA68" s="21"/>
      <c r="AB68" s="352"/>
      <c r="AC68" s="353"/>
      <c r="AD68" s="672"/>
      <c r="AE68" s="673"/>
      <c r="AF68" s="673"/>
      <c r="AG68" s="657"/>
      <c r="AH68" s="658"/>
      <c r="AI68" s="21"/>
      <c r="AJ68" s="21"/>
    </row>
    <row r="69" spans="1:36" s="41" customFormat="1" ht="14.85" customHeight="1" x14ac:dyDescent="0.2">
      <c r="A69" s="21"/>
      <c r="B69" s="583" t="s">
        <v>251</v>
      </c>
      <c r="C69" s="674"/>
      <c r="D69" s="683">
        <f>DECEMBER!$Z$710</f>
        <v>0</v>
      </c>
      <c r="E69" s="684"/>
      <c r="F69" s="685"/>
      <c r="G69" s="657">
        <f>DECEMBER!$Z$715</f>
        <v>0</v>
      </c>
      <c r="H69" s="658"/>
      <c r="I69" s="21"/>
      <c r="J69" s="352" t="s">
        <v>416</v>
      </c>
      <c r="K69" s="353"/>
      <c r="L69" s="659">
        <f>DECEMBER!$P$743</f>
        <v>0</v>
      </c>
      <c r="M69" s="660"/>
      <c r="N69" s="660"/>
      <c r="O69" s="657">
        <f>DECEMBER!$P$748</f>
        <v>0</v>
      </c>
      <c r="P69" s="658"/>
      <c r="Q69" s="21"/>
      <c r="R69" s="21"/>
      <c r="S69" s="21"/>
      <c r="T69" s="352" t="s">
        <v>445</v>
      </c>
      <c r="U69" s="353"/>
      <c r="V69" s="659">
        <f>DECEMBER!$AE$733</f>
        <v>0</v>
      </c>
      <c r="W69" s="660"/>
      <c r="X69" s="660"/>
      <c r="Y69" s="657">
        <f>DECEMBER!$AE$738</f>
        <v>0</v>
      </c>
      <c r="Z69" s="658"/>
      <c r="AA69" s="21"/>
      <c r="AB69" s="352"/>
      <c r="AC69" s="353"/>
      <c r="AD69" s="659"/>
      <c r="AE69" s="660"/>
      <c r="AF69" s="660"/>
      <c r="AG69" s="657"/>
      <c r="AH69" s="658"/>
      <c r="AI69" s="21"/>
      <c r="AJ69" s="21"/>
    </row>
    <row r="70" spans="1:36" s="41" customFormat="1" ht="14.85" customHeight="1" x14ac:dyDescent="0.2">
      <c r="A70" s="21"/>
      <c r="B70" s="583" t="s">
        <v>252</v>
      </c>
      <c r="C70" s="674"/>
      <c r="D70" s="683">
        <f>DECEMBER!$Z$720</f>
        <v>0</v>
      </c>
      <c r="E70" s="684"/>
      <c r="F70" s="685"/>
      <c r="G70" s="657">
        <f>DECEMBER!$Z$725</f>
        <v>0</v>
      </c>
      <c r="H70" s="658"/>
      <c r="I70" s="21"/>
      <c r="J70" s="352" t="s">
        <v>417</v>
      </c>
      <c r="K70" s="353"/>
      <c r="L70" s="659">
        <f>DECEMBER!$P$753</f>
        <v>0</v>
      </c>
      <c r="M70" s="660"/>
      <c r="N70" s="660"/>
      <c r="O70" s="657">
        <f>DECEMBER!$P$758</f>
        <v>0</v>
      </c>
      <c r="P70" s="658"/>
      <c r="Q70" s="21"/>
      <c r="R70" s="21"/>
      <c r="S70" s="21"/>
      <c r="T70" s="352" t="s">
        <v>446</v>
      </c>
      <c r="U70" s="353"/>
      <c r="V70" s="659">
        <f>DECEMBER!$AE$743</f>
        <v>0</v>
      </c>
      <c r="W70" s="660"/>
      <c r="X70" s="660"/>
      <c r="Y70" s="657">
        <f>DECEMBER!$AE$748</f>
        <v>0</v>
      </c>
      <c r="Z70" s="658"/>
      <c r="AA70" s="21"/>
      <c r="AB70" s="352"/>
      <c r="AC70" s="353"/>
      <c r="AD70" s="659"/>
      <c r="AE70" s="660"/>
      <c r="AF70" s="660"/>
      <c r="AG70" s="657"/>
      <c r="AH70" s="658"/>
      <c r="AI70" s="21"/>
      <c r="AJ70" s="21"/>
    </row>
    <row r="71" spans="1:36" s="41" customFormat="1" ht="14.85" customHeight="1" x14ac:dyDescent="0.2">
      <c r="A71" s="21"/>
      <c r="B71" s="583" t="s">
        <v>376</v>
      </c>
      <c r="C71" s="674"/>
      <c r="D71" s="683">
        <f>DECEMBER!$AE$690</f>
        <v>0</v>
      </c>
      <c r="E71" s="684"/>
      <c r="F71" s="685"/>
      <c r="G71" s="657">
        <f>DECEMBER!$AE$695</f>
        <v>0</v>
      </c>
      <c r="H71" s="658"/>
      <c r="I71" s="21"/>
      <c r="J71" s="583" t="s">
        <v>418</v>
      </c>
      <c r="K71" s="674"/>
      <c r="L71" s="659">
        <f>DECEMBER!$P$763</f>
        <v>0</v>
      </c>
      <c r="M71" s="660"/>
      <c r="N71" s="660"/>
      <c r="O71" s="657">
        <f>DECEMBER!$P$768</f>
        <v>0</v>
      </c>
      <c r="P71" s="658"/>
      <c r="Q71" s="21"/>
      <c r="R71" s="21"/>
      <c r="S71" s="21"/>
      <c r="T71" s="352" t="s">
        <v>447</v>
      </c>
      <c r="U71" s="346"/>
      <c r="V71" s="659">
        <f>DECEMBER!$AE$753</f>
        <v>0</v>
      </c>
      <c r="W71" s="660"/>
      <c r="X71" s="660"/>
      <c r="Y71" s="657">
        <f>DECEMBER!$AE$758</f>
        <v>0</v>
      </c>
      <c r="Z71" s="658"/>
      <c r="AA71" s="21"/>
      <c r="AB71" s="583" t="s">
        <v>450</v>
      </c>
      <c r="AC71" s="674"/>
      <c r="AD71" s="686"/>
      <c r="AE71" s="687"/>
      <c r="AF71" s="687"/>
      <c r="AG71" s="666"/>
      <c r="AH71" s="667"/>
      <c r="AI71" s="21"/>
      <c r="AJ71" s="21"/>
    </row>
    <row r="72" spans="1:36" s="41" customFormat="1" ht="14.85" customHeight="1" x14ac:dyDescent="0.2">
      <c r="A72" s="21"/>
      <c r="B72" s="583" t="s">
        <v>377</v>
      </c>
      <c r="C72" s="674"/>
      <c r="D72" s="683">
        <f>DECEMBER!$AE$700</f>
        <v>0</v>
      </c>
      <c r="E72" s="684"/>
      <c r="F72" s="685"/>
      <c r="G72" s="657">
        <f>DECEMBER!$AE$705</f>
        <v>0</v>
      </c>
      <c r="H72" s="658"/>
      <c r="I72" s="21"/>
      <c r="J72" s="352" t="s">
        <v>448</v>
      </c>
      <c r="K72" s="353"/>
      <c r="L72" s="659">
        <f>DECEMBER!$U$733</f>
        <v>0</v>
      </c>
      <c r="M72" s="660"/>
      <c r="N72" s="660"/>
      <c r="O72" s="657">
        <f>DECEMBER!$U$738</f>
        <v>0</v>
      </c>
      <c r="P72" s="658"/>
      <c r="Q72" s="21"/>
      <c r="R72" s="21"/>
      <c r="S72" s="21"/>
      <c r="T72" s="352" t="s">
        <v>449</v>
      </c>
      <c r="U72" s="353"/>
      <c r="V72" s="659">
        <f>DECEMBER!$AE$763</f>
        <v>0</v>
      </c>
      <c r="W72" s="660"/>
      <c r="X72" s="660"/>
      <c r="Y72" s="657">
        <f>DECEMBER!$AE$768</f>
        <v>0</v>
      </c>
      <c r="Z72" s="658"/>
      <c r="AA72" s="21"/>
      <c r="AB72" s="583" t="s">
        <v>470</v>
      </c>
      <c r="AC72" s="674"/>
      <c r="AD72" s="686"/>
      <c r="AE72" s="687"/>
      <c r="AF72" s="687"/>
      <c r="AG72" s="666"/>
      <c r="AH72" s="667"/>
      <c r="AI72" s="21"/>
      <c r="AJ72" s="21"/>
    </row>
    <row r="73" spans="1:36" s="41" customFormat="1" ht="14.85" customHeight="1" x14ac:dyDescent="0.2">
      <c r="A73" s="21"/>
      <c r="B73" s="583" t="s">
        <v>378</v>
      </c>
      <c r="C73" s="674"/>
      <c r="D73" s="688">
        <f>DECEMBER!$AE$710</f>
        <v>0</v>
      </c>
      <c r="E73" s="689"/>
      <c r="F73" s="690"/>
      <c r="G73" s="691">
        <f>DECEMBER!$AE$715</f>
        <v>0</v>
      </c>
      <c r="H73" s="692"/>
      <c r="I73" s="21"/>
      <c r="J73" s="583" t="s">
        <v>451</v>
      </c>
      <c r="K73" s="674"/>
      <c r="L73" s="668">
        <f>DECEMBER!$U$743</f>
        <v>0</v>
      </c>
      <c r="M73" s="669"/>
      <c r="N73" s="669"/>
      <c r="O73" s="691">
        <f>DECEMBER!$U$748</f>
        <v>0</v>
      </c>
      <c r="P73" s="692"/>
      <c r="Q73" s="21"/>
      <c r="R73" s="21"/>
      <c r="S73" s="21"/>
      <c r="T73" s="352" t="s">
        <v>452</v>
      </c>
      <c r="U73" s="353"/>
      <c r="V73" s="668">
        <f>DECEMBER!$AJ$733</f>
        <v>0</v>
      </c>
      <c r="W73" s="669"/>
      <c r="X73" s="669"/>
      <c r="Y73" s="691">
        <f>DECEMBER!$AJ$738</f>
        <v>0</v>
      </c>
      <c r="Z73" s="692"/>
      <c r="AA73" s="21"/>
      <c r="AB73" s="583" t="s">
        <v>215</v>
      </c>
      <c r="AC73" s="674"/>
      <c r="AD73" s="668" t="s">
        <v>487</v>
      </c>
      <c r="AE73" s="669"/>
      <c r="AF73" s="669"/>
      <c r="AG73" s="670"/>
      <c r="AH73" s="671"/>
      <c r="AI73" s="21"/>
      <c r="AJ73" s="21"/>
    </row>
    <row r="74" spans="1:36" s="41" customFormat="1" ht="14.85" customHeight="1" thickBot="1" x14ac:dyDescent="0.25">
      <c r="A74" s="21"/>
      <c r="B74" s="583"/>
      <c r="C74" s="674"/>
      <c r="D74" s="680" t="s">
        <v>453</v>
      </c>
      <c r="E74" s="665"/>
      <c r="F74" s="665"/>
      <c r="G74" s="681">
        <f>SUM(G62:H73)</f>
        <v>0</v>
      </c>
      <c r="H74" s="682"/>
      <c r="I74" s="21"/>
      <c r="J74" s="351"/>
      <c r="K74" s="351"/>
      <c r="L74" s="680" t="s">
        <v>453</v>
      </c>
      <c r="M74" s="665"/>
      <c r="N74" s="665"/>
      <c r="O74" s="681">
        <f>SUM(O62:O73)</f>
        <v>0</v>
      </c>
      <c r="P74" s="682"/>
      <c r="Q74" s="21"/>
      <c r="R74" s="21"/>
      <c r="S74" s="21"/>
      <c r="T74" s="351"/>
      <c r="U74" s="351"/>
      <c r="V74" s="680" t="s">
        <v>453</v>
      </c>
      <c r="W74" s="665"/>
      <c r="X74" s="665"/>
      <c r="Y74" s="681">
        <f>SUM(Y62:Y73)</f>
        <v>0</v>
      </c>
      <c r="Z74" s="682"/>
      <c r="AA74" s="21"/>
      <c r="AB74" s="351"/>
      <c r="AC74" s="351"/>
      <c r="AD74" s="680" t="s">
        <v>135</v>
      </c>
      <c r="AE74" s="665"/>
      <c r="AF74" s="665"/>
      <c r="AG74" s="681">
        <f>SUM(AG62:AG73)</f>
        <v>0</v>
      </c>
      <c r="AH74" s="682"/>
      <c r="AI74" s="21"/>
      <c r="AJ74" s="21"/>
    </row>
    <row r="75" spans="1:36" s="41" customFormat="1" ht="14.85" customHeight="1" x14ac:dyDescent="0.2">
      <c r="D75" s="185" t="s">
        <v>454</v>
      </c>
      <c r="G75" s="679"/>
      <c r="H75" s="679"/>
    </row>
    <row r="76" spans="1:36" s="41" customFormat="1" ht="14.85" customHeight="1" x14ac:dyDescent="0.2">
      <c r="D76" s="185" t="s">
        <v>455</v>
      </c>
      <c r="G76" s="661">
        <f>DECEMBER!O697</f>
        <v>0</v>
      </c>
      <c r="H76" s="661"/>
    </row>
    <row r="77" spans="1:36" s="41" customFormat="1" ht="14.85" customHeight="1" x14ac:dyDescent="0.2">
      <c r="D77" s="214" t="s">
        <v>535</v>
      </c>
      <c r="E77"/>
      <c r="F77"/>
      <c r="G77" s="679">
        <f>DECEMBER!O698</f>
        <v>0</v>
      </c>
      <c r="H77" s="679"/>
    </row>
    <row r="78" spans="1:36" s="41" customFormat="1" ht="14.85" customHeight="1" x14ac:dyDescent="0.2">
      <c r="D78" s="185" t="s">
        <v>456</v>
      </c>
      <c r="G78" s="662">
        <f>DECEMBER!O699</f>
        <v>0</v>
      </c>
      <c r="H78" s="662"/>
    </row>
    <row r="79" spans="1:36" s="41" customFormat="1" ht="14.85" customHeight="1" thickBot="1" x14ac:dyDescent="0.25">
      <c r="D79" s="185" t="s">
        <v>457</v>
      </c>
      <c r="G79" s="663">
        <f>G76-G78+G77</f>
        <v>0</v>
      </c>
      <c r="H79" s="663"/>
    </row>
    <row r="80" spans="1:36" ht="14.85" customHeight="1" thickTop="1" x14ac:dyDescent="0.2"/>
  </sheetData>
  <sheetProtection algorithmName="SHA-512" hashValue="g6xMLLTa9Ql4J2gP54BEatBxMV5we6xPBvucNhJmS1vJd1T/im5Y4vveEzEZiUPe1uWwDYCTUxIjpvqTrmWnpQ==" saltValue="gUy8PRL6XFAi35xPrv3Q1Q==" spinCount="100000" sheet="1" objects="1" scenarios="1" formatColumns="0" formatRows="0"/>
  <mergeCells count="283">
    <mergeCell ref="G75:H75"/>
    <mergeCell ref="V56:X56"/>
    <mergeCell ref="Y56:Z56"/>
    <mergeCell ref="AB56:AC56"/>
    <mergeCell ref="AD56:AF56"/>
    <mergeCell ref="AG56:AH56"/>
    <mergeCell ref="L58:N58"/>
    <mergeCell ref="O58:P58"/>
    <mergeCell ref="V58:X58"/>
    <mergeCell ref="Y58:Z58"/>
    <mergeCell ref="AD58:AF58"/>
    <mergeCell ref="AG58:AH58"/>
    <mergeCell ref="AG68:AH68"/>
    <mergeCell ref="AG71:AH71"/>
    <mergeCell ref="AG74:AH74"/>
    <mergeCell ref="J55:K55"/>
    <mergeCell ref="L55:N55"/>
    <mergeCell ref="O55:P55"/>
    <mergeCell ref="V55:X55"/>
    <mergeCell ref="Y55:Z55"/>
    <mergeCell ref="AB57:AC57"/>
    <mergeCell ref="AD57:AF57"/>
    <mergeCell ref="AG57:AH57"/>
    <mergeCell ref="AD55:AF55"/>
    <mergeCell ref="AG55:AH55"/>
    <mergeCell ref="L56:N56"/>
    <mergeCell ref="O56:P56"/>
    <mergeCell ref="J57:K57"/>
    <mergeCell ref="L57:N57"/>
    <mergeCell ref="O57:P57"/>
    <mergeCell ref="V57:X57"/>
    <mergeCell ref="AB55:AC55"/>
    <mergeCell ref="Y57:Z57"/>
    <mergeCell ref="AG53:AH53"/>
    <mergeCell ref="L54:N54"/>
    <mergeCell ref="O54:P54"/>
    <mergeCell ref="V54:X54"/>
    <mergeCell ref="Y54:Z54"/>
    <mergeCell ref="AD54:AF54"/>
    <mergeCell ref="AG54:AH54"/>
    <mergeCell ref="L53:N53"/>
    <mergeCell ref="O53:P53"/>
    <mergeCell ref="V53:X53"/>
    <mergeCell ref="Y53:Z53"/>
    <mergeCell ref="AD53:AF53"/>
    <mergeCell ref="L52:N52"/>
    <mergeCell ref="O52:P52"/>
    <mergeCell ref="V52:X52"/>
    <mergeCell ref="Y52:Z52"/>
    <mergeCell ref="AD52:AF52"/>
    <mergeCell ref="AG52:AH52"/>
    <mergeCell ref="L51:N51"/>
    <mergeCell ref="O51:P51"/>
    <mergeCell ref="V51:X51"/>
    <mergeCell ref="Y51:Z51"/>
    <mergeCell ref="AD51:AF51"/>
    <mergeCell ref="Y50:Z50"/>
    <mergeCell ref="AD50:AF50"/>
    <mergeCell ref="AG50:AH50"/>
    <mergeCell ref="L49:N49"/>
    <mergeCell ref="O49:P49"/>
    <mergeCell ref="V49:X49"/>
    <mergeCell ref="Y49:Z49"/>
    <mergeCell ref="AD49:AF49"/>
    <mergeCell ref="AG51:AH51"/>
    <mergeCell ref="V50:X50"/>
    <mergeCell ref="B48:C48"/>
    <mergeCell ref="D48:F48"/>
    <mergeCell ref="B49:C49"/>
    <mergeCell ref="D49:F49"/>
    <mergeCell ref="B51:C51"/>
    <mergeCell ref="D51:F51"/>
    <mergeCell ref="B52:C52"/>
    <mergeCell ref="D52:F52"/>
    <mergeCell ref="B50:C50"/>
    <mergeCell ref="T4:X4"/>
    <mergeCell ref="D47:F47"/>
    <mergeCell ref="G47:H47"/>
    <mergeCell ref="B46:C46"/>
    <mergeCell ref="B47:C47"/>
    <mergeCell ref="T18:X18"/>
    <mergeCell ref="F11:J11"/>
    <mergeCell ref="G15:J15"/>
    <mergeCell ref="G46:H46"/>
    <mergeCell ref="D46:F46"/>
    <mergeCell ref="L47:N47"/>
    <mergeCell ref="O47:P47"/>
    <mergeCell ref="V47:X47"/>
    <mergeCell ref="J46:K46"/>
    <mergeCell ref="L46:N46"/>
    <mergeCell ref="O46:P46"/>
    <mergeCell ref="T46:U46"/>
    <mergeCell ref="V46:X46"/>
    <mergeCell ref="L45:N45"/>
    <mergeCell ref="O45:P45"/>
    <mergeCell ref="V45:X45"/>
    <mergeCell ref="B57:C57"/>
    <mergeCell ref="D57:F57"/>
    <mergeCell ref="B58:C58"/>
    <mergeCell ref="D58:F58"/>
    <mergeCell ref="G49:H49"/>
    <mergeCell ref="G50:H50"/>
    <mergeCell ref="G51:H51"/>
    <mergeCell ref="G52:H52"/>
    <mergeCell ref="G57:H57"/>
    <mergeCell ref="G58:H58"/>
    <mergeCell ref="B55:C55"/>
    <mergeCell ref="D55:F55"/>
    <mergeCell ref="G55:H55"/>
    <mergeCell ref="B56:C56"/>
    <mergeCell ref="D56:F56"/>
    <mergeCell ref="G56:H56"/>
    <mergeCell ref="B53:C53"/>
    <mergeCell ref="D53:F53"/>
    <mergeCell ref="G53:H53"/>
    <mergeCell ref="B54:C54"/>
    <mergeCell ref="D54:F54"/>
    <mergeCell ref="G54:H54"/>
    <mergeCell ref="D50:F50"/>
    <mergeCell ref="B62:C62"/>
    <mergeCell ref="D62:F62"/>
    <mergeCell ref="G62:H62"/>
    <mergeCell ref="L62:N62"/>
    <mergeCell ref="O62:P62"/>
    <mergeCell ref="V62:X62"/>
    <mergeCell ref="Y62:Z62"/>
    <mergeCell ref="AD62:AF62"/>
    <mergeCell ref="AG62:AH62"/>
    <mergeCell ref="J62:K62"/>
    <mergeCell ref="T62:U62"/>
    <mergeCell ref="AB62:AC62"/>
    <mergeCell ref="B63:C63"/>
    <mergeCell ref="D63:F63"/>
    <mergeCell ref="G63:H63"/>
    <mergeCell ref="L63:N63"/>
    <mergeCell ref="O63:P63"/>
    <mergeCell ref="V63:X63"/>
    <mergeCell ref="Y63:Z63"/>
    <mergeCell ref="AD63:AF63"/>
    <mergeCell ref="AG63:AH63"/>
    <mergeCell ref="B64:C64"/>
    <mergeCell ref="D64:F64"/>
    <mergeCell ref="G64:H64"/>
    <mergeCell ref="L64:N64"/>
    <mergeCell ref="O64:P64"/>
    <mergeCell ref="V64:X64"/>
    <mergeCell ref="Y64:Z64"/>
    <mergeCell ref="AD64:AF64"/>
    <mergeCell ref="AG64:AH64"/>
    <mergeCell ref="B65:C65"/>
    <mergeCell ref="D65:F65"/>
    <mergeCell ref="G65:H65"/>
    <mergeCell ref="L65:N65"/>
    <mergeCell ref="O65:P65"/>
    <mergeCell ref="V65:X65"/>
    <mergeCell ref="Y65:Z65"/>
    <mergeCell ref="AD65:AF65"/>
    <mergeCell ref="AG65:AH65"/>
    <mergeCell ref="B66:C66"/>
    <mergeCell ref="D66:F66"/>
    <mergeCell ref="G66:H66"/>
    <mergeCell ref="L66:N66"/>
    <mergeCell ref="O66:P66"/>
    <mergeCell ref="V66:X66"/>
    <mergeCell ref="Y66:Z66"/>
    <mergeCell ref="AD66:AF66"/>
    <mergeCell ref="AG66:AH66"/>
    <mergeCell ref="Y69:Z69"/>
    <mergeCell ref="AD69:AF69"/>
    <mergeCell ref="AG69:AH69"/>
    <mergeCell ref="B67:C67"/>
    <mergeCell ref="D67:F67"/>
    <mergeCell ref="G67:H67"/>
    <mergeCell ref="L67:N67"/>
    <mergeCell ref="O67:P67"/>
    <mergeCell ref="V67:X67"/>
    <mergeCell ref="Y67:Z67"/>
    <mergeCell ref="AD67:AF67"/>
    <mergeCell ref="AG67:AH67"/>
    <mergeCell ref="B68:C68"/>
    <mergeCell ref="D68:F68"/>
    <mergeCell ref="G68:H68"/>
    <mergeCell ref="L68:N68"/>
    <mergeCell ref="O68:P68"/>
    <mergeCell ref="V68:X68"/>
    <mergeCell ref="Y68:Z68"/>
    <mergeCell ref="Y71:Z71"/>
    <mergeCell ref="AD71:AF71"/>
    <mergeCell ref="J71:K71"/>
    <mergeCell ref="AB71:AC71"/>
    <mergeCell ref="B70:C70"/>
    <mergeCell ref="D70:F70"/>
    <mergeCell ref="G70:H70"/>
    <mergeCell ref="L70:N70"/>
    <mergeCell ref="O70:P70"/>
    <mergeCell ref="V70:X70"/>
    <mergeCell ref="Y70:Z70"/>
    <mergeCell ref="B69:C69"/>
    <mergeCell ref="D69:F69"/>
    <mergeCell ref="G69:H69"/>
    <mergeCell ref="L69:N69"/>
    <mergeCell ref="O69:P69"/>
    <mergeCell ref="V69:X69"/>
    <mergeCell ref="B71:C71"/>
    <mergeCell ref="D71:F71"/>
    <mergeCell ref="G71:H71"/>
    <mergeCell ref="L71:N71"/>
    <mergeCell ref="O71:P71"/>
    <mergeCell ref="V71:X71"/>
    <mergeCell ref="B73:C73"/>
    <mergeCell ref="D73:F73"/>
    <mergeCell ref="G73:H73"/>
    <mergeCell ref="J73:K73"/>
    <mergeCell ref="L73:N73"/>
    <mergeCell ref="O73:P73"/>
    <mergeCell ref="V73:X73"/>
    <mergeCell ref="B74:C74"/>
    <mergeCell ref="D74:F74"/>
    <mergeCell ref="G74:H74"/>
    <mergeCell ref="L74:N74"/>
    <mergeCell ref="O74:P74"/>
    <mergeCell ref="V74:X74"/>
    <mergeCell ref="Y74:Z74"/>
    <mergeCell ref="AD74:AF74"/>
    <mergeCell ref="B72:C72"/>
    <mergeCell ref="D72:F72"/>
    <mergeCell ref="G72:H72"/>
    <mergeCell ref="L72:N72"/>
    <mergeCell ref="O72:P72"/>
    <mergeCell ref="V72:X72"/>
    <mergeCell ref="Y72:Z72"/>
    <mergeCell ref="AB72:AC72"/>
    <mergeCell ref="AD72:AF72"/>
    <mergeCell ref="Y73:Z73"/>
    <mergeCell ref="AB73:AC73"/>
    <mergeCell ref="G76:H76"/>
    <mergeCell ref="G78:H78"/>
    <mergeCell ref="G79:H79"/>
    <mergeCell ref="D60:H60"/>
    <mergeCell ref="D44:H44"/>
    <mergeCell ref="L44:P44"/>
    <mergeCell ref="V44:Z44"/>
    <mergeCell ref="AD44:AH44"/>
    <mergeCell ref="L60:P60"/>
    <mergeCell ref="V60:Z60"/>
    <mergeCell ref="AD60:AH60"/>
    <mergeCell ref="AG72:AH72"/>
    <mergeCell ref="AD73:AF73"/>
    <mergeCell ref="AG73:AH73"/>
    <mergeCell ref="AD70:AF70"/>
    <mergeCell ref="AG70:AH70"/>
    <mergeCell ref="AD68:AF68"/>
    <mergeCell ref="G48:H48"/>
    <mergeCell ref="AB46:AC46"/>
    <mergeCell ref="Y47:Z47"/>
    <mergeCell ref="Y46:Z46"/>
    <mergeCell ref="AD46:AF46"/>
    <mergeCell ref="AG46:AH46"/>
    <mergeCell ref="G77:H77"/>
    <mergeCell ref="Y45:Z45"/>
    <mergeCell ref="AD45:AF45"/>
    <mergeCell ref="AG45:AH45"/>
    <mergeCell ref="D45:F45"/>
    <mergeCell ref="G45:H45"/>
    <mergeCell ref="D61:F61"/>
    <mergeCell ref="G61:H61"/>
    <mergeCell ref="L61:N61"/>
    <mergeCell ref="O61:P61"/>
    <mergeCell ref="V61:X61"/>
    <mergeCell ref="Y61:Z61"/>
    <mergeCell ref="AD61:AF61"/>
    <mergeCell ref="AG61:AH61"/>
    <mergeCell ref="AG47:AH47"/>
    <mergeCell ref="L48:N48"/>
    <mergeCell ref="O48:P48"/>
    <mergeCell ref="V48:X48"/>
    <mergeCell ref="Y48:Z48"/>
    <mergeCell ref="AD48:AF48"/>
    <mergeCell ref="AG48:AH48"/>
    <mergeCell ref="AG49:AH49"/>
    <mergeCell ref="L50:N50"/>
    <mergeCell ref="O50:P50"/>
    <mergeCell ref="AD47:AF47"/>
  </mergeCells>
  <phoneticPr fontId="2" type="noConversion"/>
  <printOptions horizontalCentered="1" verticalCentered="1"/>
  <pageMargins left="0" right="0" top="0.75" bottom="0.5" header="0.5" footer="0.2"/>
  <pageSetup paperSize="5" scale="91" pageOrder="overThenDown" orientation="landscape" horizontalDpi="360" verticalDpi="300" r:id="rId1"/>
  <headerFooter alignWithMargins="0">
    <oddHeader>&amp;C&amp;"Arial,Bold"&amp;12ANNUAL REPORT</oddHeader>
  </headerFooter>
  <rowBreaks count="1" manualBreakCount="1">
    <brk id="43" max="16383" man="1"/>
  </rowBreaks>
  <colBreaks count="1" manualBreakCount="1"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FEBRUARY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JANUARY!G10</f>
        <v xml:space="preserve">UNITED STEELWORKERS - LOCAL UNION </v>
      </c>
      <c r="H10" s="570"/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144</v>
      </c>
      <c r="D11" s="138" t="s">
        <v>238</v>
      </c>
      <c r="E11" s="487">
        <f>JANUARY!E11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FEBRUARY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FEBRUARY</v>
      </c>
      <c r="H21" s="324" t="s">
        <v>58</v>
      </c>
      <c r="I21" s="325"/>
      <c r="J21" s="359">
        <f>JANUARY!E2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FEBRUARY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FEBRUARY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FEBRUARY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FEBRUARY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FEBRUARY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FEBRUARY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FEBRUARY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FEBRUARY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FEBRUARY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FEBRUARY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FEBRUARY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FEBRUARY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FEBRUARY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FEBRUARY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FEBRUARY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FEBRUARY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FEBRUARY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FEBRUARY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FEBRUARY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FEBRUARY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FEBRUARY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FEBRUARY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FEBRUARY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FEBRUARY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FEBRUARY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FEBRUARY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FEBRUARY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FEBRUARY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FEBRUARY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FEBRUARY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FEBRUARY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FEBRUARY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FEBRUARY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FEBRUARY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FEBRUARY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FEBRUARY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FEBRUARY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FEBRUARY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FEBRUARY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FEBRUARY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FEBRUARY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FEBRUARY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118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144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JANUARY!U688</f>
        <v>0</v>
      </c>
      <c r="V688" s="602"/>
      <c r="W688" s="603"/>
      <c r="X688" s="21"/>
      <c r="Y688" s="109" t="s">
        <v>240</v>
      </c>
      <c r="Z688" s="602">
        <f>JANUARY!Z688</f>
        <v>0</v>
      </c>
      <c r="AA688" s="602"/>
      <c r="AB688" s="603"/>
      <c r="AC688" s="37"/>
      <c r="AD688" s="109" t="s">
        <v>373</v>
      </c>
      <c r="AE688" s="602">
        <f>JANUARY!AE688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191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JANUARY!U689</f>
        <v>0</v>
      </c>
      <c r="V689" s="602"/>
      <c r="W689" s="603"/>
      <c r="X689" s="21"/>
      <c r="Y689" s="109" t="s">
        <v>205</v>
      </c>
      <c r="Z689" s="605">
        <f>JANUARY!Z689</f>
        <v>0</v>
      </c>
      <c r="AA689" s="602"/>
      <c r="AB689" s="603"/>
      <c r="AC689" s="37"/>
      <c r="AD689" s="109" t="s">
        <v>205</v>
      </c>
      <c r="AE689" s="602">
        <f>JANUARY!AE689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JANUARY!U690</f>
        <v>0</v>
      </c>
      <c r="V690" s="602"/>
      <c r="W690" s="603"/>
      <c r="X690" s="21"/>
      <c r="Y690" s="109" t="s">
        <v>261</v>
      </c>
      <c r="Z690" s="602">
        <f>JANUARY!Z690</f>
        <v>0</v>
      </c>
      <c r="AA690" s="602"/>
      <c r="AB690" s="603"/>
      <c r="AC690" s="37"/>
      <c r="AD690" s="109" t="s">
        <v>261</v>
      </c>
      <c r="AE690" s="602">
        <f>JANUARY!AE690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0">
        <f>JANUARY!U695</f>
        <v>0</v>
      </c>
      <c r="V691" s="540"/>
      <c r="W691" s="45"/>
      <c r="X691" s="21"/>
      <c r="Y691" s="109" t="s">
        <v>206</v>
      </c>
      <c r="Z691" s="549">
        <f>JANUARY!Z695</f>
        <v>0</v>
      </c>
      <c r="AA691" s="549"/>
      <c r="AB691" s="45"/>
      <c r="AC691" s="37"/>
      <c r="AD691" s="109" t="s">
        <v>206</v>
      </c>
      <c r="AE691" s="549">
        <f>JANUARY!AE695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38">
        <v>0</v>
      </c>
      <c r="V692" s="53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38">
        <v>0</v>
      </c>
      <c r="V693" s="53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145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38">
        <v>0</v>
      </c>
      <c r="V694" s="53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217</v>
      </c>
      <c r="U695" s="549">
        <f>U691+U692+U693-U694</f>
        <v>0</v>
      </c>
      <c r="V695" s="549"/>
      <c r="W695" s="45"/>
      <c r="X695" s="21"/>
      <c r="Y695" s="109" t="s">
        <v>217</v>
      </c>
      <c r="Z695" s="549">
        <f>Z691+Z692+Z693-Z694</f>
        <v>0</v>
      </c>
      <c r="AA695" s="549"/>
      <c r="AB695" s="45"/>
      <c r="AC695" s="37"/>
      <c r="AD695" s="109" t="s">
        <v>217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146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JANUARY!U698</f>
        <v>0</v>
      </c>
      <c r="V698" s="602"/>
      <c r="W698" s="603"/>
      <c r="X698" s="21"/>
      <c r="Y698" s="109" t="s">
        <v>241</v>
      </c>
      <c r="Z698" s="602">
        <f>JANUARY!Z698</f>
        <v>0</v>
      </c>
      <c r="AA698" s="602"/>
      <c r="AB698" s="603"/>
      <c r="AC698" s="37"/>
      <c r="AD698" s="109" t="s">
        <v>374</v>
      </c>
      <c r="AE698" s="602">
        <f>JANUARY!AE698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JANUARY!U699</f>
        <v>0</v>
      </c>
      <c r="V699" s="602"/>
      <c r="W699" s="603"/>
      <c r="X699" s="21"/>
      <c r="Y699" s="109" t="s">
        <v>205</v>
      </c>
      <c r="Z699" s="605">
        <f>JANUARY!Z699</f>
        <v>0</v>
      </c>
      <c r="AA699" s="602"/>
      <c r="AB699" s="603"/>
      <c r="AC699" s="37"/>
      <c r="AD699" s="109" t="s">
        <v>205</v>
      </c>
      <c r="AE699" s="602">
        <f>JANUARY!AE699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JANUARY!U700</f>
        <v>0</v>
      </c>
      <c r="V700" s="602"/>
      <c r="W700" s="603"/>
      <c r="X700" s="21"/>
      <c r="Y700" s="109" t="s">
        <v>261</v>
      </c>
      <c r="Z700" s="602">
        <f>JANUARY!Z700</f>
        <v>0</v>
      </c>
      <c r="AA700" s="602"/>
      <c r="AB700" s="603"/>
      <c r="AC700" s="37"/>
      <c r="AD700" s="109" t="s">
        <v>261</v>
      </c>
      <c r="AE700" s="602">
        <f>JANUARY!AE700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 t="s">
        <v>237</v>
      </c>
      <c r="J701" s="113"/>
      <c r="K701" s="582" t="s">
        <v>392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0">
        <f>JANUARY!U705</f>
        <v>0</v>
      </c>
      <c r="V701" s="540"/>
      <c r="W701" s="45"/>
      <c r="X701" s="21"/>
      <c r="Y701" s="109" t="s">
        <v>206</v>
      </c>
      <c r="Z701" s="554">
        <f>JANUARY!Z705</f>
        <v>0</v>
      </c>
      <c r="AA701" s="554"/>
      <c r="AB701" s="45"/>
      <c r="AC701" s="37"/>
      <c r="AD701" s="109" t="s">
        <v>206</v>
      </c>
      <c r="AE701" s="554">
        <f>JANUARY!AE705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38">
        <v>0</v>
      </c>
      <c r="V702" s="53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38">
        <v>0</v>
      </c>
      <c r="V703" s="53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38">
        <v>0</v>
      </c>
      <c r="V704" s="53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2/28</v>
      </c>
      <c r="U705" s="549">
        <f>U701+U702+U703-U704</f>
        <v>0</v>
      </c>
      <c r="V705" s="549"/>
      <c r="W705" s="45"/>
      <c r="X705" s="21"/>
      <c r="Y705" s="109" t="str">
        <f>Y695</f>
        <v>AS OF 2/28</v>
      </c>
      <c r="Z705" s="554">
        <f>Z701+Z702+Z703-Z704</f>
        <v>0</v>
      </c>
      <c r="AA705" s="554"/>
      <c r="AB705" s="45"/>
      <c r="AC705" s="21"/>
      <c r="AD705" s="109" t="str">
        <f>AD695</f>
        <v>AS OF 2/28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JANUARY!U708</f>
        <v>0</v>
      </c>
      <c r="V708" s="602"/>
      <c r="W708" s="603"/>
      <c r="X708" s="21"/>
      <c r="Y708" s="109" t="s">
        <v>242</v>
      </c>
      <c r="Z708" s="602">
        <f>JANUARY!Z708</f>
        <v>0</v>
      </c>
      <c r="AA708" s="602"/>
      <c r="AB708" s="603"/>
      <c r="AC708" s="37"/>
      <c r="AD708" s="109" t="s">
        <v>375</v>
      </c>
      <c r="AE708" s="602">
        <f>JANUARY!AE708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JANUARY!U709</f>
        <v>0</v>
      </c>
      <c r="V709" s="602"/>
      <c r="W709" s="603"/>
      <c r="X709" s="21"/>
      <c r="Y709" s="109" t="s">
        <v>205</v>
      </c>
      <c r="Z709" s="605">
        <f>JANUARY!Z709</f>
        <v>0</v>
      </c>
      <c r="AA709" s="602"/>
      <c r="AB709" s="603"/>
      <c r="AC709" s="37"/>
      <c r="AD709" s="109" t="s">
        <v>205</v>
      </c>
      <c r="AE709" s="602">
        <f>JANUARY!AE709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JANUARY!U710</f>
        <v>0</v>
      </c>
      <c r="V710" s="602"/>
      <c r="W710" s="603"/>
      <c r="X710" s="21"/>
      <c r="Y710" s="109" t="s">
        <v>261</v>
      </c>
      <c r="Z710" s="602">
        <f>JANUARY!Z710</f>
        <v>0</v>
      </c>
      <c r="AA710" s="602"/>
      <c r="AB710" s="603"/>
      <c r="AC710" s="37"/>
      <c r="AD710" s="109" t="s">
        <v>261</v>
      </c>
      <c r="AE710" s="602">
        <f>JANUARY!AE710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JANUARY!U715</f>
        <v>0</v>
      </c>
      <c r="V711" s="549"/>
      <c r="W711" s="45"/>
      <c r="X711" s="21"/>
      <c r="Y711" s="109" t="s">
        <v>206</v>
      </c>
      <c r="Z711" s="549">
        <f>JANUARY!Z715</f>
        <v>0</v>
      </c>
      <c r="AA711" s="549"/>
      <c r="AB711" s="45"/>
      <c r="AC711" s="21"/>
      <c r="AD711" s="109" t="s">
        <v>206</v>
      </c>
      <c r="AE711" s="549">
        <f>JANUARY!AE715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2/28</v>
      </c>
      <c r="U715" s="549">
        <f>U711+U712+U713-U714</f>
        <v>0</v>
      </c>
      <c r="V715" s="549"/>
      <c r="W715" s="45"/>
      <c r="X715" s="21"/>
      <c r="Y715" s="109" t="str">
        <f>Y705</f>
        <v>AS OF 2/28</v>
      </c>
      <c r="Z715" s="549">
        <f>Z711+Z712+Z713-Z714</f>
        <v>0</v>
      </c>
      <c r="AA715" s="549"/>
      <c r="AB715" s="45"/>
      <c r="AC715" s="21"/>
      <c r="AD715" s="109" t="str">
        <f>AD705</f>
        <v>AS OF 2/28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JANUARY!U718</f>
        <v>0</v>
      </c>
      <c r="V718" s="602"/>
      <c r="W718" s="603"/>
      <c r="X718" s="21"/>
      <c r="Y718" s="109" t="s">
        <v>243</v>
      </c>
      <c r="Z718" s="602">
        <f>JANUARY!Z718</f>
        <v>0</v>
      </c>
      <c r="AA718" s="602"/>
      <c r="AB718" s="603"/>
      <c r="AC718" s="37"/>
      <c r="AD718" s="109" t="s">
        <v>464</v>
      </c>
      <c r="AE718" s="602">
        <f>JANUARY!AE718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JANUARY!U719</f>
        <v>0</v>
      </c>
      <c r="V719" s="602"/>
      <c r="W719" s="603"/>
      <c r="X719" s="21"/>
      <c r="Y719" s="109" t="s">
        <v>205</v>
      </c>
      <c r="Z719" s="605">
        <f>JANUARY!Z719</f>
        <v>0</v>
      </c>
      <c r="AA719" s="602"/>
      <c r="AB719" s="603"/>
      <c r="AC719" s="37"/>
      <c r="AD719" s="109" t="s">
        <v>205</v>
      </c>
      <c r="AE719" s="602">
        <f>JANUARY!AE719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JANUARY!U720</f>
        <v>0</v>
      </c>
      <c r="V720" s="602"/>
      <c r="W720" s="603"/>
      <c r="X720" s="21"/>
      <c r="Y720" s="109" t="s">
        <v>261</v>
      </c>
      <c r="Z720" s="602">
        <f>JANUARY!Z720</f>
        <v>0</v>
      </c>
      <c r="AA720" s="602"/>
      <c r="AB720" s="603"/>
      <c r="AC720" s="37"/>
      <c r="AD720" s="109" t="s">
        <v>261</v>
      </c>
      <c r="AE720" s="602">
        <f>JANUARY!AE720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0">
        <f>JANUARY!U725</f>
        <v>0</v>
      </c>
      <c r="V721" s="540"/>
      <c r="W721" s="45"/>
      <c r="X721" s="21"/>
      <c r="Y721" s="109" t="s">
        <v>206</v>
      </c>
      <c r="Z721" s="549">
        <f>JANUARY!Z725</f>
        <v>0</v>
      </c>
      <c r="AA721" s="549"/>
      <c r="AB721" s="45"/>
      <c r="AC721" s="21"/>
      <c r="AD721" s="109" t="s">
        <v>206</v>
      </c>
      <c r="AE721" s="549">
        <f>JANUARY!AE725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38">
        <v>0</v>
      </c>
      <c r="V722" s="53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38">
        <v>0</v>
      </c>
      <c r="V723" s="53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2/28</v>
      </c>
      <c r="U725" s="549">
        <f>U721+U722+U723-U724</f>
        <v>0</v>
      </c>
      <c r="V725" s="549"/>
      <c r="W725" s="45"/>
      <c r="X725" s="21"/>
      <c r="Y725" s="109" t="str">
        <f>Y715</f>
        <v>AS OF 2/28</v>
      </c>
      <c r="Z725" s="549">
        <f>Z721+Z722+Z723-Z724</f>
        <v>0</v>
      </c>
      <c r="AA725" s="549"/>
      <c r="AB725" s="45"/>
      <c r="AC725" s="21"/>
      <c r="AD725" s="109" t="str">
        <f>AD715</f>
        <v>AS OF 2/28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JANUARY!K731</f>
        <v>0</v>
      </c>
      <c r="L731" s="602"/>
      <c r="M731" s="603"/>
      <c r="N731" s="21"/>
      <c r="O731" s="109" t="s">
        <v>404</v>
      </c>
      <c r="P731" s="602">
        <f>JANUARY!P731</f>
        <v>0</v>
      </c>
      <c r="Q731" s="602"/>
      <c r="R731" s="603"/>
      <c r="S731" s="37"/>
      <c r="T731" s="109" t="s">
        <v>419</v>
      </c>
      <c r="U731" s="602">
        <f>JANUARY!U731</f>
        <v>0</v>
      </c>
      <c r="V731" s="602"/>
      <c r="W731" s="603"/>
      <c r="X731" s="21"/>
      <c r="Y731" s="109" t="s">
        <v>420</v>
      </c>
      <c r="Z731" s="602">
        <f>JANUARY!Z731</f>
        <v>0</v>
      </c>
      <c r="AA731" s="602"/>
      <c r="AB731" s="603"/>
      <c r="AC731" s="21"/>
      <c r="AD731" s="109" t="s">
        <v>421</v>
      </c>
      <c r="AE731" s="602">
        <f>JANUARY!AE731</f>
        <v>0</v>
      </c>
      <c r="AF731" s="602"/>
      <c r="AG731" s="603"/>
      <c r="AH731" s="37"/>
      <c r="AI731" s="109" t="s">
        <v>422</v>
      </c>
      <c r="AJ731" s="610">
        <f>JANUARY!AJ731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JANUARY!K732</f>
        <v>0</v>
      </c>
      <c r="L732" s="602"/>
      <c r="M732" s="603"/>
      <c r="N732" s="21"/>
      <c r="O732" s="109" t="s">
        <v>205</v>
      </c>
      <c r="P732" s="605">
        <f>JANUARY!P732</f>
        <v>0</v>
      </c>
      <c r="Q732" s="602"/>
      <c r="R732" s="603"/>
      <c r="S732" s="37"/>
      <c r="T732" s="109" t="s">
        <v>205</v>
      </c>
      <c r="U732" s="602">
        <f>JANUARY!U732</f>
        <v>0</v>
      </c>
      <c r="V732" s="602"/>
      <c r="W732" s="603"/>
      <c r="X732" s="21"/>
      <c r="Y732" s="109" t="s">
        <v>205</v>
      </c>
      <c r="Z732" s="602">
        <f>JANUARY!Z732</f>
        <v>0</v>
      </c>
      <c r="AA732" s="602"/>
      <c r="AB732" s="603"/>
      <c r="AC732" s="21"/>
      <c r="AD732" s="109" t="s">
        <v>205</v>
      </c>
      <c r="AE732" s="605">
        <f>JANUARY!AE732</f>
        <v>0</v>
      </c>
      <c r="AF732" s="602"/>
      <c r="AG732" s="603"/>
      <c r="AH732" s="37"/>
      <c r="AI732" s="109" t="s">
        <v>205</v>
      </c>
      <c r="AJ732" s="610">
        <f>JANUARY!AJ732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JANUARY!K733</f>
        <v>0</v>
      </c>
      <c r="L733" s="602"/>
      <c r="M733" s="603"/>
      <c r="N733" s="21"/>
      <c r="O733" s="109" t="s">
        <v>261</v>
      </c>
      <c r="P733" s="602">
        <f>JANUARY!P733</f>
        <v>0</v>
      </c>
      <c r="Q733" s="602"/>
      <c r="R733" s="603"/>
      <c r="S733" s="37"/>
      <c r="T733" s="109" t="s">
        <v>261</v>
      </c>
      <c r="U733" s="602">
        <f>JANUARY!U733</f>
        <v>0</v>
      </c>
      <c r="V733" s="602"/>
      <c r="W733" s="603"/>
      <c r="X733" s="21"/>
      <c r="Y733" s="109" t="s">
        <v>261</v>
      </c>
      <c r="Z733" s="602">
        <f>JANUARY!Z733</f>
        <v>0</v>
      </c>
      <c r="AA733" s="602"/>
      <c r="AB733" s="603"/>
      <c r="AC733" s="21"/>
      <c r="AD733" s="109" t="s">
        <v>261</v>
      </c>
      <c r="AE733" s="602">
        <f>JANUARY!AE733</f>
        <v>0</v>
      </c>
      <c r="AF733" s="602"/>
      <c r="AG733" s="603"/>
      <c r="AH733" s="37"/>
      <c r="AI733" s="109" t="s">
        <v>261</v>
      </c>
      <c r="AJ733" s="610">
        <f>JANUARY!AJ733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JANUARY!K738</f>
        <v>0</v>
      </c>
      <c r="L734" s="604"/>
      <c r="M734" s="445"/>
      <c r="N734" s="21"/>
      <c r="O734" s="290" t="s">
        <v>206</v>
      </c>
      <c r="P734" s="604">
        <f>JANUARY!P738</f>
        <v>0</v>
      </c>
      <c r="Q734" s="604"/>
      <c r="R734" s="445"/>
      <c r="S734" s="411"/>
      <c r="T734" s="290" t="s">
        <v>206</v>
      </c>
      <c r="U734" s="604">
        <f>JANUARY!U738</f>
        <v>0</v>
      </c>
      <c r="V734" s="604"/>
      <c r="W734" s="44"/>
      <c r="X734" s="21"/>
      <c r="Y734" s="290" t="s">
        <v>206</v>
      </c>
      <c r="Z734" s="604">
        <f>JANUARY!Z738</f>
        <v>0</v>
      </c>
      <c r="AA734" s="604"/>
      <c r="AB734" s="44"/>
      <c r="AD734" s="290" t="s">
        <v>206</v>
      </c>
      <c r="AE734" s="604">
        <f>JANUARY!AE738</f>
        <v>0</v>
      </c>
      <c r="AF734" s="604"/>
      <c r="AG734" s="44"/>
      <c r="AH734" s="21"/>
      <c r="AI734" s="290" t="s">
        <v>206</v>
      </c>
      <c r="AJ734" s="604">
        <f>JANUARY!AJ738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217</v>
      </c>
      <c r="K738" s="540">
        <f>K734+K735+K736-K737</f>
        <v>0</v>
      </c>
      <c r="L738" s="540"/>
      <c r="M738" s="44"/>
      <c r="N738" s="21"/>
      <c r="O738" s="290" t="s">
        <v>217</v>
      </c>
      <c r="P738" s="540">
        <f>P734+P735+P736-P737</f>
        <v>0</v>
      </c>
      <c r="Q738" s="540"/>
      <c r="R738" s="44"/>
      <c r="S738" s="411"/>
      <c r="T738" s="290" t="s">
        <v>217</v>
      </c>
      <c r="U738" s="540">
        <f>U734+U735+U736-U737</f>
        <v>0</v>
      </c>
      <c r="V738" s="540"/>
      <c r="W738" s="44"/>
      <c r="X738" s="21"/>
      <c r="Y738" s="290" t="s">
        <v>217</v>
      </c>
      <c r="Z738" s="540">
        <f>Z734+Z735+Z736-Z737</f>
        <v>0</v>
      </c>
      <c r="AA738" s="540"/>
      <c r="AB738" s="44"/>
      <c r="AD738" s="290" t="s">
        <v>217</v>
      </c>
      <c r="AE738" s="604">
        <f>AE734+AE735+AE736-AE737</f>
        <v>0</v>
      </c>
      <c r="AF738" s="604"/>
      <c r="AG738" s="44"/>
      <c r="AH738" s="21"/>
      <c r="AI738" s="290" t="s">
        <v>217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JANUARY!K741</f>
        <v>0</v>
      </c>
      <c r="L741" s="602"/>
      <c r="M741" s="603"/>
      <c r="N741" s="21"/>
      <c r="O741" s="109" t="s">
        <v>406</v>
      </c>
      <c r="P741" s="602">
        <f>JANUARY!P741</f>
        <v>0</v>
      </c>
      <c r="Q741" s="602"/>
      <c r="R741" s="603"/>
      <c r="S741" s="37"/>
      <c r="T741" s="109" t="s">
        <v>423</v>
      </c>
      <c r="U741" s="602">
        <f>JANUARY!U741</f>
        <v>0</v>
      </c>
      <c r="V741" s="602"/>
      <c r="W741" s="603"/>
      <c r="X741" s="21"/>
      <c r="Y741" s="109" t="s">
        <v>424</v>
      </c>
      <c r="Z741" s="602">
        <f>JANUARY!Z741</f>
        <v>0</v>
      </c>
      <c r="AA741" s="602"/>
      <c r="AB741" s="603"/>
      <c r="AC741" s="21"/>
      <c r="AD741" s="109" t="s">
        <v>425</v>
      </c>
      <c r="AE741" s="602">
        <f>JANUARY!AE741</f>
        <v>0</v>
      </c>
      <c r="AF741" s="602"/>
      <c r="AG741" s="603"/>
      <c r="AH741" s="37"/>
      <c r="AI741" s="109" t="s">
        <v>426</v>
      </c>
      <c r="AJ741" s="610">
        <f>JANUARY!AJ741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JANUARY!K742</f>
        <v>0</v>
      </c>
      <c r="L742" s="602"/>
      <c r="M742" s="603"/>
      <c r="N742" s="21"/>
      <c r="O742" s="109" t="s">
        <v>205</v>
      </c>
      <c r="P742" s="605">
        <f>JANUARY!P742</f>
        <v>0</v>
      </c>
      <c r="Q742" s="602"/>
      <c r="R742" s="603"/>
      <c r="S742" s="37"/>
      <c r="T742" s="109" t="s">
        <v>205</v>
      </c>
      <c r="U742" s="602">
        <f>JANUARY!U742</f>
        <v>0</v>
      </c>
      <c r="V742" s="602"/>
      <c r="W742" s="603"/>
      <c r="X742" s="21"/>
      <c r="Y742" s="109" t="s">
        <v>205</v>
      </c>
      <c r="Z742" s="602">
        <f>JANUARY!Z742</f>
        <v>0</v>
      </c>
      <c r="AA742" s="602"/>
      <c r="AB742" s="603"/>
      <c r="AC742" s="21"/>
      <c r="AD742" s="109" t="s">
        <v>205</v>
      </c>
      <c r="AE742" s="605">
        <f>JANUARY!AE742</f>
        <v>0</v>
      </c>
      <c r="AF742" s="602"/>
      <c r="AG742" s="603"/>
      <c r="AH742" s="37"/>
      <c r="AI742" s="109" t="s">
        <v>205</v>
      </c>
      <c r="AJ742" s="610">
        <f>JANUARY!AJ742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JANUARY!K743</f>
        <v>0</v>
      </c>
      <c r="L743" s="602"/>
      <c r="M743" s="603"/>
      <c r="N743" s="21"/>
      <c r="O743" s="109" t="s">
        <v>261</v>
      </c>
      <c r="P743" s="602">
        <f>JANUARY!P743</f>
        <v>0</v>
      </c>
      <c r="Q743" s="602"/>
      <c r="R743" s="603"/>
      <c r="S743" s="37"/>
      <c r="T743" s="109" t="s">
        <v>261</v>
      </c>
      <c r="U743" s="602">
        <f>JANUARY!U743</f>
        <v>0</v>
      </c>
      <c r="V743" s="602"/>
      <c r="W743" s="603"/>
      <c r="X743" s="21"/>
      <c r="Y743" s="109" t="s">
        <v>261</v>
      </c>
      <c r="Z743" s="602">
        <f>JANUARY!Z743</f>
        <v>0</v>
      </c>
      <c r="AA743" s="602"/>
      <c r="AB743" s="603"/>
      <c r="AC743" s="21"/>
      <c r="AD743" s="109" t="s">
        <v>261</v>
      </c>
      <c r="AE743" s="602">
        <f>JANUARY!AE743</f>
        <v>0</v>
      </c>
      <c r="AF743" s="602"/>
      <c r="AG743" s="603"/>
      <c r="AH743" s="37"/>
      <c r="AI743" s="109" t="s">
        <v>261</v>
      </c>
      <c r="AJ743" s="610">
        <f>JANUARY!AJ743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JANUARY!K748</f>
        <v>0</v>
      </c>
      <c r="L744" s="604"/>
      <c r="M744" s="445"/>
      <c r="N744" s="21"/>
      <c r="O744" s="290" t="s">
        <v>206</v>
      </c>
      <c r="P744" s="604">
        <f>JANUARY!P748</f>
        <v>0</v>
      </c>
      <c r="Q744" s="604"/>
      <c r="R744" s="445"/>
      <c r="S744" s="443"/>
      <c r="T744" s="290" t="s">
        <v>206</v>
      </c>
      <c r="U744" s="604">
        <f>JANUARY!U748</f>
        <v>0</v>
      </c>
      <c r="V744" s="604"/>
      <c r="W744" s="44"/>
      <c r="X744" s="21"/>
      <c r="Y744" s="290" t="s">
        <v>206</v>
      </c>
      <c r="Z744" s="604">
        <f>JANUARY!Z748</f>
        <v>0</v>
      </c>
      <c r="AA744" s="604"/>
      <c r="AB744" s="44"/>
      <c r="AD744" s="290" t="s">
        <v>206</v>
      </c>
      <c r="AE744" s="604">
        <f>JANUARY!AE748</f>
        <v>0</v>
      </c>
      <c r="AF744" s="604"/>
      <c r="AG744" s="44"/>
      <c r="AH744" s="21"/>
      <c r="AI744" s="290" t="s">
        <v>206</v>
      </c>
      <c r="AJ744" s="604">
        <f>JANUARY!AJ748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217</v>
      </c>
      <c r="K748" s="540">
        <f>K744+K745+K746-K747</f>
        <v>0</v>
      </c>
      <c r="L748" s="540"/>
      <c r="M748" s="44"/>
      <c r="N748" s="21"/>
      <c r="O748" s="290" t="s">
        <v>217</v>
      </c>
      <c r="P748" s="540">
        <f>P744+P745+P746-P747</f>
        <v>0</v>
      </c>
      <c r="Q748" s="540"/>
      <c r="R748" s="44"/>
      <c r="S748" s="444"/>
      <c r="T748" s="290" t="str">
        <f>T738</f>
        <v>AS OF 2/28</v>
      </c>
      <c r="U748" s="540">
        <f>U744+U745+U746-U747</f>
        <v>0</v>
      </c>
      <c r="V748" s="540"/>
      <c r="W748" s="44"/>
      <c r="X748" s="21"/>
      <c r="Y748" s="290" t="str">
        <f>Y738</f>
        <v>AS OF 2/28</v>
      </c>
      <c r="Z748" s="540">
        <f>Z744+Z745+Z746-Z747</f>
        <v>0</v>
      </c>
      <c r="AA748" s="540"/>
      <c r="AB748" s="44"/>
      <c r="AD748" s="290" t="str">
        <f>AD738</f>
        <v>AS OF 2/28</v>
      </c>
      <c r="AE748" s="540">
        <f>AE744+AE745+AE746-AE747</f>
        <v>0</v>
      </c>
      <c r="AF748" s="540"/>
      <c r="AG748" s="44"/>
      <c r="AH748" s="21"/>
      <c r="AI748" s="290" t="str">
        <f>AI738</f>
        <v>AS OF 2/28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JANUARY!K751</f>
        <v>0</v>
      </c>
      <c r="L751" s="602"/>
      <c r="M751" s="603"/>
      <c r="N751" s="21"/>
      <c r="O751" s="109" t="s">
        <v>408</v>
      </c>
      <c r="P751" s="602">
        <f>JANUARY!P751</f>
        <v>0</v>
      </c>
      <c r="Q751" s="602"/>
      <c r="R751" s="603"/>
      <c r="S751" s="37"/>
      <c r="T751" s="109" t="s">
        <v>427</v>
      </c>
      <c r="U751" s="602">
        <f>JANUARY!U751</f>
        <v>0</v>
      </c>
      <c r="V751" s="602"/>
      <c r="W751" s="603"/>
      <c r="X751" s="21"/>
      <c r="Y751" s="109" t="s">
        <v>428</v>
      </c>
      <c r="Z751" s="602">
        <f>JANUARY!Z751</f>
        <v>0</v>
      </c>
      <c r="AA751" s="602"/>
      <c r="AB751" s="603"/>
      <c r="AC751" s="21"/>
      <c r="AD751" s="109" t="s">
        <v>429</v>
      </c>
      <c r="AE751" s="602">
        <f>JANUARY!AE751</f>
        <v>0</v>
      </c>
      <c r="AF751" s="602"/>
      <c r="AG751" s="603"/>
      <c r="AH751" s="37"/>
      <c r="AI751" s="109" t="s">
        <v>430</v>
      </c>
      <c r="AJ751" s="610">
        <f>JANUARY!AJ751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JANUARY!K752</f>
        <v>0</v>
      </c>
      <c r="L752" s="602"/>
      <c r="M752" s="603"/>
      <c r="N752" s="21"/>
      <c r="O752" s="109" t="s">
        <v>205</v>
      </c>
      <c r="P752" s="605">
        <f>JANUARY!P752</f>
        <v>0</v>
      </c>
      <c r="Q752" s="602"/>
      <c r="R752" s="603"/>
      <c r="S752" s="37"/>
      <c r="T752" s="109" t="s">
        <v>205</v>
      </c>
      <c r="U752" s="602">
        <f>JANUARY!U752</f>
        <v>0</v>
      </c>
      <c r="V752" s="602"/>
      <c r="W752" s="603"/>
      <c r="X752" s="21"/>
      <c r="Y752" s="109" t="s">
        <v>205</v>
      </c>
      <c r="Z752" s="602">
        <f>JANUARY!Z752</f>
        <v>0</v>
      </c>
      <c r="AA752" s="602"/>
      <c r="AB752" s="603"/>
      <c r="AC752" s="21"/>
      <c r="AD752" s="109" t="s">
        <v>205</v>
      </c>
      <c r="AE752" s="605">
        <f>JANUARY!AE752</f>
        <v>0</v>
      </c>
      <c r="AF752" s="602"/>
      <c r="AG752" s="603"/>
      <c r="AH752" s="37"/>
      <c r="AI752" s="109" t="s">
        <v>205</v>
      </c>
      <c r="AJ752" s="610">
        <f>JANUARY!AJ752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JANUARY!K753</f>
        <v>0</v>
      </c>
      <c r="L753" s="602"/>
      <c r="M753" s="603"/>
      <c r="N753" s="21"/>
      <c r="O753" s="109" t="s">
        <v>261</v>
      </c>
      <c r="P753" s="602">
        <f>JANUARY!P753</f>
        <v>0</v>
      </c>
      <c r="Q753" s="602"/>
      <c r="R753" s="603"/>
      <c r="S753" s="37"/>
      <c r="T753" s="109" t="s">
        <v>261</v>
      </c>
      <c r="U753" s="602">
        <f>JANUARY!U753</f>
        <v>0</v>
      </c>
      <c r="V753" s="602"/>
      <c r="W753" s="603"/>
      <c r="X753" s="21"/>
      <c r="Y753" s="109" t="s">
        <v>261</v>
      </c>
      <c r="Z753" s="602">
        <f>JANUARY!Z753</f>
        <v>0</v>
      </c>
      <c r="AA753" s="602"/>
      <c r="AB753" s="603"/>
      <c r="AC753" s="21"/>
      <c r="AD753" s="109" t="s">
        <v>261</v>
      </c>
      <c r="AE753" s="602">
        <f>JANUARY!AE753</f>
        <v>0</v>
      </c>
      <c r="AF753" s="602"/>
      <c r="AG753" s="603"/>
      <c r="AH753" s="37"/>
      <c r="AI753" s="109" t="s">
        <v>261</v>
      </c>
      <c r="AJ753" s="610">
        <f>JANUARY!AJ753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JANUARY!K758</f>
        <v>0</v>
      </c>
      <c r="L754" s="604"/>
      <c r="M754" s="445"/>
      <c r="N754" s="21"/>
      <c r="O754" s="290" t="s">
        <v>206</v>
      </c>
      <c r="P754" s="604">
        <f>JANUARY!P758</f>
        <v>0</v>
      </c>
      <c r="Q754" s="604"/>
      <c r="R754" s="445"/>
      <c r="S754" s="444"/>
      <c r="T754" s="290" t="s">
        <v>206</v>
      </c>
      <c r="U754" s="604">
        <f>JANUARY!U758</f>
        <v>0</v>
      </c>
      <c r="V754" s="604"/>
      <c r="W754" s="44"/>
      <c r="X754" s="21"/>
      <c r="Y754" s="290" t="s">
        <v>206</v>
      </c>
      <c r="Z754" s="604">
        <f>JANUARY!Z758</f>
        <v>0</v>
      </c>
      <c r="AA754" s="604"/>
      <c r="AB754" s="44"/>
      <c r="AD754" s="290" t="s">
        <v>206</v>
      </c>
      <c r="AE754" s="604">
        <f>JANUARY!AE758</f>
        <v>0</v>
      </c>
      <c r="AF754" s="604"/>
      <c r="AG754" s="44"/>
      <c r="AH754" s="21"/>
      <c r="AI754" s="290" t="s">
        <v>206</v>
      </c>
      <c r="AJ754" s="604">
        <f>JANUARY!AJ758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217</v>
      </c>
      <c r="K758" s="540">
        <f>K754+K755+K756-K757</f>
        <v>0</v>
      </c>
      <c r="L758" s="540"/>
      <c r="M758" s="44"/>
      <c r="N758" s="21"/>
      <c r="O758" s="290" t="s">
        <v>217</v>
      </c>
      <c r="P758" s="540">
        <f>P754+P755+P756-P757</f>
        <v>0</v>
      </c>
      <c r="Q758" s="540"/>
      <c r="R758" s="44"/>
      <c r="S758" s="444"/>
      <c r="T758" s="290" t="str">
        <f>T748</f>
        <v>AS OF 2/28</v>
      </c>
      <c r="U758" s="540">
        <f>U754+U755+U756-U757</f>
        <v>0</v>
      </c>
      <c r="V758" s="540"/>
      <c r="W758" s="44"/>
      <c r="X758" s="21"/>
      <c r="Y758" s="290" t="str">
        <f>Y748</f>
        <v>AS OF 2/28</v>
      </c>
      <c r="Z758" s="540">
        <f>Z754+Z755+Z756-Z757</f>
        <v>0</v>
      </c>
      <c r="AA758" s="540"/>
      <c r="AB758" s="44"/>
      <c r="AD758" s="290" t="str">
        <f>AD748</f>
        <v>AS OF 2/28</v>
      </c>
      <c r="AE758" s="540">
        <f>AE754+AE755+AE756-AE757</f>
        <v>0</v>
      </c>
      <c r="AF758" s="540"/>
      <c r="AG758" s="44"/>
      <c r="AH758" s="21"/>
      <c r="AI758" s="290" t="str">
        <f>AI748</f>
        <v>AS OF 2/28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JANUARY!K761</f>
        <v>0</v>
      </c>
      <c r="L761" s="602"/>
      <c r="M761" s="603"/>
      <c r="N761" s="21"/>
      <c r="O761" s="109" t="s">
        <v>410</v>
      </c>
      <c r="P761" s="602">
        <f>JANUARY!P761</f>
        <v>0</v>
      </c>
      <c r="Q761" s="602"/>
      <c r="R761" s="603"/>
      <c r="S761" s="37"/>
      <c r="T761" s="109" t="s">
        <v>431</v>
      </c>
      <c r="U761" s="602">
        <f>JANUARY!U761</f>
        <v>0</v>
      </c>
      <c r="V761" s="602"/>
      <c r="W761" s="603"/>
      <c r="X761" s="21"/>
      <c r="Y761" s="109" t="s">
        <v>432</v>
      </c>
      <c r="Z761" s="602">
        <f>JANUARY!Z761</f>
        <v>0</v>
      </c>
      <c r="AA761" s="602"/>
      <c r="AB761" s="603"/>
      <c r="AC761" s="21"/>
      <c r="AD761" s="109" t="s">
        <v>433</v>
      </c>
      <c r="AE761" s="602">
        <f>JANUARY!AE761</f>
        <v>0</v>
      </c>
      <c r="AF761" s="602"/>
      <c r="AG761" s="603"/>
      <c r="AH761" s="37"/>
      <c r="AI761" s="109" t="s">
        <v>434</v>
      </c>
      <c r="AJ761" s="610">
        <f>JANUARY!AJ761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JANUARY!K762</f>
        <v>0</v>
      </c>
      <c r="L762" s="602"/>
      <c r="M762" s="603"/>
      <c r="N762" s="21"/>
      <c r="O762" s="109" t="s">
        <v>205</v>
      </c>
      <c r="P762" s="605">
        <f>JANUARY!P762</f>
        <v>0</v>
      </c>
      <c r="Q762" s="602"/>
      <c r="R762" s="603"/>
      <c r="S762" s="37"/>
      <c r="T762" s="109" t="s">
        <v>205</v>
      </c>
      <c r="U762" s="602">
        <f>JANUARY!U762</f>
        <v>0</v>
      </c>
      <c r="V762" s="602"/>
      <c r="W762" s="603"/>
      <c r="X762" s="21"/>
      <c r="Y762" s="109" t="s">
        <v>205</v>
      </c>
      <c r="Z762" s="602">
        <f>JANUARY!Z762</f>
        <v>0</v>
      </c>
      <c r="AA762" s="602"/>
      <c r="AB762" s="603"/>
      <c r="AC762" s="21"/>
      <c r="AD762" s="109" t="s">
        <v>205</v>
      </c>
      <c r="AE762" s="605">
        <f>JANUARY!AE762</f>
        <v>0</v>
      </c>
      <c r="AF762" s="602"/>
      <c r="AG762" s="603"/>
      <c r="AH762" s="37"/>
      <c r="AI762" s="109" t="s">
        <v>205</v>
      </c>
      <c r="AJ762" s="610">
        <f>JANUARY!AJ762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JANUARY!K763</f>
        <v>0</v>
      </c>
      <c r="L763" s="602"/>
      <c r="M763" s="603"/>
      <c r="N763" s="21"/>
      <c r="O763" s="109" t="s">
        <v>261</v>
      </c>
      <c r="P763" s="602">
        <f>JANUARY!P763</f>
        <v>0</v>
      </c>
      <c r="Q763" s="602"/>
      <c r="R763" s="603"/>
      <c r="S763" s="37"/>
      <c r="T763" s="109" t="s">
        <v>261</v>
      </c>
      <c r="U763" s="602">
        <f>JANUARY!U763</f>
        <v>0</v>
      </c>
      <c r="V763" s="602"/>
      <c r="W763" s="603"/>
      <c r="X763" s="21"/>
      <c r="Y763" s="109" t="s">
        <v>261</v>
      </c>
      <c r="Z763" s="602">
        <f>JANUARY!Z763</f>
        <v>0</v>
      </c>
      <c r="AA763" s="602"/>
      <c r="AB763" s="603"/>
      <c r="AC763" s="21"/>
      <c r="AD763" s="109" t="s">
        <v>261</v>
      </c>
      <c r="AE763" s="602">
        <f>JANUARY!AE763</f>
        <v>0</v>
      </c>
      <c r="AF763" s="602"/>
      <c r="AG763" s="603"/>
      <c r="AH763" s="37"/>
      <c r="AI763" s="109" t="s">
        <v>261</v>
      </c>
      <c r="AJ763" s="610">
        <f>JANUARY!AJ763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JANUARY!K768</f>
        <v>0</v>
      </c>
      <c r="L764" s="604"/>
      <c r="M764" s="445"/>
      <c r="N764" s="21"/>
      <c r="O764" s="290" t="s">
        <v>206</v>
      </c>
      <c r="P764" s="604">
        <f>JANUARY!P768</f>
        <v>0</v>
      </c>
      <c r="Q764" s="604"/>
      <c r="R764" s="445"/>
      <c r="S764" s="412"/>
      <c r="T764" s="290" t="s">
        <v>206</v>
      </c>
      <c r="U764" s="604">
        <f>JANUARY!U768</f>
        <v>0</v>
      </c>
      <c r="V764" s="604"/>
      <c r="W764" s="44"/>
      <c r="X764" s="21"/>
      <c r="Y764" s="290" t="s">
        <v>206</v>
      </c>
      <c r="Z764" s="604">
        <f>JANUARY!Z768</f>
        <v>0</v>
      </c>
      <c r="AA764" s="604"/>
      <c r="AB764" s="44"/>
      <c r="AD764" s="290" t="s">
        <v>206</v>
      </c>
      <c r="AE764" s="604">
        <f>JANUARY!AE768</f>
        <v>0</v>
      </c>
      <c r="AF764" s="604"/>
      <c r="AG764" s="44"/>
      <c r="AH764" s="21"/>
      <c r="AI764" s="290" t="s">
        <v>206</v>
      </c>
      <c r="AJ764" s="604">
        <f>JANUARY!AJ768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217</v>
      </c>
      <c r="K768" s="540">
        <f>K764+K765+K766-K767</f>
        <v>0</v>
      </c>
      <c r="L768" s="540"/>
      <c r="M768" s="44"/>
      <c r="N768" s="21"/>
      <c r="O768" s="290" t="s">
        <v>217</v>
      </c>
      <c r="P768" s="540">
        <f>P764+P765+P766-P767</f>
        <v>0</v>
      </c>
      <c r="Q768" s="540"/>
      <c r="R768" s="44"/>
      <c r="S768" s="411"/>
      <c r="T768" s="290" t="str">
        <f>T758</f>
        <v>AS OF 2/28</v>
      </c>
      <c r="U768" s="540">
        <f>U764+U765+U766-U767</f>
        <v>0</v>
      </c>
      <c r="V768" s="540"/>
      <c r="W768" s="44"/>
      <c r="X768" s="21"/>
      <c r="Y768" s="290" t="str">
        <f>Y758</f>
        <v>AS OF 2/28</v>
      </c>
      <c r="Z768" s="540">
        <f>Z764+Z765+Z766-Z767</f>
        <v>0</v>
      </c>
      <c r="AA768" s="540"/>
      <c r="AB768" s="44"/>
      <c r="AD768" s="290" t="str">
        <f>AD758</f>
        <v>AS OF 2/28</v>
      </c>
      <c r="AE768" s="540">
        <f>AE764+AE765+AE766-AE767</f>
        <v>0</v>
      </c>
      <c r="AF768" s="540"/>
      <c r="AG768" s="44"/>
      <c r="AH768" s="21"/>
      <c r="AI768" s="290" t="str">
        <f>AI758</f>
        <v>AS OF 2/28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ICdbh42VfQetHwEOr+sUzYcwcmtXQtWpyY2XUGdISlP4yR8Nc72kJFxstq6viY69uOz5XSBU2bX1JHEg8IRkSA==" saltValue="VEXe3biRv9j/+NcjDBDoXA==" spinCount="100000" sheet="1" objects="1" scenarios="1" formatColumns="0" formatRows="0"/>
  <mergeCells count="379"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AE699:AG699"/>
    <mergeCell ref="AE690:AG690"/>
    <mergeCell ref="Z690:AB690"/>
    <mergeCell ref="U708:W708"/>
    <mergeCell ref="Z692:AA692"/>
    <mergeCell ref="Z693:AA693"/>
    <mergeCell ref="Z694:AA694"/>
    <mergeCell ref="U698:W698"/>
    <mergeCell ref="U694:V694"/>
    <mergeCell ref="U695:V695"/>
    <mergeCell ref="Z698:AB698"/>
    <mergeCell ref="Z704:AA704"/>
    <mergeCell ref="AE701:AF701"/>
    <mergeCell ref="AE702:AF702"/>
    <mergeCell ref="AE703:AF703"/>
    <mergeCell ref="AE704:AF704"/>
    <mergeCell ref="AE705:AF705"/>
    <mergeCell ref="AE708:AG708"/>
    <mergeCell ref="U699:W699"/>
    <mergeCell ref="Z695:AA695"/>
    <mergeCell ref="Z715:AA715"/>
    <mergeCell ref="Z711:AA711"/>
    <mergeCell ref="Z712:AA712"/>
    <mergeCell ref="Z714:AA714"/>
    <mergeCell ref="U709:W709"/>
    <mergeCell ref="Z710:AB710"/>
    <mergeCell ref="Z709:AB709"/>
    <mergeCell ref="U710:W710"/>
    <mergeCell ref="AE700:AG700"/>
    <mergeCell ref="U700:W700"/>
    <mergeCell ref="U704:V704"/>
    <mergeCell ref="AE710:AG710"/>
    <mergeCell ref="AE709:AG709"/>
    <mergeCell ref="Z705:AA705"/>
    <mergeCell ref="U719:W719"/>
    <mergeCell ref="U720:W720"/>
    <mergeCell ref="Z720:AB720"/>
    <mergeCell ref="Z719:AB71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Y687:AB687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Z689:AB689"/>
    <mergeCell ref="U690:W690"/>
    <mergeCell ref="Z700:AB700"/>
    <mergeCell ref="Z699:AB69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K691:N691"/>
    <mergeCell ref="O691:P691"/>
    <mergeCell ref="K692:N692"/>
    <mergeCell ref="O692:P692"/>
    <mergeCell ref="K693:N693"/>
    <mergeCell ref="U513:Y513"/>
    <mergeCell ref="J555:K555"/>
    <mergeCell ref="U558:Y558"/>
    <mergeCell ref="J600:K600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89:AG689"/>
    <mergeCell ref="AE698:AG698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U689:W689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O699:P699"/>
    <mergeCell ref="K700:N700"/>
    <mergeCell ref="O700:P700"/>
    <mergeCell ref="J730:M730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698:N698"/>
    <mergeCell ref="O698:P698"/>
    <mergeCell ref="K768:L768"/>
    <mergeCell ref="P768:Q768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  <c r="K2" s="221"/>
    </row>
    <row r="3" spans="1:11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  <c r="K3" s="221"/>
    </row>
    <row r="4" spans="1:11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  <c r="K4" s="221"/>
    </row>
    <row r="5" spans="1:11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354</v>
      </c>
      <c r="I5" s="196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JanRpt!J39</f>
        <v>0</v>
      </c>
      <c r="K7" s="41"/>
    </row>
    <row r="8" spans="1:11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  <c r="K8" s="41"/>
    </row>
    <row r="9" spans="1:11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SUM(FEBRUARY!$B$7)</f>
        <v>0</v>
      </c>
      <c r="J9" s="335"/>
      <c r="K9" s="41"/>
    </row>
    <row r="10" spans="1:11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SUM(FEBRUARY!$C$7)</f>
        <v>0</v>
      </c>
      <c r="J10" s="335"/>
      <c r="K10" s="41"/>
    </row>
    <row r="11" spans="1:11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SUM(FEBRUARY!$D$7)</f>
        <v>0</v>
      </c>
      <c r="J11" s="335"/>
      <c r="K11" s="41"/>
    </row>
    <row r="12" spans="1:11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SUM(FEBRUARY!$E$7)</f>
        <v>0</v>
      </c>
      <c r="J12" s="335"/>
      <c r="K12" s="41"/>
    </row>
    <row r="13" spans="1:11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SUM(FEBRUARY!$F$7)</f>
        <v>0</v>
      </c>
      <c r="J13" s="335"/>
      <c r="K13" s="41"/>
    </row>
    <row r="14" spans="1:11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SUM(FEBRUARY!$L$7:$O$7)</f>
        <v>0</v>
      </c>
      <c r="J14" s="335"/>
      <c r="K14" s="41"/>
    </row>
    <row r="15" spans="1:11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FEBRUARY!$R$7+FEBRUARY!$Q$7</f>
        <v>0</v>
      </c>
      <c r="J15" s="335"/>
      <c r="K15" s="41"/>
    </row>
    <row r="16" spans="1:11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SUM(FEBRUARY!$P$7)</f>
        <v>0</v>
      </c>
      <c r="J16" s="335"/>
      <c r="K16" s="41"/>
    </row>
    <row r="17" spans="1:11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  <c r="K17" s="41"/>
    </row>
    <row r="18" spans="1:11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SUM(J7+J17)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  <c r="K19" s="41"/>
    </row>
    <row r="20" spans="1:11" ht="15.6" customHeight="1" x14ac:dyDescent="0.2">
      <c r="A20" s="41" t="s">
        <v>356</v>
      </c>
      <c r="B20" s="41"/>
      <c r="C20" s="41"/>
      <c r="D20" s="41"/>
      <c r="E20" s="41"/>
      <c r="F20" s="41"/>
      <c r="G20" s="41"/>
      <c r="H20" s="238"/>
      <c r="I20" s="238"/>
      <c r="J20" s="335"/>
      <c r="K20" s="41"/>
    </row>
    <row r="21" spans="1:11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  <c r="K21" s="41"/>
    </row>
    <row r="22" spans="1:11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SUM(FEBRUARY!$U$7)</f>
        <v>0</v>
      </c>
      <c r="I22" s="238"/>
      <c r="J22" s="335"/>
      <c r="K22" s="41"/>
    </row>
    <row r="23" spans="1:11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SUM(FEBRUARY!$V$7)</f>
        <v>0</v>
      </c>
      <c r="I23" s="238"/>
      <c r="J23" s="335"/>
      <c r="K23" s="41"/>
    </row>
    <row r="24" spans="1:11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SUM(FEBRUARY!$W$7:'FEBRUARY'!$X$7)</f>
        <v>0</v>
      </c>
      <c r="I24" s="238"/>
      <c r="J24" s="335"/>
      <c r="K24" s="41"/>
    </row>
    <row r="25" spans="1:11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SUM(FEBRUARY!$Y$7)</f>
        <v>0</v>
      </c>
      <c r="I25" s="334">
        <f>SUM(H22:H25)</f>
        <v>0</v>
      </c>
      <c r="J25" s="335"/>
      <c r="K25" s="41"/>
    </row>
    <row r="26" spans="1:11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SUM(FEBRUARY!$Z$7)</f>
        <v>0</v>
      </c>
      <c r="J26" s="335"/>
      <c r="K26" s="41"/>
    </row>
    <row r="27" spans="1:11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SUM(FEBRUARY!$AA$7)</f>
        <v>0</v>
      </c>
      <c r="J27" s="335"/>
      <c r="K27" s="41"/>
    </row>
    <row r="28" spans="1:11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SUM(FEBRUARY!$AB$7)</f>
        <v>0</v>
      </c>
      <c r="J28" s="335"/>
      <c r="K28" s="41"/>
    </row>
    <row r="29" spans="1:11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SUM(FEBRUARY!$AC$7)</f>
        <v>0</v>
      </c>
      <c r="J29" s="335"/>
      <c r="K29" s="41"/>
    </row>
    <row r="30" spans="1:11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SUM(FEBRUARY!$AD$7)</f>
        <v>0</v>
      </c>
      <c r="J30" s="335"/>
      <c r="K30" s="41"/>
    </row>
    <row r="31" spans="1:11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SUM(FEBRUARY!$AE$7)</f>
        <v>0</v>
      </c>
      <c r="J31" s="335"/>
      <c r="K31" s="41"/>
    </row>
    <row r="32" spans="1:11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SUM(FEBRUARY!$AF$7)</f>
        <v>0</v>
      </c>
      <c r="J32" s="335"/>
      <c r="K32" s="41"/>
    </row>
    <row r="33" spans="1:11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SUM(FEBRUARY!$AG$7)</f>
        <v>0</v>
      </c>
      <c r="J33" s="335"/>
      <c r="K33" s="41"/>
    </row>
    <row r="34" spans="1:11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SUM(FEBRUARY!$AH$7)</f>
        <v>0</v>
      </c>
      <c r="J34" s="335"/>
      <c r="K34" s="41"/>
    </row>
    <row r="35" spans="1:11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  <c r="K35" s="41"/>
    </row>
    <row r="36" spans="1:11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SUM(FEBRUARY!$AJ$7)</f>
        <v>0</v>
      </c>
      <c r="J36" s="335"/>
      <c r="K36" s="41"/>
    </row>
    <row r="37" spans="1:11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SUM(FEBRUARY!$AK$7)</f>
        <v>0</v>
      </c>
      <c r="J37" s="335"/>
      <c r="K37" s="41"/>
    </row>
    <row r="38" spans="1:11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  <c r="K38" s="41"/>
    </row>
    <row r="39" spans="1:11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  <c r="K45" s="41"/>
    </row>
    <row r="46" spans="1:11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  <c r="K47" s="41"/>
    </row>
    <row r="48" spans="1:11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  <c r="K50" s="41"/>
    </row>
    <row r="51" spans="1:11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  <c r="K51" s="41"/>
    </row>
  </sheetData>
  <sheetProtection algorithmName="SHA-512" hashValue="K5LThWP0Oj5CY/hVbNTKWfbB9XaExakjj0YfE2EEM69pk5SDgjVjJZUR1ggnburGX5kQjA55X0WaQZc1EuFtVw==" saltValue="nq3WUC0Q4wf0fL20+ShLc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N1843"/>
  <sheetViews>
    <sheetView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MARCH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FEBRUARY!G10</f>
        <v xml:space="preserve">UNITED STEELWORKERS - LOCAL UNION </v>
      </c>
      <c r="H10" s="570"/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147</v>
      </c>
      <c r="D11" s="138" t="s">
        <v>238</v>
      </c>
      <c r="E11" s="487">
        <f>FEBRUARY!E11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MARCH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MARCH</v>
      </c>
      <c r="H21" s="324" t="s">
        <v>58</v>
      </c>
      <c r="I21" s="325"/>
      <c r="J21" s="359">
        <f>FEBRUARY!E2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MARCH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MARCH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MARCH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MARCH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MARCH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MARCH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MARCH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MARCH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MARCH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MARCH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MARCH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MARCH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MARCH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MARCH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MARCH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MARCH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MARCH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MARCH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MARCH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MARCH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MARCH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MARCH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MARCH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MARCH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MARCH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MARCH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MARCH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MARCH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MARCH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MARCH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MARCH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MARCH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MARCH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MARCH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MARCH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MARCH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MARCH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MARCH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MARCH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MARCH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MARCH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MARCH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119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147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FEBRUARY!U688</f>
        <v>0</v>
      </c>
      <c r="V688" s="602"/>
      <c r="W688" s="603"/>
      <c r="X688" s="21"/>
      <c r="Y688" s="109" t="s">
        <v>240</v>
      </c>
      <c r="Z688" s="602">
        <f>FEBRUARY!Z688</f>
        <v>0</v>
      </c>
      <c r="AA688" s="602"/>
      <c r="AB688" s="603"/>
      <c r="AC688" s="37"/>
      <c r="AD688" s="109" t="s">
        <v>373</v>
      </c>
      <c r="AE688" s="602">
        <f>FEBRUARY!AE688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190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FEBRUARY!U689</f>
        <v>0</v>
      </c>
      <c r="V689" s="602"/>
      <c r="W689" s="603"/>
      <c r="X689" s="21"/>
      <c r="Y689" s="109" t="s">
        <v>205</v>
      </c>
      <c r="Z689" s="602">
        <f>FEBRUARY!Z689</f>
        <v>0</v>
      </c>
      <c r="AA689" s="602"/>
      <c r="AB689" s="603"/>
      <c r="AC689" s="37"/>
      <c r="AD689" s="109" t="s">
        <v>205</v>
      </c>
      <c r="AE689" s="602">
        <f>FEBRUARY!AE689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FEBRUARY!U690</f>
        <v>0</v>
      </c>
      <c r="V690" s="602"/>
      <c r="W690" s="603"/>
      <c r="X690" s="21"/>
      <c r="Y690" s="109" t="s">
        <v>261</v>
      </c>
      <c r="Z690" s="602">
        <f>FEBRUARY!Z690</f>
        <v>0</v>
      </c>
      <c r="AA690" s="602"/>
      <c r="AB690" s="603"/>
      <c r="AC690" s="37"/>
      <c r="AD690" s="109" t="s">
        <v>261</v>
      </c>
      <c r="AE690" s="602">
        <f>FEBRUARY!AE690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FEBRUARY!U695</f>
        <v>0</v>
      </c>
      <c r="V691" s="549"/>
      <c r="W691" s="45"/>
      <c r="X691" s="21"/>
      <c r="Y691" s="109" t="s">
        <v>206</v>
      </c>
      <c r="Z691" s="549">
        <f>FEBRUARY!Z695</f>
        <v>0</v>
      </c>
      <c r="AA691" s="549"/>
      <c r="AB691" s="45"/>
      <c r="AC691" s="37"/>
      <c r="AD691" s="109" t="s">
        <v>206</v>
      </c>
      <c r="AE691" s="549">
        <f>FEBRUARY!AE695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148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218</v>
      </c>
      <c r="U695" s="549">
        <f>U691+U692+U693-U694</f>
        <v>0</v>
      </c>
      <c r="V695" s="549"/>
      <c r="W695" s="45"/>
      <c r="X695" s="21"/>
      <c r="Y695" s="109" t="s">
        <v>218</v>
      </c>
      <c r="Z695" s="549">
        <f>Z691+Z692+Z693-Z694</f>
        <v>0</v>
      </c>
      <c r="AA695" s="549"/>
      <c r="AB695" s="45"/>
      <c r="AC695" s="37"/>
      <c r="AD695" s="109" t="s">
        <v>218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149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FEBRUARY!U698</f>
        <v>0</v>
      </c>
      <c r="V698" s="602"/>
      <c r="W698" s="603"/>
      <c r="X698" s="21"/>
      <c r="Y698" s="109" t="s">
        <v>241</v>
      </c>
      <c r="Z698" s="602">
        <f>FEBRUARY!Z698</f>
        <v>0</v>
      </c>
      <c r="AA698" s="602"/>
      <c r="AB698" s="603"/>
      <c r="AC698" s="37"/>
      <c r="AD698" s="109" t="s">
        <v>374</v>
      </c>
      <c r="AE698" s="602">
        <f>FEBRUARY!AE698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FEBRUARY!U699</f>
        <v>0</v>
      </c>
      <c r="V699" s="602"/>
      <c r="W699" s="603"/>
      <c r="X699" s="21"/>
      <c r="Y699" s="109" t="s">
        <v>205</v>
      </c>
      <c r="Z699" s="602">
        <f>FEBRUARY!Z699</f>
        <v>0</v>
      </c>
      <c r="AA699" s="602"/>
      <c r="AB699" s="603"/>
      <c r="AC699" s="37"/>
      <c r="AD699" s="109" t="s">
        <v>205</v>
      </c>
      <c r="AE699" s="602">
        <f>FEBRUARY!AE699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FEBRUARY!U700</f>
        <v>0</v>
      </c>
      <c r="V700" s="602"/>
      <c r="W700" s="603"/>
      <c r="X700" s="21"/>
      <c r="Y700" s="109" t="s">
        <v>261</v>
      </c>
      <c r="Z700" s="602">
        <f>FEBRUARY!Z700</f>
        <v>0</v>
      </c>
      <c r="AA700" s="602"/>
      <c r="AB700" s="603"/>
      <c r="AC700" s="37"/>
      <c r="AD700" s="109" t="s">
        <v>261</v>
      </c>
      <c r="AE700" s="602">
        <f>FEBRUARY!AE700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393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FEBRUARY!U705</f>
        <v>0</v>
      </c>
      <c r="V701" s="549"/>
      <c r="W701" s="45"/>
      <c r="X701" s="21"/>
      <c r="Y701" s="109" t="s">
        <v>206</v>
      </c>
      <c r="Z701" s="554">
        <f>FEBRUARY!Z705</f>
        <v>0</v>
      </c>
      <c r="AA701" s="554"/>
      <c r="AB701" s="45"/>
      <c r="AC701" s="37"/>
      <c r="AD701" s="109" t="s">
        <v>206</v>
      </c>
      <c r="AE701" s="554">
        <f>FEBRUARY!AE705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3/31</v>
      </c>
      <c r="U705" s="549">
        <f>U701+U702+U703-U704</f>
        <v>0</v>
      </c>
      <c r="V705" s="549"/>
      <c r="W705" s="45"/>
      <c r="X705" s="21"/>
      <c r="Y705" s="109" t="str">
        <f>Y695</f>
        <v>AS OF 3/31</v>
      </c>
      <c r="Z705" s="554">
        <f>Z701+Z702+Z703-Z704</f>
        <v>0</v>
      </c>
      <c r="AA705" s="554"/>
      <c r="AB705" s="45"/>
      <c r="AC705" s="21"/>
      <c r="AD705" s="109" t="str">
        <f>AD695</f>
        <v>AS OF 3/31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FEBRUARY!U708</f>
        <v>0</v>
      </c>
      <c r="V708" s="602"/>
      <c r="W708" s="603"/>
      <c r="X708" s="21"/>
      <c r="Y708" s="109" t="s">
        <v>242</v>
      </c>
      <c r="Z708" s="602">
        <f>FEBRUARY!Z708</f>
        <v>0</v>
      </c>
      <c r="AA708" s="602"/>
      <c r="AB708" s="603"/>
      <c r="AC708" s="37"/>
      <c r="AD708" s="109" t="s">
        <v>375</v>
      </c>
      <c r="AE708" s="602">
        <f>FEBRUARY!AE708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FEBRUARY!U709</f>
        <v>0</v>
      </c>
      <c r="V709" s="602"/>
      <c r="W709" s="603"/>
      <c r="X709" s="21"/>
      <c r="Y709" s="109" t="s">
        <v>205</v>
      </c>
      <c r="Z709" s="602">
        <f>FEBRUARY!Z709</f>
        <v>0</v>
      </c>
      <c r="AA709" s="602"/>
      <c r="AB709" s="603"/>
      <c r="AC709" s="37"/>
      <c r="AD709" s="109" t="s">
        <v>205</v>
      </c>
      <c r="AE709" s="602">
        <f>FEBRUARY!AE709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FEBRUARY!U710</f>
        <v>0</v>
      </c>
      <c r="V710" s="602"/>
      <c r="W710" s="603"/>
      <c r="X710" s="21"/>
      <c r="Y710" s="109" t="s">
        <v>261</v>
      </c>
      <c r="Z710" s="602">
        <f>FEBRUARY!Z710</f>
        <v>0</v>
      </c>
      <c r="AA710" s="602"/>
      <c r="AB710" s="603"/>
      <c r="AC710" s="37"/>
      <c r="AD710" s="109" t="s">
        <v>261</v>
      </c>
      <c r="AE710" s="602">
        <f>FEBRUARY!AE710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FEBRUARY!U715</f>
        <v>0</v>
      </c>
      <c r="V711" s="549"/>
      <c r="W711" s="45"/>
      <c r="X711" s="21"/>
      <c r="Y711" s="109" t="s">
        <v>206</v>
      </c>
      <c r="Z711" s="549">
        <f>FEBRUARY!Z715</f>
        <v>0</v>
      </c>
      <c r="AA711" s="549"/>
      <c r="AB711" s="45"/>
      <c r="AC711" s="21"/>
      <c r="AD711" s="109" t="s">
        <v>206</v>
      </c>
      <c r="AE711" s="549">
        <f>FEBRUARY!AE715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3/31</v>
      </c>
      <c r="U715" s="549">
        <f>U711+U712+U713-U714</f>
        <v>0</v>
      </c>
      <c r="V715" s="549"/>
      <c r="W715" s="45"/>
      <c r="X715" s="21"/>
      <c r="Y715" s="109" t="str">
        <f>Y705</f>
        <v>AS OF 3/31</v>
      </c>
      <c r="Z715" s="549">
        <f>Z711+Z712+Z713-Z714</f>
        <v>0</v>
      </c>
      <c r="AA715" s="549"/>
      <c r="AB715" s="45"/>
      <c r="AC715" s="21"/>
      <c r="AD715" s="109" t="str">
        <f>AD705</f>
        <v>AS OF 3/31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FEBRUARY!U718</f>
        <v>0</v>
      </c>
      <c r="V718" s="602"/>
      <c r="W718" s="603"/>
      <c r="X718" s="21"/>
      <c r="Y718" s="109" t="s">
        <v>243</v>
      </c>
      <c r="Z718" s="602">
        <f>FEBRUARY!Z718</f>
        <v>0</v>
      </c>
      <c r="AA718" s="602"/>
      <c r="AB718" s="603"/>
      <c r="AC718" s="37"/>
      <c r="AD718" s="109" t="s">
        <v>464</v>
      </c>
      <c r="AE718" s="602">
        <f>FEBRUARY!AE718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FEBRUARY!U719</f>
        <v>0</v>
      </c>
      <c r="V719" s="602"/>
      <c r="W719" s="603"/>
      <c r="X719" s="21"/>
      <c r="Y719" s="109" t="s">
        <v>205</v>
      </c>
      <c r="Z719" s="602">
        <f>FEBRUARY!Z719</f>
        <v>0</v>
      </c>
      <c r="AA719" s="602"/>
      <c r="AB719" s="603"/>
      <c r="AC719" s="37"/>
      <c r="AD719" s="109" t="s">
        <v>205</v>
      </c>
      <c r="AE719" s="602">
        <f>FEBRUARY!AE719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FEBRUARY!U720</f>
        <v>0</v>
      </c>
      <c r="V720" s="602"/>
      <c r="W720" s="603"/>
      <c r="X720" s="21"/>
      <c r="Y720" s="109" t="s">
        <v>261</v>
      </c>
      <c r="Z720" s="602">
        <f>FEBRUARY!Z720</f>
        <v>0</v>
      </c>
      <c r="AA720" s="602"/>
      <c r="AB720" s="603"/>
      <c r="AC720" s="37"/>
      <c r="AD720" s="109" t="s">
        <v>261</v>
      </c>
      <c r="AE720" s="602">
        <f>FEBRUARY!AE720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FEBRUARY!U725</f>
        <v>0</v>
      </c>
      <c r="V721" s="549"/>
      <c r="W721" s="45"/>
      <c r="X721" s="21"/>
      <c r="Y721" s="109" t="s">
        <v>206</v>
      </c>
      <c r="Z721" s="549">
        <f>FEBRUARY!Z725</f>
        <v>0</v>
      </c>
      <c r="AA721" s="549"/>
      <c r="AB721" s="45"/>
      <c r="AC721" s="21"/>
      <c r="AD721" s="109" t="s">
        <v>206</v>
      </c>
      <c r="AE721" s="549">
        <f>FEBRUARY!AE725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3/31</v>
      </c>
      <c r="U725" s="549">
        <f>U721+U722+U723-U724</f>
        <v>0</v>
      </c>
      <c r="V725" s="549"/>
      <c r="W725" s="45"/>
      <c r="X725" s="21"/>
      <c r="Y725" s="109" t="str">
        <f>Y715</f>
        <v>AS OF 3/31</v>
      </c>
      <c r="Z725" s="549">
        <f>Z721+Z722+Z723-Z724</f>
        <v>0</v>
      </c>
      <c r="AA725" s="549"/>
      <c r="AB725" s="45"/>
      <c r="AC725" s="21"/>
      <c r="AD725" s="109" t="str">
        <f>AD715</f>
        <v>AS OF 3/31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FEBRUARY!K731</f>
        <v>0</v>
      </c>
      <c r="L731" s="602"/>
      <c r="M731" s="603"/>
      <c r="N731" s="21"/>
      <c r="O731" s="109" t="s">
        <v>404</v>
      </c>
      <c r="P731" s="602">
        <f>FEBRUARY!P731</f>
        <v>0</v>
      </c>
      <c r="Q731" s="602"/>
      <c r="R731" s="603"/>
      <c r="S731" s="37"/>
      <c r="T731" s="109" t="s">
        <v>419</v>
      </c>
      <c r="U731" s="602">
        <f>FEBRUARY!U731</f>
        <v>0</v>
      </c>
      <c r="V731" s="602"/>
      <c r="W731" s="603"/>
      <c r="X731" s="21"/>
      <c r="Y731" s="109" t="s">
        <v>420</v>
      </c>
      <c r="Z731" s="602">
        <f>FEBRUARY!Z731</f>
        <v>0</v>
      </c>
      <c r="AA731" s="602"/>
      <c r="AB731" s="603"/>
      <c r="AC731" s="21"/>
      <c r="AD731" s="109" t="s">
        <v>421</v>
      </c>
      <c r="AE731" s="602">
        <f>FEBRUARY!AE731</f>
        <v>0</v>
      </c>
      <c r="AF731" s="602"/>
      <c r="AG731" s="603"/>
      <c r="AH731" s="37"/>
      <c r="AI731" s="109" t="s">
        <v>422</v>
      </c>
      <c r="AJ731" s="610">
        <f>FEBRUARY!AJ731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FEBRUARY!K732</f>
        <v>0</v>
      </c>
      <c r="L732" s="602"/>
      <c r="M732" s="603"/>
      <c r="N732" s="21"/>
      <c r="O732" s="109" t="s">
        <v>205</v>
      </c>
      <c r="P732" s="602">
        <f>FEBRUARY!P732</f>
        <v>0</v>
      </c>
      <c r="Q732" s="602"/>
      <c r="R732" s="603"/>
      <c r="S732" s="37"/>
      <c r="T732" s="109" t="s">
        <v>205</v>
      </c>
      <c r="U732" s="602">
        <f>FEBRUARY!U732</f>
        <v>0</v>
      </c>
      <c r="V732" s="602"/>
      <c r="W732" s="603"/>
      <c r="X732" s="21"/>
      <c r="Y732" s="109" t="s">
        <v>205</v>
      </c>
      <c r="Z732" s="602">
        <f>FEBRUARY!Z732</f>
        <v>0</v>
      </c>
      <c r="AA732" s="602"/>
      <c r="AB732" s="603"/>
      <c r="AC732" s="21"/>
      <c r="AD732" s="109" t="s">
        <v>205</v>
      </c>
      <c r="AE732" s="602">
        <f>FEBRUARY!AE732</f>
        <v>0</v>
      </c>
      <c r="AF732" s="602"/>
      <c r="AG732" s="603"/>
      <c r="AH732" s="37"/>
      <c r="AI732" s="109" t="s">
        <v>205</v>
      </c>
      <c r="AJ732" s="610">
        <f>FEBRUARY!AJ732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FEBRUARY!K733</f>
        <v>0</v>
      </c>
      <c r="L733" s="602"/>
      <c r="M733" s="603"/>
      <c r="N733" s="21"/>
      <c r="O733" s="109" t="s">
        <v>261</v>
      </c>
      <c r="P733" s="602">
        <f>FEBRUARY!P733</f>
        <v>0</v>
      </c>
      <c r="Q733" s="602"/>
      <c r="R733" s="603"/>
      <c r="S733" s="37"/>
      <c r="T733" s="109" t="s">
        <v>261</v>
      </c>
      <c r="U733" s="602">
        <f>FEBRUARY!U733</f>
        <v>0</v>
      </c>
      <c r="V733" s="602"/>
      <c r="W733" s="603"/>
      <c r="X733" s="21"/>
      <c r="Y733" s="109" t="s">
        <v>261</v>
      </c>
      <c r="Z733" s="602">
        <f>FEBRUARY!Z733</f>
        <v>0</v>
      </c>
      <c r="AA733" s="602"/>
      <c r="AB733" s="603"/>
      <c r="AC733" s="21"/>
      <c r="AD733" s="109" t="s">
        <v>261</v>
      </c>
      <c r="AE733" s="602">
        <f>FEBRUARY!AE733</f>
        <v>0</v>
      </c>
      <c r="AF733" s="602"/>
      <c r="AG733" s="603"/>
      <c r="AH733" s="37"/>
      <c r="AI733" s="109" t="s">
        <v>261</v>
      </c>
      <c r="AJ733" s="610">
        <f>FEBRUARY!AJ733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FEBRUARY!K738</f>
        <v>0</v>
      </c>
      <c r="L734" s="604"/>
      <c r="M734" s="445"/>
      <c r="N734" s="21"/>
      <c r="O734" s="290" t="s">
        <v>206</v>
      </c>
      <c r="P734" s="604">
        <f>FEBRUARY!P738</f>
        <v>0</v>
      </c>
      <c r="Q734" s="604"/>
      <c r="R734" s="445"/>
      <c r="S734" s="411"/>
      <c r="T734" s="290" t="s">
        <v>206</v>
      </c>
      <c r="U734" s="604">
        <f>FEBRUARY!U738</f>
        <v>0</v>
      </c>
      <c r="V734" s="604"/>
      <c r="W734" s="44"/>
      <c r="X734" s="21"/>
      <c r="Y734" s="290" t="s">
        <v>206</v>
      </c>
      <c r="Z734" s="604">
        <f>FEBRUARY!Z738</f>
        <v>0</v>
      </c>
      <c r="AA734" s="604"/>
      <c r="AB734" s="44"/>
      <c r="AD734" s="290" t="s">
        <v>206</v>
      </c>
      <c r="AE734" s="604">
        <f>FEBRUARY!AE738</f>
        <v>0</v>
      </c>
      <c r="AF734" s="604"/>
      <c r="AG734" s="44"/>
      <c r="AH734" s="21"/>
      <c r="AI734" s="290" t="s">
        <v>206</v>
      </c>
      <c r="AJ734" s="604">
        <f>FEBRUARY!AJ738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218</v>
      </c>
      <c r="K738" s="540">
        <f>K734+K735+K736-K737</f>
        <v>0</v>
      </c>
      <c r="L738" s="540"/>
      <c r="M738" s="44"/>
      <c r="N738" s="21"/>
      <c r="O738" s="290" t="s">
        <v>218</v>
      </c>
      <c r="P738" s="540">
        <f>P734+P735+P736-P737</f>
        <v>0</v>
      </c>
      <c r="Q738" s="540"/>
      <c r="R738" s="44"/>
      <c r="S738" s="411"/>
      <c r="T738" s="290" t="s">
        <v>218</v>
      </c>
      <c r="U738" s="540">
        <f>U734+U735+U736-U737</f>
        <v>0</v>
      </c>
      <c r="V738" s="540"/>
      <c r="W738" s="44"/>
      <c r="X738" s="21"/>
      <c r="Y738" s="290" t="s">
        <v>218</v>
      </c>
      <c r="Z738" s="540">
        <f>Z734+Z735+Z736-Z737</f>
        <v>0</v>
      </c>
      <c r="AA738" s="540"/>
      <c r="AB738" s="44"/>
      <c r="AD738" s="290" t="s">
        <v>218</v>
      </c>
      <c r="AE738" s="604">
        <f>AE734+AE735+AE736-AE737</f>
        <v>0</v>
      </c>
      <c r="AF738" s="604"/>
      <c r="AG738" s="44"/>
      <c r="AH738" s="21"/>
      <c r="AI738" s="290" t="s">
        <v>218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FEBRUARY!K741</f>
        <v>0</v>
      </c>
      <c r="L741" s="602"/>
      <c r="M741" s="603"/>
      <c r="N741" s="21"/>
      <c r="O741" s="109" t="s">
        <v>406</v>
      </c>
      <c r="P741" s="602">
        <f>FEBRUARY!P741</f>
        <v>0</v>
      </c>
      <c r="Q741" s="602"/>
      <c r="R741" s="603"/>
      <c r="S741" s="37"/>
      <c r="T741" s="109" t="s">
        <v>423</v>
      </c>
      <c r="U741" s="602">
        <f>FEBRUARY!U741</f>
        <v>0</v>
      </c>
      <c r="V741" s="602"/>
      <c r="W741" s="603"/>
      <c r="X741" s="21"/>
      <c r="Y741" s="109" t="s">
        <v>424</v>
      </c>
      <c r="Z741" s="602">
        <f>FEBRUARY!Z741</f>
        <v>0</v>
      </c>
      <c r="AA741" s="602"/>
      <c r="AB741" s="603"/>
      <c r="AC741" s="21"/>
      <c r="AD741" s="109" t="s">
        <v>425</v>
      </c>
      <c r="AE741" s="602">
        <f>FEBRUARY!AE741</f>
        <v>0</v>
      </c>
      <c r="AF741" s="602"/>
      <c r="AG741" s="603"/>
      <c r="AH741" s="37"/>
      <c r="AI741" s="109" t="s">
        <v>426</v>
      </c>
      <c r="AJ741" s="610">
        <f>FEBRUARY!AJ741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FEBRUARY!K742</f>
        <v>0</v>
      </c>
      <c r="L742" s="602"/>
      <c r="M742" s="603"/>
      <c r="N742" s="21"/>
      <c r="O742" s="109" t="s">
        <v>205</v>
      </c>
      <c r="P742" s="602">
        <f>FEBRUARY!P742</f>
        <v>0</v>
      </c>
      <c r="Q742" s="602"/>
      <c r="R742" s="603"/>
      <c r="S742" s="37"/>
      <c r="T742" s="109" t="s">
        <v>205</v>
      </c>
      <c r="U742" s="602">
        <f>FEBRUARY!U742</f>
        <v>0</v>
      </c>
      <c r="V742" s="602"/>
      <c r="W742" s="603"/>
      <c r="X742" s="21"/>
      <c r="Y742" s="109" t="s">
        <v>205</v>
      </c>
      <c r="Z742" s="602">
        <f>FEBRUARY!Z742</f>
        <v>0</v>
      </c>
      <c r="AA742" s="602"/>
      <c r="AB742" s="603"/>
      <c r="AC742" s="21"/>
      <c r="AD742" s="109" t="s">
        <v>205</v>
      </c>
      <c r="AE742" s="602">
        <f>FEBRUARY!AE742</f>
        <v>0</v>
      </c>
      <c r="AF742" s="602"/>
      <c r="AG742" s="603"/>
      <c r="AH742" s="37"/>
      <c r="AI742" s="109" t="s">
        <v>205</v>
      </c>
      <c r="AJ742" s="610">
        <f>FEBRUARY!AJ742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FEBRUARY!K743</f>
        <v>0</v>
      </c>
      <c r="L743" s="602"/>
      <c r="M743" s="603"/>
      <c r="N743" s="21"/>
      <c r="O743" s="109" t="s">
        <v>261</v>
      </c>
      <c r="P743" s="602">
        <f>FEBRUARY!P743</f>
        <v>0</v>
      </c>
      <c r="Q743" s="602"/>
      <c r="R743" s="603"/>
      <c r="S743" s="37"/>
      <c r="T743" s="109" t="s">
        <v>261</v>
      </c>
      <c r="U743" s="602">
        <f>FEBRUARY!U743</f>
        <v>0</v>
      </c>
      <c r="V743" s="602"/>
      <c r="W743" s="603"/>
      <c r="X743" s="21"/>
      <c r="Y743" s="109" t="s">
        <v>261</v>
      </c>
      <c r="Z743" s="602">
        <f>FEBRUARY!Z743</f>
        <v>0</v>
      </c>
      <c r="AA743" s="602"/>
      <c r="AB743" s="603"/>
      <c r="AC743" s="21"/>
      <c r="AD743" s="109" t="s">
        <v>261</v>
      </c>
      <c r="AE743" s="602">
        <f>FEBRUARY!AE743</f>
        <v>0</v>
      </c>
      <c r="AF743" s="602"/>
      <c r="AG743" s="603"/>
      <c r="AH743" s="37"/>
      <c r="AI743" s="109" t="s">
        <v>261</v>
      </c>
      <c r="AJ743" s="610">
        <f>FEBRUARY!AJ743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FEBRUARY!K748</f>
        <v>0</v>
      </c>
      <c r="L744" s="604"/>
      <c r="M744" s="445"/>
      <c r="N744" s="21"/>
      <c r="O744" s="290" t="s">
        <v>206</v>
      </c>
      <c r="P744" s="604">
        <f>FEBRUARY!P748</f>
        <v>0</v>
      </c>
      <c r="Q744" s="604"/>
      <c r="R744" s="445"/>
      <c r="S744" s="443"/>
      <c r="T744" s="290" t="s">
        <v>206</v>
      </c>
      <c r="U744" s="604">
        <f>FEBRUARY!U748</f>
        <v>0</v>
      </c>
      <c r="V744" s="604"/>
      <c r="W744" s="44"/>
      <c r="X744" s="21"/>
      <c r="Y744" s="290" t="s">
        <v>206</v>
      </c>
      <c r="Z744" s="604">
        <f>FEBRUARY!Z748</f>
        <v>0</v>
      </c>
      <c r="AA744" s="604"/>
      <c r="AB744" s="44"/>
      <c r="AD744" s="290" t="s">
        <v>206</v>
      </c>
      <c r="AE744" s="604">
        <f>FEBRUARY!AE748</f>
        <v>0</v>
      </c>
      <c r="AF744" s="604"/>
      <c r="AG744" s="44"/>
      <c r="AH744" s="21"/>
      <c r="AI744" s="290" t="s">
        <v>206</v>
      </c>
      <c r="AJ744" s="604">
        <f>FEBRUARY!AJ748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218</v>
      </c>
      <c r="K748" s="540">
        <f>K744+K745+K746-K747</f>
        <v>0</v>
      </c>
      <c r="L748" s="540"/>
      <c r="M748" s="44"/>
      <c r="N748" s="21"/>
      <c r="O748" s="290" t="s">
        <v>218</v>
      </c>
      <c r="P748" s="540">
        <f>P744+P745+P746-P747</f>
        <v>0</v>
      </c>
      <c r="Q748" s="540"/>
      <c r="R748" s="44"/>
      <c r="S748" s="444"/>
      <c r="T748" s="290" t="str">
        <f>T738</f>
        <v>AS OF 3/31</v>
      </c>
      <c r="U748" s="540">
        <f>U744+U745+U746-U747</f>
        <v>0</v>
      </c>
      <c r="V748" s="540"/>
      <c r="W748" s="44"/>
      <c r="X748" s="21"/>
      <c r="Y748" s="290" t="str">
        <f>Y738</f>
        <v>AS OF 3/31</v>
      </c>
      <c r="Z748" s="540">
        <f>Z744+Z745+Z746-Z747</f>
        <v>0</v>
      </c>
      <c r="AA748" s="540"/>
      <c r="AB748" s="44"/>
      <c r="AD748" s="290" t="str">
        <f>AD738</f>
        <v>AS OF 3/31</v>
      </c>
      <c r="AE748" s="540">
        <f>AE744+AE745+AE746-AE747</f>
        <v>0</v>
      </c>
      <c r="AF748" s="540"/>
      <c r="AG748" s="44"/>
      <c r="AH748" s="21"/>
      <c r="AI748" s="290" t="str">
        <f>AI738</f>
        <v>AS OF 3/31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FEBRUARY!K751</f>
        <v>0</v>
      </c>
      <c r="L751" s="602"/>
      <c r="M751" s="603"/>
      <c r="N751" s="21"/>
      <c r="O751" s="109" t="s">
        <v>408</v>
      </c>
      <c r="P751" s="602">
        <f>FEBRUARY!P751</f>
        <v>0</v>
      </c>
      <c r="Q751" s="602"/>
      <c r="R751" s="603"/>
      <c r="S751" s="37"/>
      <c r="T751" s="109" t="s">
        <v>427</v>
      </c>
      <c r="U751" s="602">
        <f>FEBRUARY!U751</f>
        <v>0</v>
      </c>
      <c r="V751" s="602"/>
      <c r="W751" s="603"/>
      <c r="X751" s="21"/>
      <c r="Y751" s="109" t="s">
        <v>428</v>
      </c>
      <c r="Z751" s="602">
        <f>FEBRUARY!Z751</f>
        <v>0</v>
      </c>
      <c r="AA751" s="602"/>
      <c r="AB751" s="603"/>
      <c r="AC751" s="21"/>
      <c r="AD751" s="109" t="s">
        <v>429</v>
      </c>
      <c r="AE751" s="602">
        <f>FEBRUARY!AE751</f>
        <v>0</v>
      </c>
      <c r="AF751" s="602"/>
      <c r="AG751" s="603"/>
      <c r="AH751" s="37"/>
      <c r="AI751" s="109" t="s">
        <v>430</v>
      </c>
      <c r="AJ751" s="610">
        <f>FEBRUARY!AJ751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FEBRUARY!K752</f>
        <v>0</v>
      </c>
      <c r="L752" s="602"/>
      <c r="M752" s="603"/>
      <c r="N752" s="21"/>
      <c r="O752" s="109" t="s">
        <v>205</v>
      </c>
      <c r="P752" s="602">
        <f>FEBRUARY!P752</f>
        <v>0</v>
      </c>
      <c r="Q752" s="602"/>
      <c r="R752" s="603"/>
      <c r="S752" s="37"/>
      <c r="T752" s="109" t="s">
        <v>205</v>
      </c>
      <c r="U752" s="602">
        <f>FEBRUARY!U752</f>
        <v>0</v>
      </c>
      <c r="V752" s="602"/>
      <c r="W752" s="603"/>
      <c r="X752" s="21"/>
      <c r="Y752" s="109" t="s">
        <v>205</v>
      </c>
      <c r="Z752" s="602">
        <f>FEBRUARY!Z752</f>
        <v>0</v>
      </c>
      <c r="AA752" s="602"/>
      <c r="AB752" s="603"/>
      <c r="AC752" s="21"/>
      <c r="AD752" s="109" t="s">
        <v>205</v>
      </c>
      <c r="AE752" s="602">
        <f>FEBRUARY!AE752</f>
        <v>0</v>
      </c>
      <c r="AF752" s="602"/>
      <c r="AG752" s="603"/>
      <c r="AH752" s="37"/>
      <c r="AI752" s="109" t="s">
        <v>205</v>
      </c>
      <c r="AJ752" s="610">
        <f>FEBRUARY!AJ752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FEBRUARY!K753</f>
        <v>0</v>
      </c>
      <c r="L753" s="602"/>
      <c r="M753" s="603"/>
      <c r="N753" s="21"/>
      <c r="O753" s="109" t="s">
        <v>261</v>
      </c>
      <c r="P753" s="602">
        <f>FEBRUARY!P753</f>
        <v>0</v>
      </c>
      <c r="Q753" s="602"/>
      <c r="R753" s="603"/>
      <c r="S753" s="37"/>
      <c r="T753" s="109" t="s">
        <v>261</v>
      </c>
      <c r="U753" s="602">
        <f>FEBRUARY!U753</f>
        <v>0</v>
      </c>
      <c r="V753" s="602"/>
      <c r="W753" s="603"/>
      <c r="X753" s="21"/>
      <c r="Y753" s="109" t="s">
        <v>261</v>
      </c>
      <c r="Z753" s="602">
        <f>FEBRUARY!Z753</f>
        <v>0</v>
      </c>
      <c r="AA753" s="602"/>
      <c r="AB753" s="603"/>
      <c r="AC753" s="21"/>
      <c r="AD753" s="109" t="s">
        <v>261</v>
      </c>
      <c r="AE753" s="602">
        <f>FEBRUARY!AE753</f>
        <v>0</v>
      </c>
      <c r="AF753" s="602"/>
      <c r="AG753" s="603"/>
      <c r="AH753" s="37"/>
      <c r="AI753" s="109" t="s">
        <v>261</v>
      </c>
      <c r="AJ753" s="610">
        <f>FEBRUARY!AJ753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FEBRUARY!K758</f>
        <v>0</v>
      </c>
      <c r="L754" s="604"/>
      <c r="M754" s="445"/>
      <c r="N754" s="21"/>
      <c r="O754" s="290" t="s">
        <v>206</v>
      </c>
      <c r="P754" s="604">
        <f>FEBRUARY!P758</f>
        <v>0</v>
      </c>
      <c r="Q754" s="604"/>
      <c r="R754" s="445"/>
      <c r="S754" s="444"/>
      <c r="T754" s="290" t="s">
        <v>206</v>
      </c>
      <c r="U754" s="604">
        <f>FEBRUARY!U758</f>
        <v>0</v>
      </c>
      <c r="V754" s="604"/>
      <c r="W754" s="44"/>
      <c r="X754" s="21"/>
      <c r="Y754" s="290" t="s">
        <v>206</v>
      </c>
      <c r="Z754" s="604">
        <f>FEBRUARY!Z758</f>
        <v>0</v>
      </c>
      <c r="AA754" s="604"/>
      <c r="AB754" s="44"/>
      <c r="AD754" s="290" t="s">
        <v>206</v>
      </c>
      <c r="AE754" s="604">
        <f>FEBRUARY!AE758</f>
        <v>0</v>
      </c>
      <c r="AF754" s="604"/>
      <c r="AG754" s="44"/>
      <c r="AH754" s="21"/>
      <c r="AI754" s="290" t="s">
        <v>206</v>
      </c>
      <c r="AJ754" s="604">
        <f>FEBRUARY!AJ758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218</v>
      </c>
      <c r="K758" s="540">
        <f>K754+K755+K756-K757</f>
        <v>0</v>
      </c>
      <c r="L758" s="540"/>
      <c r="M758" s="44"/>
      <c r="N758" s="21"/>
      <c r="O758" s="290" t="s">
        <v>218</v>
      </c>
      <c r="P758" s="540">
        <f>P754+P755+P756-P757</f>
        <v>0</v>
      </c>
      <c r="Q758" s="540"/>
      <c r="R758" s="44"/>
      <c r="S758" s="444"/>
      <c r="T758" s="290" t="str">
        <f>T748</f>
        <v>AS OF 3/31</v>
      </c>
      <c r="U758" s="540">
        <f>U754+U755+U756-U757</f>
        <v>0</v>
      </c>
      <c r="V758" s="540"/>
      <c r="W758" s="44"/>
      <c r="X758" s="21"/>
      <c r="Y758" s="290" t="str">
        <f>Y748</f>
        <v>AS OF 3/31</v>
      </c>
      <c r="Z758" s="540">
        <f>Z754+Z755+Z756-Z757</f>
        <v>0</v>
      </c>
      <c r="AA758" s="540"/>
      <c r="AB758" s="44"/>
      <c r="AD758" s="290" t="str">
        <f>AD748</f>
        <v>AS OF 3/31</v>
      </c>
      <c r="AE758" s="540">
        <f>AE754+AE755+AE756-AE757</f>
        <v>0</v>
      </c>
      <c r="AF758" s="540"/>
      <c r="AG758" s="44"/>
      <c r="AH758" s="21"/>
      <c r="AI758" s="290" t="str">
        <f>AI748</f>
        <v>AS OF 3/31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FEBRUARY!K761</f>
        <v>0</v>
      </c>
      <c r="L761" s="602"/>
      <c r="M761" s="603"/>
      <c r="N761" s="21"/>
      <c r="O761" s="109" t="s">
        <v>410</v>
      </c>
      <c r="P761" s="602">
        <f>FEBRUARY!P761</f>
        <v>0</v>
      </c>
      <c r="Q761" s="602"/>
      <c r="R761" s="603"/>
      <c r="S761" s="37"/>
      <c r="T761" s="109" t="s">
        <v>431</v>
      </c>
      <c r="U761" s="602">
        <f>FEBRUARY!U761</f>
        <v>0</v>
      </c>
      <c r="V761" s="602"/>
      <c r="W761" s="603"/>
      <c r="X761" s="21"/>
      <c r="Y761" s="109" t="s">
        <v>432</v>
      </c>
      <c r="Z761" s="602">
        <f>FEBRUARY!Z761</f>
        <v>0</v>
      </c>
      <c r="AA761" s="602"/>
      <c r="AB761" s="603"/>
      <c r="AC761" s="21"/>
      <c r="AD761" s="109" t="s">
        <v>433</v>
      </c>
      <c r="AE761" s="602">
        <f>FEBRUARY!AE761</f>
        <v>0</v>
      </c>
      <c r="AF761" s="602"/>
      <c r="AG761" s="603"/>
      <c r="AH761" s="37"/>
      <c r="AI761" s="109" t="s">
        <v>434</v>
      </c>
      <c r="AJ761" s="610">
        <f>FEBRUARY!AJ761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FEBRUARY!K762</f>
        <v>0</v>
      </c>
      <c r="L762" s="602"/>
      <c r="M762" s="603"/>
      <c r="N762" s="21"/>
      <c r="O762" s="109" t="s">
        <v>205</v>
      </c>
      <c r="P762" s="602">
        <f>FEBRUARY!P762</f>
        <v>0</v>
      </c>
      <c r="Q762" s="602"/>
      <c r="R762" s="603"/>
      <c r="S762" s="37"/>
      <c r="T762" s="109" t="s">
        <v>205</v>
      </c>
      <c r="U762" s="602">
        <f>FEBRUARY!U762</f>
        <v>0</v>
      </c>
      <c r="V762" s="602"/>
      <c r="W762" s="603"/>
      <c r="X762" s="21"/>
      <c r="Y762" s="109" t="s">
        <v>205</v>
      </c>
      <c r="Z762" s="602">
        <f>FEBRUARY!Z762</f>
        <v>0</v>
      </c>
      <c r="AA762" s="602"/>
      <c r="AB762" s="603"/>
      <c r="AC762" s="21"/>
      <c r="AD762" s="109" t="s">
        <v>205</v>
      </c>
      <c r="AE762" s="602">
        <f>FEBRUARY!AE762</f>
        <v>0</v>
      </c>
      <c r="AF762" s="602"/>
      <c r="AG762" s="603"/>
      <c r="AH762" s="37"/>
      <c r="AI762" s="109" t="s">
        <v>205</v>
      </c>
      <c r="AJ762" s="610">
        <f>FEBRUARY!AJ762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FEBRUARY!K763</f>
        <v>0</v>
      </c>
      <c r="L763" s="602"/>
      <c r="M763" s="603"/>
      <c r="N763" s="21"/>
      <c r="O763" s="109" t="s">
        <v>261</v>
      </c>
      <c r="P763" s="602">
        <f>FEBRUARY!P763</f>
        <v>0</v>
      </c>
      <c r="Q763" s="602"/>
      <c r="R763" s="603"/>
      <c r="S763" s="37"/>
      <c r="T763" s="109" t="s">
        <v>261</v>
      </c>
      <c r="U763" s="602">
        <f>FEBRUARY!U763</f>
        <v>0</v>
      </c>
      <c r="V763" s="602"/>
      <c r="W763" s="603"/>
      <c r="X763" s="21"/>
      <c r="Y763" s="109" t="s">
        <v>261</v>
      </c>
      <c r="Z763" s="602">
        <f>FEBRUARY!Z763</f>
        <v>0</v>
      </c>
      <c r="AA763" s="602"/>
      <c r="AB763" s="603"/>
      <c r="AC763" s="21"/>
      <c r="AD763" s="109" t="s">
        <v>261</v>
      </c>
      <c r="AE763" s="602">
        <f>FEBRUARY!AE763</f>
        <v>0</v>
      </c>
      <c r="AF763" s="602"/>
      <c r="AG763" s="603"/>
      <c r="AH763" s="37"/>
      <c r="AI763" s="109" t="s">
        <v>261</v>
      </c>
      <c r="AJ763" s="610">
        <f>FEBRUARY!AJ763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FEBRUARY!K768</f>
        <v>0</v>
      </c>
      <c r="L764" s="604"/>
      <c r="M764" s="445"/>
      <c r="N764" s="21"/>
      <c r="O764" s="290" t="s">
        <v>206</v>
      </c>
      <c r="P764" s="604">
        <f>FEBRUARY!P768</f>
        <v>0</v>
      </c>
      <c r="Q764" s="604"/>
      <c r="R764" s="445"/>
      <c r="S764" s="412"/>
      <c r="T764" s="290" t="s">
        <v>206</v>
      </c>
      <c r="U764" s="604">
        <f>FEBRUARY!U768</f>
        <v>0</v>
      </c>
      <c r="V764" s="604"/>
      <c r="W764" s="44"/>
      <c r="X764" s="21"/>
      <c r="Y764" s="290" t="s">
        <v>206</v>
      </c>
      <c r="Z764" s="604">
        <f>FEBRUARY!Z768</f>
        <v>0</v>
      </c>
      <c r="AA764" s="604"/>
      <c r="AB764" s="44"/>
      <c r="AD764" s="290" t="s">
        <v>206</v>
      </c>
      <c r="AE764" s="604">
        <f>FEBRUARY!AE768</f>
        <v>0</v>
      </c>
      <c r="AF764" s="604"/>
      <c r="AG764" s="44"/>
      <c r="AH764" s="21"/>
      <c r="AI764" s="290" t="s">
        <v>206</v>
      </c>
      <c r="AJ764" s="604">
        <f>FEBRUARY!AJ768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218</v>
      </c>
      <c r="K768" s="540">
        <f>K764+K765+K766-K767</f>
        <v>0</v>
      </c>
      <c r="L768" s="540"/>
      <c r="M768" s="44"/>
      <c r="N768" s="21"/>
      <c r="O768" s="290" t="s">
        <v>218</v>
      </c>
      <c r="P768" s="540">
        <f>P764+P765+P766-P767</f>
        <v>0</v>
      </c>
      <c r="Q768" s="540"/>
      <c r="R768" s="44"/>
      <c r="S768" s="411"/>
      <c r="T768" s="290" t="str">
        <f>T758</f>
        <v>AS OF 3/31</v>
      </c>
      <c r="U768" s="540">
        <f>U764+U765+U766-U767</f>
        <v>0</v>
      </c>
      <c r="V768" s="540"/>
      <c r="W768" s="44"/>
      <c r="X768" s="21"/>
      <c r="Y768" s="290" t="str">
        <f>Y758</f>
        <v>AS OF 3/31</v>
      </c>
      <c r="Z768" s="540">
        <f>Z764+Z765+Z766-Z767</f>
        <v>0</v>
      </c>
      <c r="AA768" s="540"/>
      <c r="AB768" s="44"/>
      <c r="AD768" s="290" t="str">
        <f>AD758</f>
        <v>AS OF 3/31</v>
      </c>
      <c r="AE768" s="540">
        <f>AE764+AE765+AE766-AE767</f>
        <v>0</v>
      </c>
      <c r="AF768" s="540"/>
      <c r="AG768" s="44"/>
      <c r="AH768" s="21"/>
      <c r="AI768" s="290" t="str">
        <f>AI758</f>
        <v>AS OF 3/31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kf3xLAKZtqfmUPJQdbChkEXVTiuijO3F4jn60PErXOHqUKTXKWMRtmeK586wJAeBjBVihLgUjXCEq46YE1e7KQ==" saltValue="IYtqfLtC7ra7Tm4WgM1+4A==" spinCount="100000" sheet="1" objects="1" scenarios="1" formatColumns="0" formatRows="0"/>
  <mergeCells count="379">
    <mergeCell ref="AE768:AF768"/>
    <mergeCell ref="Z744:AA744"/>
    <mergeCell ref="Z745:AA745"/>
    <mergeCell ref="Z746:AA746"/>
    <mergeCell ref="Z747:AA74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3:AG763"/>
    <mergeCell ref="U764:V764"/>
    <mergeCell ref="U763:W763"/>
    <mergeCell ref="Z763:AB763"/>
    <mergeCell ref="J730:M730"/>
    <mergeCell ref="AJ764:AK764"/>
    <mergeCell ref="AJ765:AK765"/>
    <mergeCell ref="AJ766:AK766"/>
    <mergeCell ref="AJ767:AK767"/>
    <mergeCell ref="AE764:AF764"/>
    <mergeCell ref="AE765:AF765"/>
    <mergeCell ref="AE766:AF766"/>
    <mergeCell ref="AE767:AF767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Z748:AA748"/>
    <mergeCell ref="AE744:AF744"/>
    <mergeCell ref="AE745:AF745"/>
    <mergeCell ref="AE746:AF746"/>
    <mergeCell ref="AE747:AF747"/>
    <mergeCell ref="AE748:AF748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B2:D2"/>
    <mergeCell ref="E2:F2"/>
    <mergeCell ref="U4:Y4"/>
    <mergeCell ref="G10:I10"/>
    <mergeCell ref="U63:Y63"/>
    <mergeCell ref="G100:I100"/>
    <mergeCell ref="G145:I145"/>
    <mergeCell ref="J150:K150"/>
    <mergeCell ref="U153:Y153"/>
    <mergeCell ref="G190:I190"/>
    <mergeCell ref="J105:K105"/>
    <mergeCell ref="U108:Y108"/>
    <mergeCell ref="J15:K15"/>
    <mergeCell ref="U18:Y18"/>
    <mergeCell ref="G55:I55"/>
    <mergeCell ref="J60:K60"/>
    <mergeCell ref="G325:I325"/>
    <mergeCell ref="J330:K330"/>
    <mergeCell ref="U333:Y333"/>
    <mergeCell ref="G370:I370"/>
    <mergeCell ref="U243:Y243"/>
    <mergeCell ref="G280:I280"/>
    <mergeCell ref="J285:K285"/>
    <mergeCell ref="U288:Y288"/>
    <mergeCell ref="J195:K195"/>
    <mergeCell ref="U198:Y198"/>
    <mergeCell ref="G235:I235"/>
    <mergeCell ref="J240:K240"/>
    <mergeCell ref="U423:Y423"/>
    <mergeCell ref="B687:G687"/>
    <mergeCell ref="K687:N687"/>
    <mergeCell ref="O687:P687"/>
    <mergeCell ref="T687:W687"/>
    <mergeCell ref="J375:K375"/>
    <mergeCell ref="U378:Y378"/>
    <mergeCell ref="G415:I415"/>
    <mergeCell ref="J420:K420"/>
    <mergeCell ref="G460:I460"/>
    <mergeCell ref="J465:K465"/>
    <mergeCell ref="U468:Y468"/>
    <mergeCell ref="G505:I505"/>
    <mergeCell ref="J510:K510"/>
    <mergeCell ref="U513:Y513"/>
    <mergeCell ref="G550:I550"/>
    <mergeCell ref="J555:K555"/>
    <mergeCell ref="U558:Y558"/>
    <mergeCell ref="G595:I595"/>
    <mergeCell ref="J600:K600"/>
    <mergeCell ref="U603:Y603"/>
    <mergeCell ref="G640:I640"/>
    <mergeCell ref="J645:K645"/>
    <mergeCell ref="U648:Y648"/>
    <mergeCell ref="K690:N690"/>
    <mergeCell ref="O690:P690"/>
    <mergeCell ref="K689:N689"/>
    <mergeCell ref="O689:P689"/>
    <mergeCell ref="Y687:AB687"/>
    <mergeCell ref="K688:N688"/>
    <mergeCell ref="O688:P688"/>
    <mergeCell ref="U688:W688"/>
    <mergeCell ref="Z688:AB688"/>
    <mergeCell ref="Z690:AB690"/>
    <mergeCell ref="Z689:AB689"/>
    <mergeCell ref="U690:W690"/>
    <mergeCell ref="U689:W689"/>
    <mergeCell ref="K692:N692"/>
    <mergeCell ref="O692:P692"/>
    <mergeCell ref="U693:V693"/>
    <mergeCell ref="Z693:AA693"/>
    <mergeCell ref="K691:N691"/>
    <mergeCell ref="O691:P691"/>
    <mergeCell ref="U692:V692"/>
    <mergeCell ref="Z692:AA692"/>
    <mergeCell ref="U691:V691"/>
    <mergeCell ref="Z691:AA691"/>
    <mergeCell ref="K695:N695"/>
    <mergeCell ref="O695:P695"/>
    <mergeCell ref="K696:N696"/>
    <mergeCell ref="O696:P696"/>
    <mergeCell ref="K694:N694"/>
    <mergeCell ref="O694:P694"/>
    <mergeCell ref="U695:V695"/>
    <mergeCell ref="Z695:AA695"/>
    <mergeCell ref="K693:N693"/>
    <mergeCell ref="O693:P693"/>
    <mergeCell ref="U694:V694"/>
    <mergeCell ref="Z694:AA694"/>
    <mergeCell ref="K699:N699"/>
    <mergeCell ref="O699:P699"/>
    <mergeCell ref="K697:N697"/>
    <mergeCell ref="O697:P697"/>
    <mergeCell ref="U698:W698"/>
    <mergeCell ref="Z698:AB698"/>
    <mergeCell ref="U700:W700"/>
    <mergeCell ref="U699:W699"/>
    <mergeCell ref="Z700:AB700"/>
    <mergeCell ref="Z699:AB699"/>
    <mergeCell ref="K698:N698"/>
    <mergeCell ref="O698:P698"/>
    <mergeCell ref="K702:N702"/>
    <mergeCell ref="O702:P702"/>
    <mergeCell ref="U702:V702"/>
    <mergeCell ref="Z702:AA702"/>
    <mergeCell ref="K701:N701"/>
    <mergeCell ref="O701:P701"/>
    <mergeCell ref="U701:V701"/>
    <mergeCell ref="Z701:AA701"/>
    <mergeCell ref="K700:N700"/>
    <mergeCell ref="O700:P700"/>
    <mergeCell ref="U705:V705"/>
    <mergeCell ref="Z705:AA705"/>
    <mergeCell ref="U708:W708"/>
    <mergeCell ref="Z708:AB708"/>
    <mergeCell ref="Z710:AB710"/>
    <mergeCell ref="Z709:AB709"/>
    <mergeCell ref="U710:W710"/>
    <mergeCell ref="U709:W709"/>
    <mergeCell ref="U703:V703"/>
    <mergeCell ref="Z703:AA703"/>
    <mergeCell ref="U704:V704"/>
    <mergeCell ref="Z704:AA704"/>
    <mergeCell ref="U713:V713"/>
    <mergeCell ref="Z713:AA713"/>
    <mergeCell ref="U714:V714"/>
    <mergeCell ref="Z714:AA714"/>
    <mergeCell ref="U720:W720"/>
    <mergeCell ref="U719:W719"/>
    <mergeCell ref="Z720:AB720"/>
    <mergeCell ref="Z719:AB719"/>
    <mergeCell ref="U711:V711"/>
    <mergeCell ref="Z711:AA711"/>
    <mergeCell ref="U712:V712"/>
    <mergeCell ref="Z712:AA712"/>
    <mergeCell ref="Z723:AA723"/>
    <mergeCell ref="U724:V724"/>
    <mergeCell ref="Z724:AA724"/>
    <mergeCell ref="U721:V721"/>
    <mergeCell ref="Z721:AA721"/>
    <mergeCell ref="U722:V722"/>
    <mergeCell ref="Z722:AA722"/>
    <mergeCell ref="U715:V715"/>
    <mergeCell ref="Z715:AA715"/>
    <mergeCell ref="U718:W718"/>
    <mergeCell ref="Z718:AB718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10:AG710"/>
    <mergeCell ref="AE709:AG709"/>
    <mergeCell ref="B730:G730"/>
    <mergeCell ref="O730:R730"/>
    <mergeCell ref="K731:M731"/>
    <mergeCell ref="P731:R731"/>
    <mergeCell ref="K732:M732"/>
    <mergeCell ref="P732:R732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725:V725"/>
    <mergeCell ref="Z725:AA725"/>
    <mergeCell ref="U723:V723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</mergeCells>
  <phoneticPr fontId="2" type="noConversion"/>
  <printOptions horizontalCentered="1" verticalCentered="1"/>
  <pageMargins left="0" right="0" top="0.75" bottom="0.5" header="0.5" footer="0.2"/>
  <pageSetup paperSize="5" scale="87" pageOrder="overThenDown" orientation="landscape" horizontalDpi="4294967293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J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0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0" s="222" customFormat="1" ht="15.6" customHeight="1" x14ac:dyDescent="0.25">
      <c r="A2" s="614" t="str">
        <f>JANUARY!G10</f>
        <v xml:space="preserve">UNITED STEELWORKERS - LOCAL UNION </v>
      </c>
      <c r="B2" s="614"/>
      <c r="C2" s="614"/>
      <c r="D2" s="614"/>
      <c r="E2" s="614"/>
      <c r="F2" s="614" t="str">
        <f>JANUARY!G10</f>
        <v xml:space="preserve">UNITED STEELWORKERS - LOCAL UNION </v>
      </c>
      <c r="G2" s="614"/>
      <c r="H2" s="614"/>
      <c r="I2" s="614"/>
      <c r="J2" s="614"/>
    </row>
    <row r="3" spans="1:10" s="222" customFormat="1" ht="15.6" customHeight="1" x14ac:dyDescent="0.25">
      <c r="A3" s="614" t="s">
        <v>359</v>
      </c>
      <c r="B3" s="614"/>
      <c r="C3" s="614"/>
      <c r="D3" s="614"/>
      <c r="E3" s="614"/>
      <c r="F3" s="614"/>
      <c r="G3" s="614"/>
      <c r="H3" s="614"/>
      <c r="I3" s="614"/>
      <c r="J3" s="614"/>
    </row>
    <row r="4" spans="1:10" s="222" customFormat="1" ht="15.6" customHeight="1" x14ac:dyDescent="0.25">
      <c r="B4" s="226"/>
      <c r="C4" s="226"/>
      <c r="D4" s="226"/>
      <c r="E4" s="226"/>
      <c r="F4" s="224" t="s">
        <v>357</v>
      </c>
      <c r="G4" s="227">
        <f>JANUARY!E11</f>
        <v>0</v>
      </c>
      <c r="H4" s="226"/>
      <c r="I4" s="226"/>
      <c r="J4" s="226"/>
    </row>
    <row r="5" spans="1:10" ht="15.6" customHeight="1" x14ac:dyDescent="0.2">
      <c r="A5" s="41" t="s">
        <v>237</v>
      </c>
      <c r="B5" s="41"/>
      <c r="C5" s="41"/>
      <c r="D5" s="41"/>
      <c r="E5" s="41"/>
      <c r="F5" s="41"/>
      <c r="G5" s="208" t="s">
        <v>465</v>
      </c>
      <c r="H5" s="196" t="s">
        <v>355</v>
      </c>
      <c r="I5" s="196"/>
      <c r="J5" s="41"/>
    </row>
    <row r="6" spans="1:10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ht="15.6" customHeight="1" x14ac:dyDescent="0.2">
      <c r="A7" s="41" t="s">
        <v>307</v>
      </c>
      <c r="B7" s="41"/>
      <c r="C7" s="41"/>
      <c r="D7" s="41"/>
      <c r="E7" s="41"/>
      <c r="F7" s="41"/>
      <c r="G7" s="41"/>
      <c r="H7" s="238"/>
      <c r="I7" s="238" t="s">
        <v>308</v>
      </c>
      <c r="J7" s="332">
        <f>FebRpt!J39</f>
        <v>0</v>
      </c>
    </row>
    <row r="8" spans="1:10" ht="15.6" customHeight="1" x14ac:dyDescent="0.2">
      <c r="A8" s="185" t="s">
        <v>309</v>
      </c>
      <c r="B8" s="185"/>
      <c r="C8" s="185"/>
      <c r="D8" s="185"/>
      <c r="E8" s="185"/>
      <c r="F8" s="41"/>
      <c r="G8" s="41"/>
      <c r="H8" s="238"/>
      <c r="I8" s="238"/>
      <c r="J8" s="333"/>
    </row>
    <row r="9" spans="1:10" ht="15.6" customHeight="1" x14ac:dyDescent="0.2">
      <c r="A9" s="41" t="s">
        <v>310</v>
      </c>
      <c r="B9" s="41"/>
      <c r="C9" s="41"/>
      <c r="D9" s="41"/>
      <c r="E9" s="41"/>
      <c r="F9" s="41"/>
      <c r="G9" s="41"/>
      <c r="H9" s="238"/>
      <c r="I9" s="345">
        <f>SUM(MARCH!$B$7)</f>
        <v>0</v>
      </c>
      <c r="J9" s="335"/>
    </row>
    <row r="10" spans="1:10" ht="15.6" customHeight="1" x14ac:dyDescent="0.2">
      <c r="A10" s="41" t="s">
        <v>372</v>
      </c>
      <c r="B10" s="41"/>
      <c r="C10" s="41"/>
      <c r="D10" s="41"/>
      <c r="E10" s="41"/>
      <c r="F10" s="41"/>
      <c r="G10" s="41"/>
      <c r="H10" s="238"/>
      <c r="I10" s="336">
        <f>SUM(MARCH!$C$7)</f>
        <v>0</v>
      </c>
      <c r="J10" s="335"/>
    </row>
    <row r="11" spans="1:10" ht="15.6" customHeight="1" x14ac:dyDescent="0.2">
      <c r="A11" s="41" t="s">
        <v>311</v>
      </c>
      <c r="B11" s="41"/>
      <c r="C11" s="41"/>
      <c r="D11" s="41"/>
      <c r="E11" s="41"/>
      <c r="F11" s="41"/>
      <c r="G11" s="41"/>
      <c r="H11" s="238"/>
      <c r="I11" s="336">
        <f>SUM(MARCH!$D$7)</f>
        <v>0</v>
      </c>
      <c r="J11" s="335"/>
    </row>
    <row r="12" spans="1:10" ht="15.6" customHeight="1" x14ac:dyDescent="0.2">
      <c r="A12" s="41" t="s">
        <v>312</v>
      </c>
      <c r="B12" s="41"/>
      <c r="C12" s="41"/>
      <c r="D12" s="41"/>
      <c r="E12" s="41"/>
      <c r="F12" s="41"/>
      <c r="G12" s="41"/>
      <c r="H12" s="238"/>
      <c r="I12" s="336">
        <f>SUM(MARCH!$E$7)</f>
        <v>0</v>
      </c>
      <c r="J12" s="335"/>
    </row>
    <row r="13" spans="1:10" ht="15.6" customHeight="1" x14ac:dyDescent="0.2">
      <c r="A13" s="41" t="s">
        <v>291</v>
      </c>
      <c r="B13" s="41"/>
      <c r="C13" s="41"/>
      <c r="D13" s="41"/>
      <c r="E13" s="41"/>
      <c r="F13" s="41"/>
      <c r="G13" s="41"/>
      <c r="H13" s="238"/>
      <c r="I13" s="336">
        <f>SUM(MARCH!$F$7)</f>
        <v>0</v>
      </c>
      <c r="J13" s="335"/>
    </row>
    <row r="14" spans="1:10" ht="15.6" customHeight="1" x14ac:dyDescent="0.2">
      <c r="A14" s="41" t="s">
        <v>313</v>
      </c>
      <c r="B14" s="41"/>
      <c r="C14" s="41"/>
      <c r="D14" s="41"/>
      <c r="E14" s="41"/>
      <c r="F14" s="41"/>
      <c r="G14" s="41"/>
      <c r="H14" s="238"/>
      <c r="I14" s="336">
        <f>SUM(MARCH!$L$7:$O$7)</f>
        <v>0</v>
      </c>
      <c r="J14" s="335"/>
    </row>
    <row r="15" spans="1:10" ht="15.6" customHeight="1" x14ac:dyDescent="0.2">
      <c r="A15" s="41"/>
      <c r="B15" s="41" t="s">
        <v>314</v>
      </c>
      <c r="C15" s="41" t="s">
        <v>292</v>
      </c>
      <c r="D15" s="41"/>
      <c r="E15" s="41"/>
      <c r="F15" s="41"/>
      <c r="G15" s="41"/>
      <c r="H15" s="238"/>
      <c r="I15" s="336">
        <f>SUM(MARCH!$Q$7:$R$7)</f>
        <v>0</v>
      </c>
      <c r="J15" s="335"/>
    </row>
    <row r="16" spans="1:10" ht="15.6" customHeight="1" thickBot="1" x14ac:dyDescent="0.25">
      <c r="A16" s="41"/>
      <c r="B16" s="41"/>
      <c r="C16" s="41" t="s">
        <v>293</v>
      </c>
      <c r="D16" s="41"/>
      <c r="E16" s="41"/>
      <c r="F16" s="41"/>
      <c r="G16" s="41"/>
      <c r="H16" s="238"/>
      <c r="I16" s="337">
        <f>SUM(MARCH!$P$7)</f>
        <v>0</v>
      </c>
      <c r="J16" s="335"/>
    </row>
    <row r="17" spans="1:10" ht="15.6" customHeight="1" thickBot="1" x14ac:dyDescent="0.25">
      <c r="A17" s="41"/>
      <c r="B17" s="185" t="s">
        <v>315</v>
      </c>
      <c r="C17" s="41"/>
      <c r="D17" s="41"/>
      <c r="E17" s="41"/>
      <c r="F17" s="41"/>
      <c r="G17" s="41"/>
      <c r="H17" s="238"/>
      <c r="I17" s="338"/>
      <c r="J17" s="257">
        <f>SUM(I9:I16)</f>
        <v>0</v>
      </c>
    </row>
    <row r="18" spans="1:10" ht="15.6" customHeight="1" thickTop="1" thickBot="1" x14ac:dyDescent="0.25">
      <c r="A18" s="41"/>
      <c r="B18" s="185" t="s">
        <v>316</v>
      </c>
      <c r="C18" s="41"/>
      <c r="D18" s="41"/>
      <c r="E18" s="41"/>
      <c r="F18" s="41"/>
      <c r="G18" s="41"/>
      <c r="H18" s="238"/>
      <c r="I18" s="238"/>
      <c r="J18" s="339">
        <f>SUM(J7+J17)</f>
        <v>0</v>
      </c>
    </row>
    <row r="19" spans="1:10" ht="15.6" customHeight="1" x14ac:dyDescent="0.2">
      <c r="A19" s="41"/>
      <c r="B19" s="41"/>
      <c r="C19" s="41"/>
      <c r="D19" s="41"/>
      <c r="E19" s="41"/>
      <c r="F19" s="41"/>
      <c r="G19" s="41"/>
      <c r="H19" s="238"/>
      <c r="I19" s="238"/>
      <c r="J19" s="340" t="s">
        <v>237</v>
      </c>
    </row>
    <row r="20" spans="1:10" ht="15.6" customHeight="1" x14ac:dyDescent="0.2">
      <c r="A20" s="41" t="s">
        <v>317</v>
      </c>
      <c r="B20" s="41"/>
      <c r="C20" s="41"/>
      <c r="D20" s="41"/>
      <c r="E20" s="41"/>
      <c r="F20" s="41"/>
      <c r="G20" s="41"/>
      <c r="H20" s="238"/>
      <c r="I20" s="238"/>
      <c r="J20" s="335"/>
    </row>
    <row r="21" spans="1:10" ht="15.6" customHeight="1" thickBot="1" x14ac:dyDescent="0.25">
      <c r="A21" s="41" t="s">
        <v>295</v>
      </c>
      <c r="B21" s="41"/>
      <c r="C21" s="41"/>
      <c r="D21" s="41"/>
      <c r="E21" s="41"/>
      <c r="F21" s="41"/>
      <c r="G21" s="41"/>
      <c r="H21" s="238"/>
      <c r="I21" s="238"/>
      <c r="J21" s="335"/>
    </row>
    <row r="22" spans="1:10" ht="15.6" customHeight="1" x14ac:dyDescent="0.2">
      <c r="A22" s="41" t="s">
        <v>318</v>
      </c>
      <c r="B22" s="41"/>
      <c r="C22" s="41"/>
      <c r="D22" s="41"/>
      <c r="E22" s="41"/>
      <c r="F22" s="41"/>
      <c r="G22" s="41"/>
      <c r="H22" s="332">
        <f>SUM(MARCH!$U$7)</f>
        <v>0</v>
      </c>
      <c r="I22" s="238"/>
      <c r="J22" s="335"/>
    </row>
    <row r="23" spans="1:10" ht="15.6" customHeight="1" x14ac:dyDescent="0.2">
      <c r="A23" s="41" t="s">
        <v>319</v>
      </c>
      <c r="B23" s="41"/>
      <c r="C23" s="41"/>
      <c r="D23" s="41"/>
      <c r="E23" s="41"/>
      <c r="F23" s="41"/>
      <c r="G23" s="41"/>
      <c r="H23" s="341">
        <f>SUM(MARCH!$V$7)</f>
        <v>0</v>
      </c>
      <c r="I23" s="238"/>
      <c r="J23" s="335"/>
    </row>
    <row r="24" spans="1:10" ht="15.6" customHeight="1" thickBot="1" x14ac:dyDescent="0.25">
      <c r="A24" s="41" t="s">
        <v>320</v>
      </c>
      <c r="B24" s="41"/>
      <c r="C24" s="41"/>
      <c r="D24" s="41"/>
      <c r="E24" s="41"/>
      <c r="F24" s="41"/>
      <c r="G24" s="41"/>
      <c r="H24" s="341">
        <f>SUM(MARCH!$W$7:'MARCH'!$X$7)</f>
        <v>0</v>
      </c>
      <c r="I24" s="238"/>
      <c r="J24" s="335"/>
    </row>
    <row r="25" spans="1:10" ht="15.6" customHeight="1" thickBot="1" x14ac:dyDescent="0.25">
      <c r="A25" s="41" t="s">
        <v>321</v>
      </c>
      <c r="B25" s="41"/>
      <c r="C25" s="41"/>
      <c r="D25" s="41"/>
      <c r="E25" s="41"/>
      <c r="F25" s="41"/>
      <c r="G25" s="41"/>
      <c r="H25" s="337">
        <f>SUM(MARCH!$Y$7)</f>
        <v>0</v>
      </c>
      <c r="I25" s="334">
        <f>SUM(H22:H25)</f>
        <v>0</v>
      </c>
      <c r="J25" s="335"/>
    </row>
    <row r="26" spans="1:10" ht="15.6" customHeight="1" x14ac:dyDescent="0.2">
      <c r="A26" s="41" t="s">
        <v>296</v>
      </c>
      <c r="B26" s="41"/>
      <c r="C26" s="41"/>
      <c r="D26" s="41"/>
      <c r="E26" s="41"/>
      <c r="F26" s="41"/>
      <c r="G26" s="41"/>
      <c r="H26" s="238"/>
      <c r="I26" s="336">
        <f>SUM(MARCH!$Z$7)</f>
        <v>0</v>
      </c>
      <c r="J26" s="335"/>
    </row>
    <row r="27" spans="1:10" ht="15.6" customHeight="1" x14ac:dyDescent="0.2">
      <c r="A27" s="41" t="s">
        <v>297</v>
      </c>
      <c r="B27" s="41"/>
      <c r="C27" s="41"/>
      <c r="D27" s="41"/>
      <c r="E27" s="41"/>
      <c r="F27" s="41"/>
      <c r="G27" s="41"/>
      <c r="H27" s="238"/>
      <c r="I27" s="336">
        <f>SUM(MARCH!$AA$7)</f>
        <v>0</v>
      </c>
      <c r="J27" s="335"/>
    </row>
    <row r="28" spans="1:10" ht="15.6" customHeight="1" x14ac:dyDescent="0.2">
      <c r="A28" s="41" t="s">
        <v>322</v>
      </c>
      <c r="B28" s="41"/>
      <c r="C28" s="41"/>
      <c r="D28" s="41"/>
      <c r="E28" s="41"/>
      <c r="F28" s="41"/>
      <c r="G28" s="41"/>
      <c r="H28" s="238"/>
      <c r="I28" s="336">
        <f>SUM(MARCH!$AB$7)</f>
        <v>0</v>
      </c>
      <c r="J28" s="335"/>
    </row>
    <row r="29" spans="1:10" ht="15.6" customHeight="1" x14ac:dyDescent="0.2">
      <c r="A29" s="41" t="s">
        <v>323</v>
      </c>
      <c r="B29" s="41"/>
      <c r="C29" s="41"/>
      <c r="D29" s="41"/>
      <c r="E29" s="41"/>
      <c r="F29" s="41"/>
      <c r="G29" s="41"/>
      <c r="H29" s="238"/>
      <c r="I29" s="336">
        <f>SUM(MARCH!$AC$7)</f>
        <v>0</v>
      </c>
      <c r="J29" s="335"/>
    </row>
    <row r="30" spans="1:10" ht="15.6" customHeight="1" x14ac:dyDescent="0.2">
      <c r="A30" s="41" t="s">
        <v>324</v>
      </c>
      <c r="B30" s="41"/>
      <c r="C30" s="41"/>
      <c r="D30" s="41"/>
      <c r="E30" s="41"/>
      <c r="F30" s="41"/>
      <c r="G30" s="41"/>
      <c r="H30" s="238"/>
      <c r="I30" s="336">
        <f>SUM(MARCH!$AD$7)</f>
        <v>0</v>
      </c>
      <c r="J30" s="335"/>
    </row>
    <row r="31" spans="1:10" ht="15.6" customHeight="1" x14ac:dyDescent="0.2">
      <c r="A31" s="41" t="s">
        <v>325</v>
      </c>
      <c r="B31" s="41"/>
      <c r="C31" s="41"/>
      <c r="D31" s="41"/>
      <c r="E31" s="41"/>
      <c r="F31" s="41"/>
      <c r="G31" s="41"/>
      <c r="H31" s="238"/>
      <c r="I31" s="336">
        <f>SUM(MARCH!$AE$7)</f>
        <v>0</v>
      </c>
      <c r="J31" s="335"/>
    </row>
    <row r="32" spans="1:10" ht="15.6" customHeight="1" x14ac:dyDescent="0.2">
      <c r="A32" s="41" t="s">
        <v>326</v>
      </c>
      <c r="B32" s="41"/>
      <c r="C32" s="41"/>
      <c r="D32" s="41"/>
      <c r="E32" s="41"/>
      <c r="F32" s="41"/>
      <c r="G32" s="41"/>
      <c r="H32" s="238"/>
      <c r="I32" s="336">
        <f>SUM(MARCH!$AF$7)</f>
        <v>0</v>
      </c>
      <c r="J32" s="335"/>
    </row>
    <row r="33" spans="1:10" ht="15.6" customHeight="1" x14ac:dyDescent="0.2">
      <c r="A33" s="41" t="s">
        <v>327</v>
      </c>
      <c r="B33" s="41"/>
      <c r="C33" s="41"/>
      <c r="D33" s="41"/>
      <c r="E33" s="41"/>
      <c r="F33" s="41"/>
      <c r="G33" s="41"/>
      <c r="H33" s="238"/>
      <c r="I33" s="336">
        <f>SUM(MARCH!$AG$7)</f>
        <v>0</v>
      </c>
      <c r="J33" s="335"/>
    </row>
    <row r="34" spans="1:10" ht="15.6" customHeight="1" x14ac:dyDescent="0.2">
      <c r="A34" s="41" t="s">
        <v>328</v>
      </c>
      <c r="B34" s="41"/>
      <c r="C34" s="41"/>
      <c r="D34" s="41"/>
      <c r="E34" s="41"/>
      <c r="F34" s="41"/>
      <c r="G34" s="41"/>
      <c r="H34" s="238"/>
      <c r="I34" s="336">
        <f>SUM(MARCH!$AH$7)</f>
        <v>0</v>
      </c>
      <c r="J34" s="335"/>
    </row>
    <row r="35" spans="1:10" ht="15.6" customHeight="1" x14ac:dyDescent="0.2">
      <c r="A35" s="41" t="s">
        <v>328</v>
      </c>
      <c r="B35" s="41"/>
      <c r="C35" s="41"/>
      <c r="D35" s="41"/>
      <c r="E35" s="41"/>
      <c r="F35" s="41"/>
      <c r="G35" s="41"/>
      <c r="H35" s="238"/>
      <c r="I35" s="343">
        <v>0</v>
      </c>
      <c r="J35" s="335"/>
    </row>
    <row r="36" spans="1:10" ht="15.6" customHeight="1" x14ac:dyDescent="0.2">
      <c r="A36" s="41" t="s">
        <v>329</v>
      </c>
      <c r="B36" s="41"/>
      <c r="C36" s="41"/>
      <c r="D36" s="41"/>
      <c r="E36" s="41"/>
      <c r="F36" s="41"/>
      <c r="G36" s="41"/>
      <c r="H36" s="238"/>
      <c r="I36" s="336">
        <f>SUM(MARCH!$AJ$7)</f>
        <v>0</v>
      </c>
      <c r="J36" s="335"/>
    </row>
    <row r="37" spans="1:10" ht="15.6" customHeight="1" thickBot="1" x14ac:dyDescent="0.25">
      <c r="A37" s="41" t="s">
        <v>330</v>
      </c>
      <c r="B37" s="41"/>
      <c r="C37" s="41"/>
      <c r="D37" s="41"/>
      <c r="E37" s="41"/>
      <c r="F37" s="41"/>
      <c r="G37" s="41"/>
      <c r="H37" s="238"/>
      <c r="I37" s="337">
        <f>SUM(MARCH!$AK$7)</f>
        <v>0</v>
      </c>
      <c r="J37" s="335"/>
    </row>
    <row r="38" spans="1:10" ht="15.6" customHeight="1" thickBot="1" x14ac:dyDescent="0.25">
      <c r="A38" s="208" t="s">
        <v>331</v>
      </c>
      <c r="B38" s="41"/>
      <c r="C38" s="41"/>
      <c r="D38" s="41"/>
      <c r="E38" s="41"/>
      <c r="F38" s="41"/>
      <c r="G38" s="41"/>
      <c r="H38" s="238"/>
      <c r="I38" s="259"/>
      <c r="J38" s="331">
        <f>SUM(I25:I37)</f>
        <v>0</v>
      </c>
    </row>
    <row r="39" spans="1:10" ht="15.6" customHeight="1" thickTop="1" thickBot="1" x14ac:dyDescent="0.25">
      <c r="A39" s="185" t="s">
        <v>298</v>
      </c>
      <c r="B39" s="41"/>
      <c r="C39" s="41"/>
      <c r="D39" s="41"/>
      <c r="E39" s="41"/>
      <c r="F39" s="41"/>
      <c r="G39" s="41"/>
      <c r="H39" s="238"/>
      <c r="I39" s="238"/>
      <c r="J39" s="344">
        <f>SUM(J18-J38)</f>
        <v>0</v>
      </c>
    </row>
    <row r="40" spans="1:10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</row>
    <row r="41" spans="1:10" ht="15.6" customHeight="1" x14ac:dyDescent="0.2">
      <c r="A41" s="41" t="s">
        <v>332</v>
      </c>
      <c r="B41" s="41"/>
      <c r="C41" s="41"/>
      <c r="D41" s="41"/>
      <c r="E41" s="41"/>
      <c r="F41" s="41"/>
      <c r="G41" s="41"/>
      <c r="H41" s="41"/>
      <c r="I41" s="41"/>
      <c r="J41" s="41"/>
    </row>
    <row r="42" spans="1:10" ht="15.6" customHeight="1" x14ac:dyDescent="0.2">
      <c r="A42" s="41" t="s">
        <v>333</v>
      </c>
      <c r="B42" s="41"/>
      <c r="C42" s="41"/>
      <c r="D42" s="41"/>
      <c r="E42" s="41"/>
      <c r="F42" s="41"/>
      <c r="G42" s="41"/>
      <c r="H42" s="41"/>
      <c r="I42" s="41"/>
      <c r="J42" s="41"/>
    </row>
    <row r="43" spans="1:10" ht="15.6" customHeight="1" x14ac:dyDescent="0.2">
      <c r="A43" s="41" t="s">
        <v>334</v>
      </c>
      <c r="B43" s="41"/>
      <c r="C43" s="41"/>
      <c r="D43" s="41"/>
      <c r="E43" s="41"/>
      <c r="F43" s="41"/>
      <c r="G43" s="41"/>
      <c r="H43" s="41"/>
      <c r="I43" s="599"/>
      <c r="J43" s="600"/>
    </row>
    <row r="44" spans="1:10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</row>
    <row r="45" spans="1:10" ht="15.6" customHeight="1" x14ac:dyDescent="0.2">
      <c r="A45" s="188"/>
      <c r="B45" s="188"/>
      <c r="C45" s="188" t="s">
        <v>237</v>
      </c>
      <c r="D45" s="188"/>
      <c r="E45" s="41"/>
      <c r="F45" s="41"/>
      <c r="G45" s="41"/>
      <c r="H45" s="188"/>
      <c r="I45" s="188"/>
      <c r="J45" s="188"/>
    </row>
    <row r="46" spans="1:10" ht="15.6" customHeight="1" x14ac:dyDescent="0.2">
      <c r="A46" s="41"/>
      <c r="B46" s="41"/>
      <c r="C46" s="41"/>
      <c r="D46" s="194" t="s">
        <v>335</v>
      </c>
      <c r="E46" s="41"/>
      <c r="F46" s="41"/>
      <c r="G46" s="41"/>
      <c r="H46" s="175"/>
      <c r="I46" s="175"/>
      <c r="J46" s="211" t="s">
        <v>336</v>
      </c>
    </row>
    <row r="47" spans="1:10" ht="15.6" customHeight="1" x14ac:dyDescent="0.2">
      <c r="A47" s="41"/>
      <c r="B47" s="41"/>
      <c r="C47" s="41"/>
      <c r="D47" s="41"/>
      <c r="E47" s="41"/>
      <c r="F47" s="41"/>
      <c r="G47" s="41"/>
      <c r="H47" s="41" t="s">
        <v>237</v>
      </c>
      <c r="I47" s="41"/>
      <c r="J47" s="41"/>
    </row>
    <row r="48" spans="1:10" ht="15.6" customHeight="1" x14ac:dyDescent="0.2">
      <c r="A48" s="195"/>
      <c r="B48" s="41"/>
      <c r="C48" s="41"/>
      <c r="D48" s="41"/>
      <c r="E48" s="41"/>
      <c r="F48" s="41"/>
      <c r="G48" s="41"/>
      <c r="H48" s="41"/>
      <c r="I48" s="41"/>
      <c r="J48" s="41"/>
    </row>
    <row r="49" spans="1:10" ht="15.6" customHeight="1" x14ac:dyDescent="0.2">
      <c r="A49" s="21" t="s">
        <v>337</v>
      </c>
      <c r="B49" s="21"/>
      <c r="C49" s="21" t="s">
        <v>338</v>
      </c>
      <c r="D49" s="41"/>
      <c r="E49" s="41"/>
      <c r="F49" s="41"/>
      <c r="G49" s="41"/>
      <c r="H49" s="41"/>
      <c r="I49" s="41"/>
      <c r="J49" s="41"/>
    </row>
    <row r="50" spans="1:10" ht="15.6" customHeight="1" x14ac:dyDescent="0.2">
      <c r="A50" s="195" t="s">
        <v>339</v>
      </c>
      <c r="B50" s="195"/>
      <c r="C50" s="195"/>
      <c r="D50" s="195"/>
      <c r="E50" s="195"/>
      <c r="F50" s="195"/>
      <c r="G50" s="195"/>
      <c r="H50" s="195"/>
      <c r="I50" s="195"/>
      <c r="J50" s="41"/>
    </row>
    <row r="51" spans="1:10" ht="15.6" customHeight="1" x14ac:dyDescent="0.2">
      <c r="A51" s="195" t="s">
        <v>340</v>
      </c>
      <c r="B51" s="195"/>
      <c r="C51" s="195"/>
      <c r="D51" s="195"/>
      <c r="E51" s="195"/>
      <c r="F51" s="195"/>
      <c r="G51" s="195"/>
      <c r="H51" s="195"/>
      <c r="I51" s="195"/>
      <c r="J51" s="41"/>
    </row>
  </sheetData>
  <sheetProtection algorithmName="SHA-512" hashValue="0nvyMn4M3kGcEgOAkGIKGX3puArYJAjc3YzExnVg7p+8QcmPfhp+KAogkU5zL+0ABN+MYrBeYK5l/kutPhlyiQ==" saltValue="Hx1UHwgTEMjRu8Gvg+tkL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39" customWidth="1"/>
    <col min="11" max="13" width="9.140625" style="493"/>
  </cols>
  <sheetData>
    <row r="1" spans="1:13" s="212" customFormat="1" ht="14.45" customHeight="1" x14ac:dyDescent="0.2">
      <c r="A1" s="637" t="str">
        <f>JANUARY!G10</f>
        <v xml:space="preserve">UNITED STEELWORKERS - LOCAL UNION </v>
      </c>
      <c r="B1" s="637"/>
      <c r="C1" s="637"/>
      <c r="D1" s="637"/>
      <c r="E1" s="637"/>
      <c r="F1" s="637"/>
      <c r="G1" s="637"/>
      <c r="H1" s="637"/>
      <c r="I1" s="637"/>
      <c r="J1" s="637"/>
      <c r="K1" s="289"/>
      <c r="L1" s="289"/>
      <c r="M1" s="289"/>
    </row>
    <row r="2" spans="1:13" s="212" customFormat="1" ht="14.45" customHeight="1" x14ac:dyDescent="0.2">
      <c r="A2" s="638" t="s">
        <v>282</v>
      </c>
      <c r="B2" s="638"/>
      <c r="C2" s="638"/>
      <c r="D2" s="638"/>
      <c r="E2" s="638"/>
      <c r="F2" s="638"/>
      <c r="G2" s="638"/>
      <c r="H2" s="638"/>
      <c r="I2" s="638"/>
      <c r="J2" s="638"/>
      <c r="K2" s="289"/>
      <c r="L2" s="289"/>
      <c r="M2" s="289"/>
    </row>
    <row r="3" spans="1:13" s="212" customFormat="1" ht="14.45" customHeight="1" x14ac:dyDescent="0.2">
      <c r="B3" s="233"/>
      <c r="C3" s="233"/>
      <c r="D3" s="233"/>
      <c r="E3" s="233"/>
      <c r="F3" s="234" t="s">
        <v>358</v>
      </c>
      <c r="G3" s="235">
        <f>JANUARY!E11</f>
        <v>0</v>
      </c>
      <c r="H3" s="265"/>
      <c r="I3" s="265"/>
      <c r="J3" s="265"/>
      <c r="K3" s="289"/>
      <c r="L3" s="289"/>
      <c r="M3" s="289"/>
    </row>
    <row r="4" spans="1:13" s="212" customFormat="1" ht="14.45" customHeight="1" x14ac:dyDescent="0.2">
      <c r="A4" s="231"/>
      <c r="B4" s="231"/>
      <c r="C4" s="231"/>
      <c r="E4" s="232"/>
      <c r="F4" s="232" t="s">
        <v>283</v>
      </c>
      <c r="G4" s="639" t="s">
        <v>351</v>
      </c>
      <c r="H4" s="639"/>
      <c r="I4" s="639"/>
      <c r="J4" s="639"/>
      <c r="K4" s="289"/>
      <c r="L4" s="289"/>
      <c r="M4" s="289"/>
    </row>
    <row r="5" spans="1:13" ht="14.45" customHeight="1" x14ac:dyDescent="0.2">
      <c r="A5" s="212"/>
      <c r="B5" s="212"/>
      <c r="C5" s="212"/>
      <c r="D5" s="212"/>
      <c r="E5" s="640" t="s">
        <v>352</v>
      </c>
      <c r="F5" s="640"/>
      <c r="G5" s="212"/>
      <c r="H5" s="236"/>
      <c r="I5" s="236"/>
      <c r="J5" s="236"/>
      <c r="K5" s="490"/>
      <c r="L5" s="490"/>
      <c r="M5" s="490"/>
    </row>
    <row r="6" spans="1:13" ht="14.45" customHeight="1" x14ac:dyDescent="0.2">
      <c r="A6" s="641" t="s">
        <v>286</v>
      </c>
      <c r="B6" s="641"/>
      <c r="C6" s="641"/>
      <c r="D6" s="641"/>
      <c r="E6" s="641"/>
      <c r="F6" s="641"/>
      <c r="G6" s="641"/>
      <c r="H6" s="641"/>
      <c r="I6" s="641"/>
      <c r="J6" s="641"/>
      <c r="K6" s="490"/>
      <c r="L6" s="490"/>
      <c r="M6" s="490"/>
    </row>
    <row r="7" spans="1:13" ht="14.45" customHeight="1" thickBot="1" x14ac:dyDescent="0.25">
      <c r="A7" s="4"/>
      <c r="B7" s="4"/>
      <c r="C7" s="4"/>
      <c r="D7" s="4"/>
      <c r="E7" s="4"/>
      <c r="F7" s="4"/>
      <c r="G7" s="4"/>
      <c r="H7" s="266"/>
      <c r="I7" s="266"/>
      <c r="J7" s="266"/>
      <c r="K7" s="490"/>
      <c r="L7" s="490"/>
      <c r="M7" s="490"/>
    </row>
    <row r="8" spans="1:13" ht="14.45" customHeight="1" x14ac:dyDescent="0.2">
      <c r="A8" s="212" t="s">
        <v>492</v>
      </c>
      <c r="B8" s="212"/>
      <c r="C8" s="212"/>
      <c r="D8" s="212"/>
      <c r="E8" s="212"/>
      <c r="F8" s="4"/>
      <c r="G8" s="4"/>
      <c r="H8" s="266"/>
      <c r="I8" s="266"/>
      <c r="J8" s="240">
        <f>JanRpt!J7</f>
        <v>0</v>
      </c>
      <c r="K8" s="490"/>
      <c r="L8" s="490"/>
      <c r="M8" s="490"/>
    </row>
    <row r="9" spans="1:13" ht="14.45" customHeight="1" x14ac:dyDescent="0.2">
      <c r="A9" s="212" t="s">
        <v>287</v>
      </c>
      <c r="B9" s="212"/>
      <c r="C9" s="212"/>
      <c r="D9" s="212"/>
      <c r="E9" s="212"/>
      <c r="F9" s="4"/>
      <c r="G9" s="4"/>
      <c r="H9" s="266"/>
      <c r="I9" s="267"/>
      <c r="J9" s="268" t="s">
        <v>237</v>
      </c>
      <c r="K9" s="491" t="s">
        <v>353</v>
      </c>
      <c r="L9" s="491" t="s">
        <v>354</v>
      </c>
      <c r="M9" s="491" t="s">
        <v>355</v>
      </c>
    </row>
    <row r="10" spans="1:13" ht="14.45" customHeight="1" x14ac:dyDescent="0.2">
      <c r="A10" s="212" t="s">
        <v>493</v>
      </c>
      <c r="B10" s="212"/>
      <c r="C10" s="212"/>
      <c r="D10" s="212"/>
      <c r="E10" s="212"/>
      <c r="F10" s="4"/>
      <c r="G10" s="4"/>
      <c r="H10" s="266"/>
      <c r="I10" s="269">
        <f>SUM(K10:M10)</f>
        <v>0</v>
      </c>
      <c r="J10" s="270"/>
      <c r="K10" s="492">
        <f>JanRpt!I9</f>
        <v>0</v>
      </c>
      <c r="L10" s="492">
        <f>FebRpt!I9</f>
        <v>0</v>
      </c>
      <c r="M10" s="492">
        <f>MarRpt!I9</f>
        <v>0</v>
      </c>
    </row>
    <row r="11" spans="1:13" ht="14.45" customHeight="1" x14ac:dyDescent="0.2">
      <c r="A11" s="212" t="s">
        <v>494</v>
      </c>
      <c r="B11" s="212"/>
      <c r="C11" s="212"/>
      <c r="D11" s="212"/>
      <c r="E11" s="212"/>
      <c r="F11" s="4"/>
      <c r="G11" s="4"/>
      <c r="H11" s="266"/>
      <c r="I11" s="271">
        <f t="shared" ref="I11:I17" si="0">SUM(K11:M11)</f>
        <v>0</v>
      </c>
      <c r="J11" s="270"/>
      <c r="K11" s="492">
        <f>JanRpt!I10</f>
        <v>0</v>
      </c>
      <c r="L11" s="492">
        <f>FebRpt!I10</f>
        <v>0</v>
      </c>
      <c r="M11" s="492">
        <f>MarRpt!I10</f>
        <v>0</v>
      </c>
    </row>
    <row r="12" spans="1:13" ht="14.45" customHeight="1" x14ac:dyDescent="0.2">
      <c r="A12" s="212" t="s">
        <v>495</v>
      </c>
      <c r="B12" s="212"/>
      <c r="C12" s="212"/>
      <c r="D12" s="212"/>
      <c r="E12" s="212"/>
      <c r="F12" s="4"/>
      <c r="G12" s="4"/>
      <c r="H12" s="266"/>
      <c r="I12" s="272">
        <f t="shared" si="0"/>
        <v>0</v>
      </c>
      <c r="J12" s="270"/>
      <c r="K12" s="492">
        <f>JanRpt!I11</f>
        <v>0</v>
      </c>
      <c r="L12" s="492">
        <f>FebRpt!I11</f>
        <v>0</v>
      </c>
      <c r="M12" s="492">
        <f>MarRpt!I11</f>
        <v>0</v>
      </c>
    </row>
    <row r="13" spans="1:13" ht="14.45" customHeight="1" x14ac:dyDescent="0.2">
      <c r="A13" s="212" t="s">
        <v>496</v>
      </c>
      <c r="B13" s="212"/>
      <c r="C13" s="212"/>
      <c r="D13" s="212"/>
      <c r="E13" s="212"/>
      <c r="F13" s="4"/>
      <c r="G13" s="4"/>
      <c r="H13" s="266"/>
      <c r="I13" s="272">
        <f t="shared" si="0"/>
        <v>0</v>
      </c>
      <c r="J13" s="270"/>
      <c r="K13" s="492">
        <f>JanRpt!I12</f>
        <v>0</v>
      </c>
      <c r="L13" s="492">
        <f>FebRpt!I12</f>
        <v>0</v>
      </c>
      <c r="M13" s="492">
        <f>MarRpt!I12</f>
        <v>0</v>
      </c>
    </row>
    <row r="14" spans="1:13" ht="14.45" customHeight="1" x14ac:dyDescent="0.2">
      <c r="A14" s="212" t="s">
        <v>497</v>
      </c>
      <c r="B14" s="212"/>
      <c r="C14" s="212"/>
      <c r="D14" s="212"/>
      <c r="E14" s="212"/>
      <c r="F14" s="4"/>
      <c r="G14" s="4"/>
      <c r="H14" s="266"/>
      <c r="I14" s="272">
        <f t="shared" si="0"/>
        <v>0</v>
      </c>
      <c r="J14" s="270"/>
      <c r="K14" s="492">
        <f>JanRpt!I13</f>
        <v>0</v>
      </c>
      <c r="L14" s="492">
        <f>FebRpt!I13</f>
        <v>0</v>
      </c>
      <c r="M14" s="492">
        <f>MarRpt!I13</f>
        <v>0</v>
      </c>
    </row>
    <row r="15" spans="1:13" ht="14.45" customHeight="1" x14ac:dyDescent="0.2">
      <c r="A15" s="212" t="s">
        <v>498</v>
      </c>
      <c r="B15" s="212"/>
      <c r="C15" s="212"/>
      <c r="D15" s="212"/>
      <c r="E15" s="212"/>
      <c r="F15" s="4"/>
      <c r="G15" s="4"/>
      <c r="H15" s="266"/>
      <c r="I15" s="272">
        <f t="shared" si="0"/>
        <v>0</v>
      </c>
      <c r="J15" s="270"/>
      <c r="K15" s="492">
        <f>JanRpt!I14</f>
        <v>0</v>
      </c>
      <c r="L15" s="492">
        <f>FebRpt!I14</f>
        <v>0</v>
      </c>
      <c r="M15" s="492">
        <f>MarRpt!I14</f>
        <v>0</v>
      </c>
    </row>
    <row r="16" spans="1:13" ht="14.45" customHeight="1" x14ac:dyDescent="0.2">
      <c r="A16" s="212"/>
      <c r="B16" s="212"/>
      <c r="C16" s="212" t="s">
        <v>499</v>
      </c>
      <c r="D16" s="212"/>
      <c r="E16" s="212"/>
      <c r="F16" s="4"/>
      <c r="G16" s="4"/>
      <c r="H16" s="266"/>
      <c r="I16" s="272">
        <f t="shared" si="0"/>
        <v>0</v>
      </c>
      <c r="J16" s="270"/>
      <c r="K16" s="492">
        <f>JanRpt!I15</f>
        <v>0</v>
      </c>
      <c r="L16" s="492">
        <f>FebRpt!I15</f>
        <v>0</v>
      </c>
      <c r="M16" s="492">
        <f>MarRpt!I15</f>
        <v>0</v>
      </c>
    </row>
    <row r="17" spans="1:13" ht="14.45" customHeight="1" thickBot="1" x14ac:dyDescent="0.25">
      <c r="A17" s="212"/>
      <c r="B17" s="212"/>
      <c r="C17" s="212" t="s">
        <v>500</v>
      </c>
      <c r="D17" s="212"/>
      <c r="E17" s="212"/>
      <c r="F17" s="4"/>
      <c r="G17" s="4"/>
      <c r="H17" s="266"/>
      <c r="I17" s="273">
        <f t="shared" si="0"/>
        <v>0</v>
      </c>
      <c r="J17" s="270"/>
      <c r="K17" s="492">
        <f>JanRpt!I16</f>
        <v>0</v>
      </c>
      <c r="L17" s="492">
        <f>FebRpt!I16</f>
        <v>0</v>
      </c>
      <c r="M17" s="492">
        <f>MarRpt!I16</f>
        <v>0</v>
      </c>
    </row>
    <row r="18" spans="1:13" ht="14.45" customHeight="1" x14ac:dyDescent="0.2">
      <c r="A18" s="212"/>
      <c r="B18" s="214" t="s">
        <v>501</v>
      </c>
      <c r="C18" s="212"/>
      <c r="D18" s="212"/>
      <c r="E18" s="212"/>
      <c r="F18" s="4"/>
      <c r="G18" s="4"/>
      <c r="H18" s="266"/>
      <c r="I18" s="266"/>
      <c r="J18" s="274">
        <f>SUM(I10:I17)</f>
        <v>0</v>
      </c>
      <c r="K18" s="490" t="s">
        <v>237</v>
      </c>
      <c r="L18" s="490"/>
      <c r="M18" s="490"/>
    </row>
    <row r="19" spans="1:13" ht="14.45" customHeight="1" thickBot="1" x14ac:dyDescent="0.25">
      <c r="A19" s="212"/>
      <c r="B19" s="214" t="s">
        <v>502</v>
      </c>
      <c r="C19" s="212"/>
      <c r="D19" s="212"/>
      <c r="E19" s="212"/>
      <c r="F19" s="4"/>
      <c r="G19" s="4"/>
      <c r="H19" s="266"/>
      <c r="I19" s="266"/>
      <c r="J19" s="275">
        <f>SUM(J8:J18)</f>
        <v>0</v>
      </c>
      <c r="K19" s="490"/>
      <c r="L19" s="490"/>
      <c r="M19" s="490"/>
    </row>
    <row r="20" spans="1:13" ht="14.45" customHeight="1" x14ac:dyDescent="0.2">
      <c r="A20" s="212"/>
      <c r="B20" s="212"/>
      <c r="C20" s="212"/>
      <c r="D20" s="212"/>
      <c r="E20" s="212"/>
      <c r="F20" s="4"/>
      <c r="G20" s="4"/>
      <c r="H20" s="266"/>
      <c r="I20" s="266"/>
      <c r="J20" s="276"/>
      <c r="K20" s="490"/>
      <c r="L20" s="490"/>
      <c r="M20" s="490"/>
    </row>
    <row r="21" spans="1:13" ht="14.45" customHeight="1" x14ac:dyDescent="0.2">
      <c r="A21" s="212"/>
      <c r="B21" s="212" t="s">
        <v>294</v>
      </c>
      <c r="C21" s="212"/>
      <c r="D21" s="212"/>
      <c r="E21" s="212"/>
      <c r="F21" s="4"/>
      <c r="G21" s="4"/>
      <c r="H21" s="266"/>
      <c r="I21" s="266"/>
      <c r="J21" s="270"/>
      <c r="K21" s="490"/>
      <c r="L21" s="490"/>
      <c r="M21" s="490"/>
    </row>
    <row r="22" spans="1:13" ht="14.45" customHeight="1" x14ac:dyDescent="0.2">
      <c r="A22" s="212" t="s">
        <v>295</v>
      </c>
      <c r="B22" s="212"/>
      <c r="C22" s="212"/>
      <c r="D22" s="212"/>
      <c r="E22" s="212"/>
      <c r="F22" s="4"/>
      <c r="G22" s="4"/>
      <c r="H22" s="266"/>
      <c r="I22" s="266"/>
      <c r="J22" s="270"/>
      <c r="K22" s="491" t="s">
        <v>353</v>
      </c>
      <c r="L22" s="491" t="s">
        <v>354</v>
      </c>
      <c r="M22" s="491" t="s">
        <v>355</v>
      </c>
    </row>
    <row r="23" spans="1:13" ht="14.45" customHeight="1" x14ac:dyDescent="0.2">
      <c r="A23" s="212"/>
      <c r="B23" s="212" t="s">
        <v>503</v>
      </c>
      <c r="C23" s="212"/>
      <c r="D23" s="212"/>
      <c r="E23" s="212"/>
      <c r="F23" s="4"/>
      <c r="G23" s="4"/>
      <c r="H23" s="277">
        <f>SUM(K23:M23)</f>
        <v>0</v>
      </c>
      <c r="I23" s="266"/>
      <c r="J23" s="270"/>
      <c r="K23" s="492">
        <f>JanRpt!H22</f>
        <v>0</v>
      </c>
      <c r="L23" s="492">
        <f>FebRpt!H22</f>
        <v>0</v>
      </c>
      <c r="M23" s="492">
        <f>MarRpt!H22</f>
        <v>0</v>
      </c>
    </row>
    <row r="24" spans="1:13" ht="14.45" customHeight="1" x14ac:dyDescent="0.2">
      <c r="A24" s="212"/>
      <c r="B24" s="212" t="s">
        <v>504</v>
      </c>
      <c r="C24" s="212"/>
      <c r="D24" s="212"/>
      <c r="E24" s="212"/>
      <c r="F24" s="4"/>
      <c r="G24" s="4"/>
      <c r="H24" s="278">
        <f>SUM(K24:M24)</f>
        <v>0</v>
      </c>
      <c r="I24" s="266"/>
      <c r="J24" s="270"/>
      <c r="K24" s="492">
        <f>JanRpt!H23</f>
        <v>0</v>
      </c>
      <c r="L24" s="492">
        <f>FebRpt!H23</f>
        <v>0</v>
      </c>
      <c r="M24" s="492">
        <f>MarRpt!H23</f>
        <v>0</v>
      </c>
    </row>
    <row r="25" spans="1:13" ht="14.45" customHeight="1" x14ac:dyDescent="0.2">
      <c r="A25" s="212"/>
      <c r="B25" s="212" t="s">
        <v>505</v>
      </c>
      <c r="C25" s="212"/>
      <c r="D25" s="212"/>
      <c r="E25" s="212"/>
      <c r="F25" s="4"/>
      <c r="G25" s="4"/>
      <c r="H25" s="278">
        <f>SUM(K25:M25)</f>
        <v>0</v>
      </c>
      <c r="I25" s="266"/>
      <c r="J25" s="270"/>
      <c r="K25" s="492">
        <f>JanRpt!H24</f>
        <v>0</v>
      </c>
      <c r="L25" s="492">
        <f>FebRpt!H24</f>
        <v>0</v>
      </c>
      <c r="M25" s="492">
        <f>MarRpt!H24</f>
        <v>0</v>
      </c>
    </row>
    <row r="26" spans="1:13" ht="14.45" customHeight="1" thickBot="1" x14ac:dyDescent="0.25">
      <c r="A26" s="212"/>
      <c r="B26" s="212" t="s">
        <v>506</v>
      </c>
      <c r="C26" s="212"/>
      <c r="D26" s="212"/>
      <c r="E26" s="212"/>
      <c r="F26" s="4"/>
      <c r="G26" s="4"/>
      <c r="H26" s="279">
        <f>SUM(K26:M26)</f>
        <v>0</v>
      </c>
      <c r="I26" s="266"/>
      <c r="J26" s="270"/>
      <c r="K26" s="492">
        <f>JanRpt!H25</f>
        <v>0</v>
      </c>
      <c r="L26" s="492">
        <f>FebRpt!H25</f>
        <v>0</v>
      </c>
      <c r="M26" s="492">
        <f>MarRpt!H25</f>
        <v>0</v>
      </c>
    </row>
    <row r="27" spans="1:13" ht="14.45" customHeight="1" x14ac:dyDescent="0.2">
      <c r="A27" s="212"/>
      <c r="B27" s="214" t="s">
        <v>507</v>
      </c>
      <c r="C27" s="212"/>
      <c r="D27" s="212"/>
      <c r="E27" s="212"/>
      <c r="F27" s="4"/>
      <c r="G27" s="4"/>
      <c r="H27" s="266"/>
      <c r="I27" s="280">
        <f>SUM(H23:H26)</f>
        <v>0</v>
      </c>
      <c r="J27" s="270"/>
      <c r="K27" s="491" t="s">
        <v>353</v>
      </c>
      <c r="L27" s="491" t="s">
        <v>354</v>
      </c>
      <c r="M27" s="491" t="s">
        <v>355</v>
      </c>
    </row>
    <row r="28" spans="1:13" ht="14.45" customHeight="1" x14ac:dyDescent="0.2">
      <c r="A28" s="212" t="s">
        <v>508</v>
      </c>
      <c r="B28" s="212"/>
      <c r="C28" s="212"/>
      <c r="D28" s="212"/>
      <c r="E28" s="212"/>
      <c r="F28" s="4"/>
      <c r="G28" s="4"/>
      <c r="H28" s="266"/>
      <c r="I28" s="281">
        <f>SUM(K28:M28)</f>
        <v>0</v>
      </c>
      <c r="J28" s="270"/>
      <c r="K28" s="492">
        <f>JanRpt!I26</f>
        <v>0</v>
      </c>
      <c r="L28" s="492">
        <f>FebRpt!I26</f>
        <v>0</v>
      </c>
      <c r="M28" s="492">
        <f>MarRpt!I26</f>
        <v>0</v>
      </c>
    </row>
    <row r="29" spans="1:13" ht="14.45" customHeight="1" x14ac:dyDescent="0.2">
      <c r="A29" s="212" t="s">
        <v>509</v>
      </c>
      <c r="B29" s="212"/>
      <c r="C29" s="212"/>
      <c r="D29" s="212"/>
      <c r="E29" s="212"/>
      <c r="F29" s="4"/>
      <c r="G29" s="4"/>
      <c r="H29" s="266"/>
      <c r="I29" s="281">
        <f t="shared" ref="I29:I39" si="1">SUM(K29:M29)</f>
        <v>0</v>
      </c>
      <c r="J29" s="270"/>
      <c r="K29" s="492">
        <f>JanRpt!I27</f>
        <v>0</v>
      </c>
      <c r="L29" s="492">
        <f>FebRpt!I27</f>
        <v>0</v>
      </c>
      <c r="M29" s="492">
        <f>MarRpt!I27</f>
        <v>0</v>
      </c>
    </row>
    <row r="30" spans="1:13" ht="14.45" customHeight="1" x14ac:dyDescent="0.2">
      <c r="A30" s="212" t="s">
        <v>510</v>
      </c>
      <c r="B30" s="212"/>
      <c r="C30" s="212"/>
      <c r="D30" s="212"/>
      <c r="E30" s="212"/>
      <c r="F30" s="4"/>
      <c r="G30" s="4"/>
      <c r="H30" s="266"/>
      <c r="I30" s="281">
        <f t="shared" si="1"/>
        <v>0</v>
      </c>
      <c r="J30" s="270"/>
      <c r="K30" s="492">
        <f>JanRpt!I28</f>
        <v>0</v>
      </c>
      <c r="L30" s="492">
        <f>FebRpt!I28</f>
        <v>0</v>
      </c>
      <c r="M30" s="492">
        <f>MarRpt!I28</f>
        <v>0</v>
      </c>
    </row>
    <row r="31" spans="1:13" ht="14.45" customHeight="1" x14ac:dyDescent="0.2">
      <c r="A31" s="212" t="s">
        <v>511</v>
      </c>
      <c r="B31" s="212"/>
      <c r="C31" s="212"/>
      <c r="D31" s="212"/>
      <c r="E31" s="212"/>
      <c r="F31" s="4"/>
      <c r="G31" s="4"/>
      <c r="H31" s="266"/>
      <c r="I31" s="281">
        <f t="shared" si="1"/>
        <v>0</v>
      </c>
      <c r="J31" s="270"/>
      <c r="K31" s="492">
        <f>JanRpt!I29</f>
        <v>0</v>
      </c>
      <c r="L31" s="492">
        <f>FebRpt!I29</f>
        <v>0</v>
      </c>
      <c r="M31" s="492">
        <f>MarRpt!I29</f>
        <v>0</v>
      </c>
    </row>
    <row r="32" spans="1:13" ht="14.45" customHeight="1" x14ac:dyDescent="0.2">
      <c r="A32" s="212" t="s">
        <v>512</v>
      </c>
      <c r="B32" s="212"/>
      <c r="C32" s="212"/>
      <c r="D32" s="212"/>
      <c r="E32" s="212"/>
      <c r="F32" s="4"/>
      <c r="G32" s="4"/>
      <c r="H32" s="266"/>
      <c r="I32" s="281">
        <f t="shared" si="1"/>
        <v>0</v>
      </c>
      <c r="J32" s="270"/>
      <c r="K32" s="492">
        <f>JanRpt!I30</f>
        <v>0</v>
      </c>
      <c r="L32" s="492">
        <f>FebRpt!I30</f>
        <v>0</v>
      </c>
      <c r="M32" s="492">
        <f>MarRpt!I30</f>
        <v>0</v>
      </c>
    </row>
    <row r="33" spans="1:13" ht="14.45" customHeight="1" x14ac:dyDescent="0.2">
      <c r="A33" s="212" t="s">
        <v>513</v>
      </c>
      <c r="B33" s="212"/>
      <c r="C33" s="212"/>
      <c r="D33" s="212"/>
      <c r="E33" s="212"/>
      <c r="F33" s="4"/>
      <c r="G33" s="4"/>
      <c r="H33" s="266"/>
      <c r="I33" s="281">
        <f t="shared" si="1"/>
        <v>0</v>
      </c>
      <c r="J33" s="270"/>
      <c r="K33" s="492">
        <f>JanRpt!I31</f>
        <v>0</v>
      </c>
      <c r="L33" s="492">
        <f>FebRpt!I31</f>
        <v>0</v>
      </c>
      <c r="M33" s="492">
        <f>MarRpt!I31</f>
        <v>0</v>
      </c>
    </row>
    <row r="34" spans="1:13" ht="14.45" customHeight="1" x14ac:dyDescent="0.2">
      <c r="A34" s="212" t="s">
        <v>514</v>
      </c>
      <c r="B34" s="212"/>
      <c r="C34" s="212"/>
      <c r="D34" s="212"/>
      <c r="E34" s="212"/>
      <c r="F34" s="4"/>
      <c r="G34" s="4"/>
      <c r="H34" s="266"/>
      <c r="I34" s="281">
        <f t="shared" si="1"/>
        <v>0</v>
      </c>
      <c r="J34" s="270"/>
      <c r="K34" s="492">
        <f>JanRpt!I32</f>
        <v>0</v>
      </c>
      <c r="L34" s="492">
        <f>FebRpt!I32</f>
        <v>0</v>
      </c>
      <c r="M34" s="492">
        <f>MarRpt!I32</f>
        <v>0</v>
      </c>
    </row>
    <row r="35" spans="1:13" ht="14.45" customHeight="1" x14ac:dyDescent="0.2">
      <c r="A35" s="212" t="s">
        <v>515</v>
      </c>
      <c r="B35" s="212"/>
      <c r="C35" s="212"/>
      <c r="D35" s="212"/>
      <c r="E35" s="212"/>
      <c r="F35" s="4"/>
      <c r="G35" s="4"/>
      <c r="H35" s="266"/>
      <c r="I35" s="281">
        <f t="shared" si="1"/>
        <v>0</v>
      </c>
      <c r="J35" s="270"/>
      <c r="K35" s="492">
        <f>JanRpt!I33</f>
        <v>0</v>
      </c>
      <c r="L35" s="492">
        <f>FebRpt!I33</f>
        <v>0</v>
      </c>
      <c r="M35" s="492">
        <f>MarRpt!I33</f>
        <v>0</v>
      </c>
    </row>
    <row r="36" spans="1:13" ht="14.45" customHeight="1" x14ac:dyDescent="0.2">
      <c r="A36" s="212" t="s">
        <v>516</v>
      </c>
      <c r="B36" s="212"/>
      <c r="C36" s="212"/>
      <c r="D36" s="212"/>
      <c r="E36" s="212"/>
      <c r="F36" s="4"/>
      <c r="G36" s="4"/>
      <c r="H36" s="266"/>
      <c r="I36" s="281">
        <f t="shared" si="1"/>
        <v>0</v>
      </c>
      <c r="J36" s="270"/>
      <c r="K36" s="492">
        <f>JanRpt!I34</f>
        <v>0</v>
      </c>
      <c r="L36" s="492">
        <f>FebRpt!I34</f>
        <v>0</v>
      </c>
      <c r="M36" s="492">
        <f>MarRpt!I34</f>
        <v>0</v>
      </c>
    </row>
    <row r="37" spans="1:13" ht="14.45" customHeight="1" x14ac:dyDescent="0.2">
      <c r="A37" s="212" t="s">
        <v>516</v>
      </c>
      <c r="B37" s="212"/>
      <c r="C37" s="212"/>
      <c r="D37" s="212"/>
      <c r="E37" s="212"/>
      <c r="F37" s="4"/>
      <c r="G37" s="4"/>
      <c r="H37" s="266"/>
      <c r="I37" s="281">
        <f t="shared" si="1"/>
        <v>0</v>
      </c>
      <c r="J37" s="270"/>
      <c r="K37" s="492">
        <f>JanRpt!I35</f>
        <v>0</v>
      </c>
      <c r="L37" s="492">
        <f>FebRpt!I35</f>
        <v>0</v>
      </c>
      <c r="M37" s="492">
        <f>MarRpt!I35</f>
        <v>0</v>
      </c>
    </row>
    <row r="38" spans="1:13" ht="14.45" customHeight="1" x14ac:dyDescent="0.2">
      <c r="A38" s="212" t="s">
        <v>517</v>
      </c>
      <c r="B38" s="212"/>
      <c r="C38" s="212"/>
      <c r="D38" s="212"/>
      <c r="E38" s="212"/>
      <c r="F38" s="213"/>
      <c r="G38" s="4"/>
      <c r="H38" s="266"/>
      <c r="I38" s="281">
        <f t="shared" si="1"/>
        <v>0</v>
      </c>
      <c r="J38" s="270"/>
      <c r="K38" s="492">
        <f>JanRpt!I36</f>
        <v>0</v>
      </c>
      <c r="L38" s="492">
        <f>FebRpt!I36</f>
        <v>0</v>
      </c>
      <c r="M38" s="492">
        <f>MarRpt!I36</f>
        <v>0</v>
      </c>
    </row>
    <row r="39" spans="1:13" ht="14.45" customHeight="1" thickBot="1" x14ac:dyDescent="0.25">
      <c r="A39" s="212" t="s">
        <v>518</v>
      </c>
      <c r="B39" s="212"/>
      <c r="C39" s="212"/>
      <c r="D39" s="212"/>
      <c r="E39" s="212"/>
      <c r="F39" s="4"/>
      <c r="G39" s="4"/>
      <c r="H39" s="266"/>
      <c r="I39" s="273">
        <f t="shared" si="1"/>
        <v>0</v>
      </c>
      <c r="J39" s="270"/>
      <c r="K39" s="492">
        <f>JanRpt!I37</f>
        <v>0</v>
      </c>
      <c r="L39" s="492">
        <f>FebRpt!I37</f>
        <v>0</v>
      </c>
      <c r="M39" s="492">
        <f>MarRpt!I37</f>
        <v>0</v>
      </c>
    </row>
    <row r="40" spans="1:13" ht="14.45" customHeight="1" thickBot="1" x14ac:dyDescent="0.25">
      <c r="A40" s="212"/>
      <c r="B40" s="212"/>
      <c r="C40" s="212"/>
      <c r="D40" s="212"/>
      <c r="E40" s="212"/>
      <c r="F40" s="4"/>
      <c r="G40" s="4"/>
      <c r="H40" s="266"/>
      <c r="I40" s="266"/>
      <c r="J40" s="282"/>
      <c r="K40" s="490"/>
      <c r="L40" s="490"/>
      <c r="M40" s="490"/>
    </row>
    <row r="41" spans="1:13" ht="14.45" customHeight="1" thickTop="1" x14ac:dyDescent="0.2">
      <c r="A41" s="212"/>
      <c r="B41" s="214" t="s">
        <v>519</v>
      </c>
      <c r="C41" s="212"/>
      <c r="D41" s="212"/>
      <c r="E41" s="212"/>
      <c r="F41" s="4"/>
      <c r="G41" s="4"/>
      <c r="H41" s="266"/>
      <c r="I41" s="266"/>
      <c r="J41" s="283">
        <f>SUM(I27:I39)</f>
        <v>0</v>
      </c>
      <c r="K41" s="490"/>
      <c r="L41" s="490"/>
      <c r="M41" s="490"/>
    </row>
    <row r="42" spans="1:13" ht="14.45" customHeight="1" thickBot="1" x14ac:dyDescent="0.25">
      <c r="A42" s="214" t="s">
        <v>520</v>
      </c>
      <c r="B42" s="212"/>
      <c r="C42" s="212"/>
      <c r="D42" s="212"/>
      <c r="E42" s="212"/>
      <c r="F42" s="4"/>
      <c r="G42" s="4"/>
      <c r="H42" s="266"/>
      <c r="I42" s="266"/>
      <c r="J42" s="284">
        <f>SUM(J19-J41)</f>
        <v>0</v>
      </c>
      <c r="K42" s="490" t="s">
        <v>237</v>
      </c>
      <c r="L42" s="490"/>
      <c r="M42" s="490"/>
    </row>
    <row r="43" spans="1:13" ht="14.45" customHeight="1" thickTop="1" x14ac:dyDescent="0.2">
      <c r="A43" s="4"/>
      <c r="B43" s="4"/>
      <c r="C43" s="4"/>
      <c r="D43" s="4"/>
      <c r="E43" s="4"/>
      <c r="F43" s="4"/>
      <c r="G43" s="4"/>
      <c r="H43" s="266"/>
      <c r="I43" s="266"/>
      <c r="J43" s="285"/>
      <c r="K43" s="490"/>
      <c r="L43" s="490"/>
      <c r="M43" s="490"/>
    </row>
    <row r="44" spans="1:13" ht="14.45" customHeight="1" x14ac:dyDescent="0.2">
      <c r="A44" s="617" t="s">
        <v>299</v>
      </c>
      <c r="B44" s="617"/>
      <c r="C44" s="617"/>
      <c r="D44" s="617"/>
      <c r="E44" s="617"/>
      <c r="F44" s="617"/>
      <c r="G44" s="617"/>
      <c r="H44" s="617"/>
      <c r="I44" s="617"/>
      <c r="J44" s="617"/>
      <c r="K44" s="490"/>
      <c r="L44" s="490"/>
      <c r="M44" s="490"/>
    </row>
    <row r="45" spans="1:13" ht="14.45" customHeight="1" x14ac:dyDescent="0.2">
      <c r="A45" s="212"/>
      <c r="B45" s="212"/>
      <c r="C45" s="212"/>
      <c r="D45" s="212"/>
      <c r="E45" s="212"/>
      <c r="F45" s="4"/>
      <c r="G45" s="4"/>
      <c r="H45" s="266"/>
      <c r="I45" s="266"/>
      <c r="J45" s="266"/>
      <c r="K45" s="490"/>
      <c r="L45" s="490"/>
      <c r="M45" s="490"/>
    </row>
    <row r="46" spans="1:13" ht="14.45" customHeight="1" x14ac:dyDescent="0.2">
      <c r="A46" s="212" t="s">
        <v>300</v>
      </c>
      <c r="B46" s="212"/>
      <c r="C46" s="413" t="s">
        <v>466</v>
      </c>
      <c r="D46" s="212" t="s">
        <v>521</v>
      </c>
      <c r="E46" s="212"/>
      <c r="F46" s="618">
        <f>MARCH!$O$697</f>
        <v>0</v>
      </c>
      <c r="G46" s="619"/>
      <c r="H46" s="266"/>
      <c r="I46" s="266"/>
      <c r="J46" s="266"/>
      <c r="K46" s="490"/>
      <c r="L46" s="490"/>
      <c r="M46" s="490"/>
    </row>
    <row r="47" spans="1:13" ht="14.45" customHeight="1" x14ac:dyDescent="0.2">
      <c r="A47" s="212" t="s">
        <v>522</v>
      </c>
      <c r="B47" s="212"/>
      <c r="C47" s="212"/>
      <c r="D47" s="212"/>
      <c r="E47" s="212"/>
      <c r="F47" s="620">
        <f>MARCH!O698</f>
        <v>0</v>
      </c>
      <c r="G47" s="621"/>
      <c r="H47" s="266"/>
      <c r="I47" s="266"/>
      <c r="J47" s="266"/>
      <c r="K47" s="490"/>
      <c r="L47" s="490"/>
      <c r="M47" s="490"/>
    </row>
    <row r="48" spans="1:13" ht="14.45" customHeight="1" x14ac:dyDescent="0.2">
      <c r="A48" s="212" t="s">
        <v>523</v>
      </c>
      <c r="B48" s="212"/>
      <c r="C48" s="212"/>
      <c r="D48" s="212"/>
      <c r="E48" s="212"/>
      <c r="F48" s="622">
        <f>SUM(F46:F47)</f>
        <v>0</v>
      </c>
      <c r="G48" s="623"/>
      <c r="H48" s="266"/>
      <c r="I48" s="266"/>
      <c r="J48" s="266"/>
      <c r="K48" s="490"/>
      <c r="L48" s="490"/>
      <c r="M48" s="490"/>
    </row>
    <row r="49" spans="1:13" ht="14.45" customHeight="1" x14ac:dyDescent="0.2">
      <c r="A49" s="212" t="s">
        <v>524</v>
      </c>
      <c r="B49" s="212"/>
      <c r="C49" s="212"/>
      <c r="D49" s="212"/>
      <c r="E49" s="212"/>
      <c r="F49" s="624">
        <f>MARCH!O699</f>
        <v>0</v>
      </c>
      <c r="G49" s="625"/>
      <c r="H49" s="266"/>
      <c r="I49" s="266"/>
      <c r="J49" s="266"/>
      <c r="K49" s="490"/>
      <c r="L49" s="490"/>
      <c r="M49" s="490"/>
    </row>
    <row r="50" spans="1:13" ht="14.45" customHeight="1" x14ac:dyDescent="0.2">
      <c r="A50" s="212"/>
      <c r="B50" s="212"/>
      <c r="C50" s="212"/>
      <c r="D50" s="212" t="s">
        <v>525</v>
      </c>
      <c r="E50" s="212"/>
      <c r="F50" s="215"/>
      <c r="G50" s="215"/>
      <c r="H50" s="626">
        <f>SUM(F48)-SUM(F49)</f>
        <v>0</v>
      </c>
      <c r="I50" s="627"/>
      <c r="J50" s="628"/>
      <c r="K50" s="490"/>
      <c r="L50" s="490"/>
      <c r="M50" s="490"/>
    </row>
    <row r="51" spans="1:13" ht="14.45" customHeight="1" x14ac:dyDescent="0.2">
      <c r="A51" s="212"/>
      <c r="B51" s="212"/>
      <c r="C51" s="212"/>
      <c r="D51" s="212" t="s">
        <v>526</v>
      </c>
      <c r="E51" s="212"/>
      <c r="F51" s="4"/>
      <c r="G51" s="4"/>
      <c r="H51" s="629">
        <f>MARCH!$U$695</f>
        <v>0</v>
      </c>
      <c r="I51" s="630"/>
      <c r="J51" s="631"/>
      <c r="K51" s="490"/>
      <c r="L51" s="490"/>
      <c r="M51" s="490"/>
    </row>
    <row r="52" spans="1:13" ht="14.45" customHeight="1" x14ac:dyDescent="0.2">
      <c r="A52" s="212"/>
      <c r="B52" s="212"/>
      <c r="C52" s="212"/>
      <c r="D52" s="212" t="s">
        <v>527</v>
      </c>
      <c r="E52" s="212"/>
      <c r="F52" s="4"/>
      <c r="G52" s="4"/>
      <c r="H52" s="629">
        <f>MARCH!$U$705+MARCH!$U$715+MARCH!$U$725+MARCH!$Z$695+MARCH!$Z$705+MARCH!$Z$715+MARCH!$Z$725+MARCH!$AE$695+MARCH!$AE$705+MARCH!$AE$715+MARCH!$AE$725+MARCH!$K$738+MARCH!$K$748+MARCH!$K$758+MARCH!$K$768+MARCH!$P$738+MARCH!$P$748+MARCH!$P$758+MARCH!$P$768+MARCH!$U$738+MARCH!$U$748+MARCH!$U$758+MARCH!$U$768+MARCH!$Z$738+MARCH!$Z$748+MARCH!$Z$758+MARCH!$Z$768+MARCH!$AE$738+MARCH!$AE$748+MARCH!$AE$758+MARCH!$AE$768+MARCH!$AJ$738+MARCH!$AJ$748+MARCH!$AJ$758+MARCH!$AJ$768</f>
        <v>0</v>
      </c>
      <c r="I52" s="630"/>
      <c r="J52" s="631"/>
      <c r="K52" s="490"/>
      <c r="L52" s="490"/>
      <c r="M52" s="490"/>
    </row>
    <row r="53" spans="1:13" ht="14.45" customHeight="1" x14ac:dyDescent="0.2">
      <c r="A53" s="212"/>
      <c r="B53" s="212"/>
      <c r="C53" s="212"/>
      <c r="D53" s="214" t="s">
        <v>528</v>
      </c>
      <c r="E53" s="212"/>
      <c r="F53" s="4"/>
      <c r="G53" s="4"/>
      <c r="H53" s="632">
        <f>SUM(H50:J52)</f>
        <v>0</v>
      </c>
      <c r="I53" s="633"/>
      <c r="J53" s="634"/>
      <c r="K53" s="490"/>
      <c r="L53" s="490"/>
      <c r="M53" s="490"/>
    </row>
    <row r="54" spans="1:13" ht="14.45" customHeight="1" x14ac:dyDescent="0.2">
      <c r="A54" s="216"/>
      <c r="B54" s="217" t="s">
        <v>531</v>
      </c>
      <c r="C54" s="216"/>
      <c r="D54" s="216"/>
      <c r="E54" s="216"/>
      <c r="F54" s="216"/>
      <c r="G54" s="216"/>
      <c r="H54" s="635" t="s">
        <v>301</v>
      </c>
      <c r="I54" s="635"/>
      <c r="J54" s="635"/>
      <c r="K54" s="490"/>
      <c r="L54" s="490"/>
      <c r="M54" s="490"/>
    </row>
    <row r="55" spans="1:13" ht="14.45" customHeight="1" x14ac:dyDescent="0.2">
      <c r="A55" s="617" t="s">
        <v>302</v>
      </c>
      <c r="B55" s="617"/>
      <c r="C55" s="617"/>
      <c r="D55" s="617"/>
      <c r="E55" s="617"/>
      <c r="F55" s="617"/>
      <c r="G55" s="617"/>
      <c r="H55" s="617"/>
      <c r="I55" s="617"/>
      <c r="J55" s="617"/>
      <c r="K55" s="490"/>
      <c r="L55" s="490"/>
      <c r="M55" s="490"/>
    </row>
    <row r="56" spans="1:13" ht="14.45" customHeight="1" x14ac:dyDescent="0.2">
      <c r="A56" s="636"/>
      <c r="B56" s="636"/>
      <c r="C56" s="636"/>
      <c r="D56" s="636"/>
      <c r="E56" s="636"/>
      <c r="F56" s="636"/>
      <c r="G56" s="636"/>
      <c r="H56" s="636"/>
      <c r="I56" s="636"/>
      <c r="J56" s="636"/>
      <c r="K56" s="490"/>
      <c r="L56" s="490"/>
      <c r="M56" s="490"/>
    </row>
    <row r="57" spans="1:13" ht="14.45" customHeight="1" x14ac:dyDescent="0.2">
      <c r="A57" s="636"/>
      <c r="B57" s="636"/>
      <c r="C57" s="636"/>
      <c r="D57" s="636"/>
      <c r="E57" s="636"/>
      <c r="F57" s="636"/>
      <c r="G57" s="636"/>
      <c r="H57" s="636"/>
      <c r="I57" s="636"/>
      <c r="J57" s="636"/>
      <c r="K57" s="490"/>
      <c r="L57" s="490"/>
      <c r="M57" s="490"/>
    </row>
    <row r="58" spans="1:13" ht="14.45" customHeight="1" x14ac:dyDescent="0.2">
      <c r="A58" s="636"/>
      <c r="B58" s="636"/>
      <c r="C58" s="636"/>
      <c r="D58" s="636"/>
      <c r="E58" s="636"/>
      <c r="F58" s="636"/>
      <c r="G58" s="636"/>
      <c r="H58" s="636"/>
      <c r="I58" s="636"/>
      <c r="J58" s="636"/>
      <c r="K58" s="490"/>
      <c r="L58" s="490"/>
      <c r="M58" s="490"/>
    </row>
    <row r="59" spans="1:13" ht="14.45" customHeight="1" x14ac:dyDescent="0.2">
      <c r="A59" s="636"/>
      <c r="B59" s="636"/>
      <c r="C59" s="636"/>
      <c r="D59" s="636"/>
      <c r="E59" s="636"/>
      <c r="F59" s="636"/>
      <c r="G59" s="636"/>
      <c r="H59" s="636"/>
      <c r="I59" s="636"/>
      <c r="J59" s="636"/>
      <c r="K59" s="490"/>
      <c r="L59" s="490"/>
      <c r="M59" s="490"/>
    </row>
    <row r="60" spans="1:13" ht="14.45" customHeight="1" thickBot="1" x14ac:dyDescent="0.25">
      <c r="A60" s="218"/>
      <c r="B60" s="218"/>
      <c r="C60" s="218"/>
      <c r="D60" s="218"/>
      <c r="E60" s="218"/>
      <c r="F60" s="218"/>
      <c r="G60" s="218"/>
      <c r="H60" s="286"/>
      <c r="I60" s="286"/>
      <c r="J60" s="286"/>
      <c r="K60" s="490"/>
      <c r="L60" s="490"/>
      <c r="M60" s="490"/>
    </row>
    <row r="61" spans="1:13" ht="14.45" customHeight="1" x14ac:dyDescent="0.2">
      <c r="A61" s="616" t="s">
        <v>303</v>
      </c>
      <c r="B61" s="616"/>
      <c r="C61" s="616"/>
      <c r="D61" s="616"/>
      <c r="E61" s="616"/>
      <c r="F61" s="616"/>
      <c r="G61" s="616"/>
      <c r="H61" s="616"/>
      <c r="I61" s="616"/>
      <c r="J61" s="616"/>
      <c r="K61" s="490"/>
      <c r="L61" s="490"/>
      <c r="M61" s="490"/>
    </row>
    <row r="62" spans="1:13" ht="14.45" customHeight="1" x14ac:dyDescent="0.2">
      <c r="A62" s="212"/>
      <c r="B62" s="212"/>
      <c r="C62" s="212"/>
      <c r="D62" s="212"/>
      <c r="E62" s="212"/>
      <c r="F62" s="212"/>
      <c r="G62" s="212"/>
      <c r="H62" s="236"/>
      <c r="I62" s="236"/>
      <c r="J62" s="236"/>
      <c r="K62" s="490"/>
      <c r="L62" s="490"/>
      <c r="M62" s="490"/>
    </row>
    <row r="63" spans="1:13" ht="14.45" customHeight="1" x14ac:dyDescent="0.2">
      <c r="A63" s="615"/>
      <c r="B63" s="615"/>
      <c r="C63" s="615"/>
      <c r="D63" s="219" t="s">
        <v>304</v>
      </c>
      <c r="E63" s="212"/>
      <c r="F63" s="212"/>
      <c r="G63" s="615"/>
      <c r="H63" s="615"/>
      <c r="I63" s="615"/>
      <c r="J63" s="287" t="s">
        <v>304</v>
      </c>
      <c r="K63" s="490"/>
      <c r="L63" s="490"/>
      <c r="M63" s="490"/>
    </row>
    <row r="64" spans="1:13" ht="14.45" customHeight="1" x14ac:dyDescent="0.2">
      <c r="A64" s="212"/>
      <c r="B64" s="212"/>
      <c r="C64" s="212"/>
      <c r="D64" s="212"/>
      <c r="E64" s="212"/>
      <c r="F64" s="212"/>
      <c r="G64" s="212"/>
      <c r="H64" s="236"/>
      <c r="I64" s="236"/>
      <c r="J64" s="236"/>
      <c r="K64" s="490"/>
      <c r="L64" s="490"/>
      <c r="M64" s="490"/>
    </row>
    <row r="65" spans="1:13" ht="14.45" customHeight="1" x14ac:dyDescent="0.2">
      <c r="A65" s="615"/>
      <c r="B65" s="615"/>
      <c r="C65" s="615"/>
      <c r="D65" s="219" t="s">
        <v>19</v>
      </c>
      <c r="E65" s="212"/>
      <c r="F65" s="212"/>
      <c r="G65" s="615"/>
      <c r="H65" s="615"/>
      <c r="I65" s="615"/>
      <c r="J65" s="287" t="s">
        <v>304</v>
      </c>
      <c r="K65" s="490"/>
      <c r="L65" s="490"/>
      <c r="M65" s="490"/>
    </row>
    <row r="66" spans="1:13" ht="14.45" customHeight="1" thickBot="1" x14ac:dyDescent="0.25">
      <c r="A66" s="220"/>
      <c r="B66" s="220"/>
      <c r="C66" s="220"/>
      <c r="D66" s="220"/>
      <c r="E66" s="220"/>
      <c r="F66" s="220"/>
      <c r="G66" s="220"/>
      <c r="H66" s="288"/>
      <c r="I66" s="288"/>
      <c r="J66" s="288"/>
      <c r="K66" s="490"/>
      <c r="L66" s="490"/>
      <c r="M66" s="490"/>
    </row>
    <row r="67" spans="1:13" ht="14.45" customHeight="1" x14ac:dyDescent="0.2">
      <c r="A67" s="212"/>
      <c r="B67" s="212"/>
      <c r="C67" s="212"/>
      <c r="D67" s="212"/>
      <c r="E67" s="212"/>
      <c r="F67" s="212"/>
      <c r="G67" s="212"/>
      <c r="H67" s="236"/>
      <c r="I67" s="236"/>
      <c r="J67" s="289" t="s">
        <v>491</v>
      </c>
      <c r="K67" s="490"/>
      <c r="L67" s="490"/>
      <c r="M67" s="490"/>
    </row>
    <row r="68" spans="1:13" s="212" customFormat="1" ht="14.45" customHeight="1" x14ac:dyDescent="0.2">
      <c r="A68" s="214" t="s">
        <v>305</v>
      </c>
      <c r="H68" s="236"/>
      <c r="I68" s="236"/>
      <c r="J68" s="236"/>
      <c r="K68" s="289"/>
      <c r="L68" s="289"/>
      <c r="M68" s="289"/>
    </row>
    <row r="69" spans="1:13" s="212" customFormat="1" ht="14.45" customHeight="1" x14ac:dyDescent="0.2">
      <c r="A69" s="214" t="s">
        <v>306</v>
      </c>
      <c r="B69" s="214"/>
      <c r="C69" s="214"/>
      <c r="D69" s="214"/>
      <c r="E69" s="214"/>
      <c r="F69" s="214"/>
      <c r="H69" s="236"/>
      <c r="I69" s="236"/>
      <c r="J69" s="236"/>
      <c r="K69" s="289"/>
      <c r="L69" s="289"/>
      <c r="M69" s="289"/>
    </row>
  </sheetData>
  <sheetProtection algorithmName="SHA-512" hashValue="VA4VWpSex82OWDsTtymz+x9Q5AhNWSn17WmOxCjAqcu64cA/heEodZz1F+31GZpG7v0LT6YtPTnqWQ0gpd5EdA==" saltValue="Z0LkWBTIf3U44TcYVcOP6w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G63:I63"/>
    <mergeCell ref="G65:I65"/>
    <mergeCell ref="A63:C63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34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63" t="s">
        <v>128</v>
      </c>
      <c r="C2" s="564"/>
      <c r="D2" s="564"/>
      <c r="E2" s="608">
        <f>J685</f>
        <v>0</v>
      </c>
      <c r="F2" s="609"/>
      <c r="G2" s="1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1"/>
      <c r="B3" s="162">
        <v>1</v>
      </c>
      <c r="C3" s="162">
        <v>2</v>
      </c>
      <c r="D3" s="162">
        <v>3</v>
      </c>
      <c r="E3" s="163">
        <v>4</v>
      </c>
      <c r="F3" s="164">
        <v>5</v>
      </c>
      <c r="G3" s="165"/>
      <c r="H3" s="164">
        <v>7</v>
      </c>
      <c r="I3" s="166">
        <v>8</v>
      </c>
      <c r="J3" s="162">
        <v>9</v>
      </c>
      <c r="K3" s="164">
        <v>10</v>
      </c>
      <c r="L3" s="162">
        <v>11</v>
      </c>
      <c r="M3" s="162" t="s">
        <v>1</v>
      </c>
      <c r="N3" s="162">
        <v>12</v>
      </c>
      <c r="O3" s="162">
        <v>13</v>
      </c>
      <c r="P3" s="162">
        <v>14</v>
      </c>
      <c r="Q3" s="162">
        <v>15</v>
      </c>
      <c r="R3" s="164" t="s">
        <v>2</v>
      </c>
      <c r="S3" s="167"/>
      <c r="T3" s="161"/>
      <c r="U3" s="162">
        <v>16</v>
      </c>
      <c r="V3" s="162">
        <v>17</v>
      </c>
      <c r="W3" s="162">
        <v>18</v>
      </c>
      <c r="X3" s="162">
        <v>19</v>
      </c>
      <c r="Y3" s="162">
        <v>20</v>
      </c>
      <c r="Z3" s="162" t="s">
        <v>3</v>
      </c>
      <c r="AA3" s="162">
        <v>21</v>
      </c>
      <c r="AB3" s="162">
        <v>22</v>
      </c>
      <c r="AC3" s="162">
        <v>23</v>
      </c>
      <c r="AD3" s="162">
        <v>24</v>
      </c>
      <c r="AE3" s="162">
        <v>25</v>
      </c>
      <c r="AF3" s="162">
        <v>26</v>
      </c>
      <c r="AG3" s="162">
        <v>27</v>
      </c>
      <c r="AH3" s="162">
        <v>28</v>
      </c>
      <c r="AI3" s="168">
        <v>29</v>
      </c>
      <c r="AJ3" s="162">
        <v>30</v>
      </c>
      <c r="AK3" s="164">
        <v>31</v>
      </c>
      <c r="AL3" s="167"/>
    </row>
    <row r="4" spans="1:248" s="4" customFormat="1" ht="12.75" customHeight="1" thickTop="1" x14ac:dyDescent="0.2">
      <c r="A4" s="1"/>
      <c r="B4" s="62" t="s">
        <v>4</v>
      </c>
      <c r="C4" s="63"/>
      <c r="D4" s="62" t="s">
        <v>5</v>
      </c>
      <c r="E4" s="62" t="s">
        <v>6</v>
      </c>
      <c r="F4" s="64" t="s">
        <v>7</v>
      </c>
      <c r="G4" s="122"/>
      <c r="H4" s="64"/>
      <c r="I4" s="85"/>
      <c r="J4" s="62"/>
      <c r="K4" s="64"/>
      <c r="L4" s="62"/>
      <c r="M4" s="62"/>
      <c r="N4" s="62" t="s">
        <v>532</v>
      </c>
      <c r="O4" s="69" t="s">
        <v>536</v>
      </c>
      <c r="P4" s="169"/>
      <c r="Q4" s="62" t="s">
        <v>270</v>
      </c>
      <c r="R4" s="64" t="s">
        <v>271</v>
      </c>
      <c r="S4" s="86"/>
      <c r="T4" s="511"/>
      <c r="U4" s="572" t="s">
        <v>263</v>
      </c>
      <c r="V4" s="573"/>
      <c r="W4" s="573"/>
      <c r="X4" s="573"/>
      <c r="Y4" s="574"/>
      <c r="Z4" s="62" t="s">
        <v>10</v>
      </c>
      <c r="AA4" s="62" t="s">
        <v>11</v>
      </c>
      <c r="AB4" s="62" t="s">
        <v>203</v>
      </c>
      <c r="AC4" s="62" t="s">
        <v>12</v>
      </c>
      <c r="AD4" s="62" t="s">
        <v>13</v>
      </c>
      <c r="AE4" s="62" t="s">
        <v>14</v>
      </c>
      <c r="AF4" s="62"/>
      <c r="AG4" s="62"/>
      <c r="AH4" s="69"/>
      <c r="AI4" s="512"/>
      <c r="AJ4" s="62" t="s">
        <v>15</v>
      </c>
      <c r="AK4" s="64" t="s">
        <v>7</v>
      </c>
      <c r="AL4" s="3"/>
    </row>
    <row r="5" spans="1:248" s="88" customFormat="1" ht="12.75" customHeight="1" x14ac:dyDescent="0.2">
      <c r="A5" s="10"/>
      <c r="B5" s="62" t="s">
        <v>8</v>
      </c>
      <c r="C5" s="62" t="s">
        <v>16</v>
      </c>
      <c r="D5" s="62" t="s">
        <v>17</v>
      </c>
      <c r="E5" s="62" t="s">
        <v>8</v>
      </c>
      <c r="F5" s="64" t="s">
        <v>18</v>
      </c>
      <c r="G5" s="122" t="s">
        <v>19</v>
      </c>
      <c r="H5" s="64" t="s">
        <v>20</v>
      </c>
      <c r="I5" s="85" t="s">
        <v>239</v>
      </c>
      <c r="J5" s="62" t="s">
        <v>21</v>
      </c>
      <c r="K5" s="64" t="s">
        <v>22</v>
      </c>
      <c r="L5" s="62" t="s">
        <v>233</v>
      </c>
      <c r="M5" s="62" t="s">
        <v>234</v>
      </c>
      <c r="N5" s="62" t="s">
        <v>533</v>
      </c>
      <c r="O5" s="69" t="s">
        <v>534</v>
      </c>
      <c r="P5" s="71" t="s">
        <v>23</v>
      </c>
      <c r="Q5" s="89" t="s">
        <v>8</v>
      </c>
      <c r="R5" s="64" t="s">
        <v>8</v>
      </c>
      <c r="S5" s="69" t="s">
        <v>135</v>
      </c>
      <c r="T5" s="64" t="s">
        <v>135</v>
      </c>
      <c r="U5" s="62" t="s">
        <v>25</v>
      </c>
      <c r="V5" s="62" t="s">
        <v>26</v>
      </c>
      <c r="W5" s="62" t="s">
        <v>27</v>
      </c>
      <c r="X5" s="62" t="s">
        <v>28</v>
      </c>
      <c r="Y5" s="62" t="s">
        <v>136</v>
      </c>
      <c r="Z5" s="62" t="s">
        <v>259</v>
      </c>
      <c r="AA5" s="62" t="s">
        <v>137</v>
      </c>
      <c r="AB5" s="62" t="s">
        <v>202</v>
      </c>
      <c r="AC5" s="62" t="s">
        <v>30</v>
      </c>
      <c r="AD5" s="62" t="s">
        <v>140</v>
      </c>
      <c r="AE5" s="62" t="s">
        <v>31</v>
      </c>
      <c r="AF5" s="62" t="s">
        <v>32</v>
      </c>
      <c r="AG5" s="62" t="s">
        <v>204</v>
      </c>
      <c r="AH5" s="69" t="s">
        <v>16</v>
      </c>
      <c r="AI5" s="65" t="s">
        <v>34</v>
      </c>
      <c r="AJ5" s="62" t="s">
        <v>35</v>
      </c>
      <c r="AK5" s="64" t="s">
        <v>18</v>
      </c>
      <c r="AL5" s="86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</row>
    <row r="6" spans="1:248" s="88" customFormat="1" ht="12.75" customHeight="1" thickBot="1" x14ac:dyDescent="0.25">
      <c r="A6" s="12"/>
      <c r="B6" s="73" t="s">
        <v>36</v>
      </c>
      <c r="C6" s="73" t="s">
        <v>37</v>
      </c>
      <c r="D6" s="73" t="s">
        <v>38</v>
      </c>
      <c r="E6" s="73" t="s">
        <v>39</v>
      </c>
      <c r="F6" s="74" t="s">
        <v>40</v>
      </c>
      <c r="G6" s="123"/>
      <c r="H6" s="74"/>
      <c r="I6" s="90" t="s">
        <v>41</v>
      </c>
      <c r="J6" s="73"/>
      <c r="K6" s="74"/>
      <c r="L6" s="73"/>
      <c r="M6" s="73"/>
      <c r="N6" s="73" t="s">
        <v>236</v>
      </c>
      <c r="O6" s="76" t="s">
        <v>236</v>
      </c>
      <c r="P6" s="78"/>
      <c r="Q6" s="92" t="s">
        <v>24</v>
      </c>
      <c r="R6" s="79" t="s">
        <v>24</v>
      </c>
      <c r="S6" s="76" t="s">
        <v>109</v>
      </c>
      <c r="T6" s="74" t="s">
        <v>187</v>
      </c>
      <c r="U6" s="73" t="s">
        <v>42</v>
      </c>
      <c r="V6" s="73" t="s">
        <v>43</v>
      </c>
      <c r="W6" s="73"/>
      <c r="X6" s="73" t="s">
        <v>44</v>
      </c>
      <c r="Y6" s="73" t="s">
        <v>30</v>
      </c>
      <c r="Z6" s="73" t="s">
        <v>30</v>
      </c>
      <c r="AA6" s="73" t="s">
        <v>138</v>
      </c>
      <c r="AB6" s="73" t="s">
        <v>15</v>
      </c>
      <c r="AC6" s="73" t="s">
        <v>139</v>
      </c>
      <c r="AD6" s="73" t="s">
        <v>141</v>
      </c>
      <c r="AE6" s="73" t="s">
        <v>47</v>
      </c>
      <c r="AF6" s="73" t="s">
        <v>48</v>
      </c>
      <c r="AG6" s="73" t="s">
        <v>15</v>
      </c>
      <c r="AH6" s="76" t="s">
        <v>30</v>
      </c>
      <c r="AI6" s="91"/>
      <c r="AJ6" s="73" t="s">
        <v>49</v>
      </c>
      <c r="AK6" s="74" t="s">
        <v>188</v>
      </c>
      <c r="AL6" s="93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</row>
    <row r="7" spans="1:248" s="322" customFormat="1" ht="12.75" customHeight="1" thickTop="1" x14ac:dyDescent="0.2">
      <c r="A7" s="313"/>
      <c r="B7" s="294">
        <f>B683</f>
        <v>0</v>
      </c>
      <c r="C7" s="294">
        <f>C683</f>
        <v>0</v>
      </c>
      <c r="D7" s="294">
        <f>D683</f>
        <v>0</v>
      </c>
      <c r="E7" s="314">
        <f>E683</f>
        <v>0</v>
      </c>
      <c r="F7" s="315">
        <f>F683</f>
        <v>0</v>
      </c>
      <c r="G7" s="124" t="str">
        <f>C11</f>
        <v>APRIL</v>
      </c>
      <c r="H7" s="316"/>
      <c r="I7" s="317"/>
      <c r="J7" s="366">
        <f>J683-J21</f>
        <v>0</v>
      </c>
      <c r="K7" s="367">
        <f t="shared" ref="K7:R7" si="0">K683</f>
        <v>0</v>
      </c>
      <c r="L7" s="366">
        <f t="shared" si="0"/>
        <v>0</v>
      </c>
      <c r="M7" s="366">
        <f t="shared" si="0"/>
        <v>0</v>
      </c>
      <c r="N7" s="366">
        <f t="shared" si="0"/>
        <v>0</v>
      </c>
      <c r="O7" s="368">
        <f t="shared" si="0"/>
        <v>0</v>
      </c>
      <c r="P7" s="369">
        <f t="shared" si="0"/>
        <v>0</v>
      </c>
      <c r="Q7" s="366">
        <f t="shared" si="0"/>
        <v>0</v>
      </c>
      <c r="R7" s="367">
        <f t="shared" si="0"/>
        <v>0</v>
      </c>
      <c r="S7" s="370">
        <f>SUM(L7:R7)</f>
        <v>0</v>
      </c>
      <c r="T7" s="371">
        <f>SUM(U7:AK7)</f>
        <v>0</v>
      </c>
      <c r="U7" s="366">
        <f t="shared" ref="U7:AH7" si="1">U683</f>
        <v>0</v>
      </c>
      <c r="V7" s="366">
        <f t="shared" si="1"/>
        <v>0</v>
      </c>
      <c r="W7" s="366">
        <f t="shared" si="1"/>
        <v>0</v>
      </c>
      <c r="X7" s="366">
        <f t="shared" si="1"/>
        <v>0</v>
      </c>
      <c r="Y7" s="366">
        <f t="shared" si="1"/>
        <v>0</v>
      </c>
      <c r="Z7" s="366">
        <f t="shared" si="1"/>
        <v>0</v>
      </c>
      <c r="AA7" s="366">
        <f t="shared" si="1"/>
        <v>0</v>
      </c>
      <c r="AB7" s="366">
        <f t="shared" si="1"/>
        <v>0</v>
      </c>
      <c r="AC7" s="366">
        <f t="shared" si="1"/>
        <v>0</v>
      </c>
      <c r="AD7" s="366">
        <f t="shared" si="1"/>
        <v>0</v>
      </c>
      <c r="AE7" s="366">
        <f t="shared" si="1"/>
        <v>0</v>
      </c>
      <c r="AF7" s="366">
        <f t="shared" si="1"/>
        <v>0</v>
      </c>
      <c r="AG7" s="366">
        <f t="shared" si="1"/>
        <v>0</v>
      </c>
      <c r="AH7" s="367">
        <f t="shared" si="1"/>
        <v>0</v>
      </c>
      <c r="AI7" s="320"/>
      <c r="AJ7" s="366">
        <f>AJ683</f>
        <v>0</v>
      </c>
      <c r="AK7" s="367">
        <f>AK683</f>
        <v>0</v>
      </c>
      <c r="AL7" s="321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135"/>
      <c r="K8" s="135"/>
      <c r="L8" s="33"/>
      <c r="M8" s="33"/>
      <c r="N8" s="33"/>
      <c r="O8" s="33"/>
      <c r="P8" s="33"/>
      <c r="Q8" s="33"/>
      <c r="R8" s="33"/>
      <c r="S8" s="33"/>
      <c r="T8" s="37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1"/>
      <c r="B9" s="21"/>
      <c r="C9" s="21"/>
      <c r="D9" s="21"/>
      <c r="E9" s="21"/>
      <c r="F9" s="21"/>
      <c r="G9" s="125"/>
      <c r="H9" s="21"/>
      <c r="I9" s="24"/>
      <c r="J9" s="296"/>
      <c r="K9" s="29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70" t="str">
        <f>MARCH!G10</f>
        <v xml:space="preserve">UNITED STEELWORKERS - LOCAL UNION </v>
      </c>
      <c r="H10" s="570"/>
      <c r="I10" s="570"/>
      <c r="J10" s="86"/>
      <c r="K10" s="296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49" customFormat="1" ht="12.75" customHeight="1" x14ac:dyDescent="0.2">
      <c r="A11" s="139"/>
      <c r="B11" s="138" t="s">
        <v>51</v>
      </c>
      <c r="C11" s="67" t="s">
        <v>150</v>
      </c>
      <c r="D11" s="138" t="s">
        <v>238</v>
      </c>
      <c r="E11" s="487">
        <f>MARCH!E11</f>
        <v>0</v>
      </c>
      <c r="F11" s="139"/>
      <c r="G11" s="146"/>
      <c r="H11" s="139"/>
      <c r="I11" s="147"/>
      <c r="J11" s="297"/>
      <c r="K11" s="297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8"/>
      <c r="AJ11" s="148" t="str">
        <f>C11</f>
        <v>APRIL</v>
      </c>
      <c r="AK11" s="29">
        <f>E11</f>
        <v>0</v>
      </c>
      <c r="AL11" s="139"/>
    </row>
    <row r="12" spans="1:248" s="149" customFormat="1" ht="12.75" customHeight="1" x14ac:dyDescent="0.2">
      <c r="A12" s="139"/>
      <c r="B12" s="138" t="s">
        <v>52</v>
      </c>
      <c r="C12" s="486" t="s">
        <v>143</v>
      </c>
      <c r="D12" s="139"/>
      <c r="E12" s="139"/>
      <c r="F12" s="139"/>
      <c r="G12" s="146"/>
      <c r="H12" s="139"/>
      <c r="I12" s="147" t="s">
        <v>53</v>
      </c>
      <c r="J12" s="297"/>
      <c r="K12" s="297"/>
      <c r="L12" s="147"/>
      <c r="M12" s="139"/>
      <c r="N12" s="139"/>
      <c r="O12" s="139"/>
      <c r="P12" s="138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50" t="s">
        <v>54</v>
      </c>
      <c r="AC12" s="139"/>
      <c r="AD12" s="139"/>
      <c r="AE12" s="139"/>
      <c r="AF12" s="139"/>
      <c r="AG12" s="139"/>
      <c r="AH12" s="139"/>
      <c r="AI12" s="138" t="str">
        <f>B12</f>
        <v>Page No.</v>
      </c>
      <c r="AJ12" s="145" t="str">
        <f>C12</f>
        <v>1</v>
      </c>
      <c r="AK12" s="151"/>
      <c r="AL12" s="153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101"/>
      <c r="K13" s="101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17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27"/>
      <c r="H14" s="26"/>
      <c r="I14" s="27"/>
      <c r="J14" s="298"/>
      <c r="K14" s="298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6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28"/>
      <c r="H15" s="2" t="s">
        <v>56</v>
      </c>
      <c r="I15" s="94"/>
      <c r="J15" s="607" t="s">
        <v>262</v>
      </c>
      <c r="K15" s="56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28"/>
      <c r="H16" s="14"/>
      <c r="I16" s="95"/>
      <c r="J16" s="101"/>
      <c r="K16" s="6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1"/>
      <c r="B17" s="162">
        <v>1</v>
      </c>
      <c r="C17" s="162">
        <v>2</v>
      </c>
      <c r="D17" s="162">
        <v>3</v>
      </c>
      <c r="E17" s="163">
        <v>4</v>
      </c>
      <c r="F17" s="164">
        <v>5</v>
      </c>
      <c r="G17" s="165"/>
      <c r="H17" s="164">
        <v>7</v>
      </c>
      <c r="I17" s="166">
        <v>8</v>
      </c>
      <c r="J17" s="299">
        <v>9</v>
      </c>
      <c r="K17" s="300">
        <v>10</v>
      </c>
      <c r="L17" s="162">
        <v>11</v>
      </c>
      <c r="M17" s="162" t="s">
        <v>1</v>
      </c>
      <c r="N17" s="162">
        <v>12</v>
      </c>
      <c r="O17" s="162">
        <v>13</v>
      </c>
      <c r="P17" s="162">
        <v>14</v>
      </c>
      <c r="Q17" s="162">
        <v>15</v>
      </c>
      <c r="R17" s="164" t="s">
        <v>2</v>
      </c>
      <c r="S17" s="167"/>
      <c r="T17" s="161"/>
      <c r="U17" s="162">
        <v>16</v>
      </c>
      <c r="V17" s="162">
        <v>17</v>
      </c>
      <c r="W17" s="162">
        <v>18</v>
      </c>
      <c r="X17" s="162">
        <v>19</v>
      </c>
      <c r="Y17" s="162">
        <v>20</v>
      </c>
      <c r="Z17" s="162" t="s">
        <v>3</v>
      </c>
      <c r="AA17" s="162">
        <v>21</v>
      </c>
      <c r="AB17" s="162">
        <v>22</v>
      </c>
      <c r="AC17" s="162">
        <v>23</v>
      </c>
      <c r="AD17" s="162">
        <v>24</v>
      </c>
      <c r="AE17" s="162">
        <v>25</v>
      </c>
      <c r="AF17" s="162">
        <v>26</v>
      </c>
      <c r="AG17" s="162">
        <v>27</v>
      </c>
      <c r="AH17" s="162">
        <v>28</v>
      </c>
      <c r="AI17" s="168">
        <v>29</v>
      </c>
      <c r="AJ17" s="162">
        <v>30</v>
      </c>
      <c r="AK17" s="164">
        <v>31</v>
      </c>
      <c r="AL17" s="167"/>
    </row>
    <row r="18" spans="1:38" s="4" customFormat="1" ht="12.75" customHeight="1" thickTop="1" x14ac:dyDescent="0.2">
      <c r="A18" s="1"/>
      <c r="B18" s="83" t="s">
        <v>4</v>
      </c>
      <c r="C18" s="96"/>
      <c r="D18" s="83" t="s">
        <v>5</v>
      </c>
      <c r="E18" s="83" t="s">
        <v>6</v>
      </c>
      <c r="F18" s="82" t="s">
        <v>7</v>
      </c>
      <c r="G18" s="129"/>
      <c r="H18" s="82"/>
      <c r="I18" s="98"/>
      <c r="J18" s="83"/>
      <c r="K18" s="82"/>
      <c r="L18" s="83"/>
      <c r="M18" s="83"/>
      <c r="N18" s="83" t="s">
        <v>235</v>
      </c>
      <c r="O18" s="99" t="s">
        <v>536</v>
      </c>
      <c r="P18" s="160"/>
      <c r="Q18" s="102" t="s">
        <v>270</v>
      </c>
      <c r="R18" s="157" t="s">
        <v>271</v>
      </c>
      <c r="S18" s="101"/>
      <c r="T18" s="61"/>
      <c r="U18" s="560" t="s">
        <v>263</v>
      </c>
      <c r="V18" s="561"/>
      <c r="W18" s="561"/>
      <c r="X18" s="561"/>
      <c r="Y18" s="562"/>
      <c r="Z18" s="83" t="s">
        <v>10</v>
      </c>
      <c r="AA18" s="83" t="s">
        <v>11</v>
      </c>
      <c r="AB18" s="83" t="s">
        <v>203</v>
      </c>
      <c r="AC18" s="83" t="s">
        <v>12</v>
      </c>
      <c r="AD18" s="83" t="s">
        <v>13</v>
      </c>
      <c r="AE18" s="83" t="s">
        <v>14</v>
      </c>
      <c r="AF18" s="83"/>
      <c r="AG18" s="83"/>
      <c r="AH18" s="99"/>
      <c r="AI18" s="100"/>
      <c r="AJ18" s="83" t="s">
        <v>15</v>
      </c>
      <c r="AK18" s="82" t="s">
        <v>7</v>
      </c>
      <c r="AL18" s="3"/>
    </row>
    <row r="19" spans="1:38" s="4" customFormat="1" ht="12.75" customHeight="1" x14ac:dyDescent="0.2">
      <c r="A19" s="1"/>
      <c r="B19" s="83" t="s">
        <v>8</v>
      </c>
      <c r="C19" s="83" t="s">
        <v>16</v>
      </c>
      <c r="D19" s="83" t="s">
        <v>17</v>
      </c>
      <c r="E19" s="83" t="s">
        <v>8</v>
      </c>
      <c r="F19" s="82" t="s">
        <v>18</v>
      </c>
      <c r="G19" s="129" t="s">
        <v>19</v>
      </c>
      <c r="H19" s="82" t="s">
        <v>20</v>
      </c>
      <c r="I19" s="98" t="s">
        <v>239</v>
      </c>
      <c r="J19" s="83" t="s">
        <v>21</v>
      </c>
      <c r="K19" s="82" t="s">
        <v>22</v>
      </c>
      <c r="L19" s="102" t="s">
        <v>233</v>
      </c>
      <c r="M19" s="102" t="s">
        <v>234</v>
      </c>
      <c r="N19" s="83" t="s">
        <v>534</v>
      </c>
      <c r="O19" s="99" t="s">
        <v>534</v>
      </c>
      <c r="P19" s="155" t="s">
        <v>23</v>
      </c>
      <c r="Q19" s="102" t="s">
        <v>8</v>
      </c>
      <c r="R19" s="157" t="s">
        <v>8</v>
      </c>
      <c r="S19" s="101"/>
      <c r="T19" s="61"/>
      <c r="U19" s="83" t="s">
        <v>25</v>
      </c>
      <c r="V19" s="83" t="s">
        <v>26</v>
      </c>
      <c r="W19" s="83" t="s">
        <v>27</v>
      </c>
      <c r="X19" s="83" t="s">
        <v>28</v>
      </c>
      <c r="Y19" s="83" t="s">
        <v>136</v>
      </c>
      <c r="Z19" s="83" t="s">
        <v>259</v>
      </c>
      <c r="AA19" s="83" t="s">
        <v>137</v>
      </c>
      <c r="AB19" s="83" t="s">
        <v>202</v>
      </c>
      <c r="AC19" s="83" t="s">
        <v>30</v>
      </c>
      <c r="AD19" s="83" t="s">
        <v>140</v>
      </c>
      <c r="AE19" s="83" t="s">
        <v>31</v>
      </c>
      <c r="AF19" s="83" t="s">
        <v>32</v>
      </c>
      <c r="AG19" s="83" t="s">
        <v>204</v>
      </c>
      <c r="AH19" s="99" t="s">
        <v>16</v>
      </c>
      <c r="AI19" s="97" t="s">
        <v>34</v>
      </c>
      <c r="AJ19" s="83" t="s">
        <v>35</v>
      </c>
      <c r="AK19" s="82" t="s">
        <v>18</v>
      </c>
      <c r="AL19" s="3"/>
    </row>
    <row r="20" spans="1:38" s="4" customFormat="1" ht="12.75" customHeight="1" thickBot="1" x14ac:dyDescent="0.25">
      <c r="A20" s="6"/>
      <c r="B20" s="84" t="s">
        <v>36</v>
      </c>
      <c r="C20" s="84" t="s">
        <v>37</v>
      </c>
      <c r="D20" s="84" t="s">
        <v>38</v>
      </c>
      <c r="E20" s="84" t="s">
        <v>39</v>
      </c>
      <c r="F20" s="103" t="s">
        <v>40</v>
      </c>
      <c r="G20" s="130"/>
      <c r="H20" s="103"/>
      <c r="I20" s="104" t="s">
        <v>41</v>
      </c>
      <c r="J20" s="84"/>
      <c r="K20" s="103"/>
      <c r="L20" s="105"/>
      <c r="M20" s="105"/>
      <c r="N20" s="84" t="s">
        <v>236</v>
      </c>
      <c r="O20" s="106" t="s">
        <v>236</v>
      </c>
      <c r="P20" s="156"/>
      <c r="Q20" s="158" t="s">
        <v>24</v>
      </c>
      <c r="R20" s="159" t="s">
        <v>24</v>
      </c>
      <c r="S20" s="108"/>
      <c r="T20" s="72"/>
      <c r="U20" s="84" t="s">
        <v>42</v>
      </c>
      <c r="V20" s="84" t="s">
        <v>43</v>
      </c>
      <c r="W20" s="84"/>
      <c r="X20" s="84" t="s">
        <v>44</v>
      </c>
      <c r="Y20" s="84" t="s">
        <v>30</v>
      </c>
      <c r="Z20" s="84" t="s">
        <v>30</v>
      </c>
      <c r="AA20" s="84" t="s">
        <v>138</v>
      </c>
      <c r="AB20" s="84" t="s">
        <v>15</v>
      </c>
      <c r="AC20" s="84" t="s">
        <v>139</v>
      </c>
      <c r="AD20" s="84" t="s">
        <v>141</v>
      </c>
      <c r="AE20" s="84" t="s">
        <v>47</v>
      </c>
      <c r="AF20" s="84" t="s">
        <v>48</v>
      </c>
      <c r="AG20" s="84" t="s">
        <v>15</v>
      </c>
      <c r="AH20" s="106" t="s">
        <v>30</v>
      </c>
      <c r="AI20" s="107"/>
      <c r="AJ20" s="84" t="s">
        <v>49</v>
      </c>
      <c r="AK20" s="103" t="s">
        <v>189</v>
      </c>
      <c r="AL20" s="7"/>
    </row>
    <row r="21" spans="1:38" s="296" customFormat="1" ht="12.75" customHeight="1" thickTop="1" x14ac:dyDescent="0.2">
      <c r="A21" s="323"/>
      <c r="B21" s="356"/>
      <c r="C21" s="356"/>
      <c r="D21" s="356"/>
      <c r="E21" s="357"/>
      <c r="F21" s="358"/>
      <c r="G21" s="131" t="str">
        <f>$G$7</f>
        <v>APRIL</v>
      </c>
      <c r="H21" s="324" t="s">
        <v>58</v>
      </c>
      <c r="I21" s="325"/>
      <c r="J21" s="359">
        <f>MARCH!E2</f>
        <v>0</v>
      </c>
      <c r="K21" s="360"/>
      <c r="L21" s="356"/>
      <c r="M21" s="356"/>
      <c r="N21" s="356"/>
      <c r="O21" s="361"/>
      <c r="P21" s="357"/>
      <c r="Q21" s="356"/>
      <c r="R21" s="362"/>
      <c r="S21" s="326"/>
      <c r="T21" s="323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27"/>
      <c r="AJ21" s="356"/>
      <c r="AK21" s="365"/>
      <c r="AL21" s="326"/>
    </row>
    <row r="22" spans="1:38" s="21" customFormat="1" ht="12.75" customHeight="1" x14ac:dyDescent="0.2">
      <c r="A22" s="8">
        <v>1</v>
      </c>
      <c r="B22" s="395"/>
      <c r="C22" s="395"/>
      <c r="D22" s="395"/>
      <c r="E22" s="395"/>
      <c r="F22" s="396"/>
      <c r="G22" s="496"/>
      <c r="H22" s="502"/>
      <c r="I22" s="499"/>
      <c r="J22" s="356">
        <f t="shared" ref="J22:J52" si="2">SUM(B22:F22)</f>
        <v>0</v>
      </c>
      <c r="K22" s="358">
        <f>SUM(U22:AK22)-SUM(L22:R22)</f>
        <v>0</v>
      </c>
      <c r="L22" s="395"/>
      <c r="M22" s="395"/>
      <c r="N22" s="395"/>
      <c r="O22" s="401"/>
      <c r="P22" s="402"/>
      <c r="Q22" s="395"/>
      <c r="R22" s="396"/>
      <c r="S22" s="16" t="s">
        <v>59</v>
      </c>
      <c r="T22" s="8">
        <v>1</v>
      </c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  <c r="AG22" s="395"/>
      <c r="AH22" s="401"/>
      <c r="AI22" s="502"/>
      <c r="AJ22" s="395"/>
      <c r="AK22" s="396"/>
      <c r="AL22" s="16" t="s">
        <v>59</v>
      </c>
    </row>
    <row r="23" spans="1:38" s="21" customFormat="1" ht="12.75" customHeight="1" x14ac:dyDescent="0.2">
      <c r="A23" s="8">
        <v>2</v>
      </c>
      <c r="B23" s="395"/>
      <c r="C23" s="395"/>
      <c r="D23" s="395"/>
      <c r="E23" s="395"/>
      <c r="F23" s="396"/>
      <c r="G23" s="496"/>
      <c r="H23" s="502"/>
      <c r="I23" s="499"/>
      <c r="J23" s="356">
        <f t="shared" si="2"/>
        <v>0</v>
      </c>
      <c r="K23" s="358">
        <f t="shared" ref="K23:K52" si="3">SUM(U23:AK23)-SUM(L23:R23)</f>
        <v>0</v>
      </c>
      <c r="L23" s="395"/>
      <c r="M23" s="395"/>
      <c r="N23" s="395"/>
      <c r="O23" s="401"/>
      <c r="P23" s="402"/>
      <c r="Q23" s="395"/>
      <c r="R23" s="396"/>
      <c r="S23" s="16" t="s">
        <v>60</v>
      </c>
      <c r="T23" s="8">
        <v>2</v>
      </c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  <c r="AG23" s="395"/>
      <c r="AH23" s="401"/>
      <c r="AI23" s="502"/>
      <c r="AJ23" s="395"/>
      <c r="AK23" s="396"/>
      <c r="AL23" s="16" t="s">
        <v>60</v>
      </c>
    </row>
    <row r="24" spans="1:38" s="21" customFormat="1" ht="12.75" customHeight="1" x14ac:dyDescent="0.2">
      <c r="A24" s="8">
        <v>3</v>
      </c>
      <c r="B24" s="395"/>
      <c r="C24" s="395"/>
      <c r="D24" s="395"/>
      <c r="E24" s="395"/>
      <c r="F24" s="396"/>
      <c r="G24" s="496"/>
      <c r="H24" s="502"/>
      <c r="I24" s="499"/>
      <c r="J24" s="356">
        <f t="shared" si="2"/>
        <v>0</v>
      </c>
      <c r="K24" s="358">
        <f t="shared" si="3"/>
        <v>0</v>
      </c>
      <c r="L24" s="395"/>
      <c r="M24" s="395"/>
      <c r="N24" s="395"/>
      <c r="O24" s="401"/>
      <c r="P24" s="402"/>
      <c r="Q24" s="395"/>
      <c r="R24" s="396"/>
      <c r="S24" s="16" t="s">
        <v>61</v>
      </c>
      <c r="T24" s="8">
        <v>3</v>
      </c>
      <c r="U24" s="395"/>
      <c r="V24" s="395"/>
      <c r="W24" s="395"/>
      <c r="X24" s="395"/>
      <c r="Y24" s="395"/>
      <c r="Z24" s="395"/>
      <c r="AA24" s="395"/>
      <c r="AB24" s="395"/>
      <c r="AC24" s="395"/>
      <c r="AD24" s="395"/>
      <c r="AE24" s="395"/>
      <c r="AF24" s="395"/>
      <c r="AG24" s="395"/>
      <c r="AH24" s="401"/>
      <c r="AI24" s="502"/>
      <c r="AJ24" s="395"/>
      <c r="AK24" s="396"/>
      <c r="AL24" s="16" t="s">
        <v>61</v>
      </c>
    </row>
    <row r="25" spans="1:38" s="21" customFormat="1" ht="12.75" customHeight="1" x14ac:dyDescent="0.2">
      <c r="A25" s="8">
        <v>4</v>
      </c>
      <c r="B25" s="395"/>
      <c r="C25" s="395"/>
      <c r="D25" s="395"/>
      <c r="E25" s="395"/>
      <c r="F25" s="396"/>
      <c r="G25" s="496"/>
      <c r="H25" s="502"/>
      <c r="I25" s="499"/>
      <c r="J25" s="356">
        <f t="shared" si="2"/>
        <v>0</v>
      </c>
      <c r="K25" s="358">
        <f t="shared" si="3"/>
        <v>0</v>
      </c>
      <c r="L25" s="395"/>
      <c r="M25" s="395"/>
      <c r="N25" s="395"/>
      <c r="O25" s="401"/>
      <c r="P25" s="402"/>
      <c r="Q25" s="395"/>
      <c r="R25" s="396"/>
      <c r="S25" s="16" t="s">
        <v>62</v>
      </c>
      <c r="T25" s="8">
        <v>4</v>
      </c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401"/>
      <c r="AI25" s="502"/>
      <c r="AJ25" s="395"/>
      <c r="AK25" s="396"/>
      <c r="AL25" s="16" t="s">
        <v>62</v>
      </c>
    </row>
    <row r="26" spans="1:38" s="21" customFormat="1" ht="12.75" customHeight="1" x14ac:dyDescent="0.2">
      <c r="A26" s="8">
        <v>5</v>
      </c>
      <c r="B26" s="395"/>
      <c r="C26" s="395"/>
      <c r="D26" s="395"/>
      <c r="E26" s="395"/>
      <c r="F26" s="396"/>
      <c r="G26" s="497"/>
      <c r="H26" s="502"/>
      <c r="I26" s="499"/>
      <c r="J26" s="356">
        <f t="shared" si="2"/>
        <v>0</v>
      </c>
      <c r="K26" s="358">
        <f t="shared" si="3"/>
        <v>0</v>
      </c>
      <c r="L26" s="395"/>
      <c r="M26" s="395"/>
      <c r="N26" s="395"/>
      <c r="O26" s="401"/>
      <c r="P26" s="402"/>
      <c r="Q26" s="395"/>
      <c r="R26" s="396"/>
      <c r="S26" s="16" t="s">
        <v>63</v>
      </c>
      <c r="T26" s="8">
        <v>5</v>
      </c>
      <c r="U26" s="395"/>
      <c r="V26" s="395"/>
      <c r="W26" s="395"/>
      <c r="X26" s="395"/>
      <c r="Y26" s="395"/>
      <c r="Z26" s="395"/>
      <c r="AA26" s="395"/>
      <c r="AB26" s="395"/>
      <c r="AC26" s="395"/>
      <c r="AD26" s="395"/>
      <c r="AE26" s="395"/>
      <c r="AF26" s="395"/>
      <c r="AG26" s="395"/>
      <c r="AH26" s="401"/>
      <c r="AI26" s="502"/>
      <c r="AJ26" s="395"/>
      <c r="AK26" s="396"/>
      <c r="AL26" s="16" t="s">
        <v>63</v>
      </c>
    </row>
    <row r="27" spans="1:38" s="21" customFormat="1" ht="12.75" customHeight="1" x14ac:dyDescent="0.2">
      <c r="A27" s="17">
        <v>6</v>
      </c>
      <c r="B27" s="397"/>
      <c r="C27" s="397"/>
      <c r="D27" s="397"/>
      <c r="E27" s="397"/>
      <c r="F27" s="398"/>
      <c r="G27" s="496"/>
      <c r="H27" s="503"/>
      <c r="I27" s="500"/>
      <c r="J27" s="356">
        <f t="shared" si="2"/>
        <v>0</v>
      </c>
      <c r="K27" s="358">
        <f t="shared" si="3"/>
        <v>0</v>
      </c>
      <c r="L27" s="397"/>
      <c r="M27" s="397"/>
      <c r="N27" s="397"/>
      <c r="O27" s="403"/>
      <c r="P27" s="404"/>
      <c r="Q27" s="397"/>
      <c r="R27" s="398"/>
      <c r="S27" s="18" t="s">
        <v>64</v>
      </c>
      <c r="T27" s="17">
        <v>6</v>
      </c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403"/>
      <c r="AI27" s="503"/>
      <c r="AJ27" s="397"/>
      <c r="AK27" s="398"/>
      <c r="AL27" s="18" t="s">
        <v>64</v>
      </c>
    </row>
    <row r="28" spans="1:38" s="21" customFormat="1" ht="12.75" customHeight="1" x14ac:dyDescent="0.2">
      <c r="A28" s="8">
        <v>7</v>
      </c>
      <c r="B28" s="395"/>
      <c r="C28" s="395"/>
      <c r="D28" s="395"/>
      <c r="E28" s="395"/>
      <c r="F28" s="396"/>
      <c r="G28" s="496"/>
      <c r="H28" s="502"/>
      <c r="I28" s="499"/>
      <c r="J28" s="356">
        <f t="shared" si="2"/>
        <v>0</v>
      </c>
      <c r="K28" s="358">
        <f t="shared" si="3"/>
        <v>0</v>
      </c>
      <c r="L28" s="395"/>
      <c r="M28" s="395"/>
      <c r="N28" s="395"/>
      <c r="O28" s="401"/>
      <c r="P28" s="402"/>
      <c r="Q28" s="395"/>
      <c r="R28" s="396"/>
      <c r="S28" s="16" t="s">
        <v>65</v>
      </c>
      <c r="T28" s="8">
        <v>7</v>
      </c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401"/>
      <c r="AI28" s="502"/>
      <c r="AJ28" s="395"/>
      <c r="AK28" s="396"/>
      <c r="AL28" s="16" t="s">
        <v>65</v>
      </c>
    </row>
    <row r="29" spans="1:38" s="21" customFormat="1" ht="12.75" customHeight="1" x14ac:dyDescent="0.2">
      <c r="A29" s="8">
        <v>8</v>
      </c>
      <c r="B29" s="395"/>
      <c r="C29" s="395"/>
      <c r="D29" s="395"/>
      <c r="E29" s="395"/>
      <c r="F29" s="396"/>
      <c r="G29" s="496"/>
      <c r="H29" s="502"/>
      <c r="I29" s="499"/>
      <c r="J29" s="356">
        <f t="shared" si="2"/>
        <v>0</v>
      </c>
      <c r="K29" s="358">
        <f t="shared" si="3"/>
        <v>0</v>
      </c>
      <c r="L29" s="395"/>
      <c r="M29" s="395"/>
      <c r="N29" s="395"/>
      <c r="O29" s="401"/>
      <c r="P29" s="402"/>
      <c r="Q29" s="395"/>
      <c r="R29" s="396"/>
      <c r="S29" s="16" t="s">
        <v>66</v>
      </c>
      <c r="T29" s="8">
        <v>8</v>
      </c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401"/>
      <c r="AI29" s="502"/>
      <c r="AJ29" s="395"/>
      <c r="AK29" s="396"/>
      <c r="AL29" s="16" t="s">
        <v>66</v>
      </c>
    </row>
    <row r="30" spans="1:38" s="21" customFormat="1" ht="12.75" customHeight="1" x14ac:dyDescent="0.2">
      <c r="A30" s="8">
        <v>9</v>
      </c>
      <c r="B30" s="395"/>
      <c r="C30" s="395"/>
      <c r="D30" s="395"/>
      <c r="E30" s="395"/>
      <c r="F30" s="396"/>
      <c r="G30" s="496"/>
      <c r="H30" s="502"/>
      <c r="I30" s="499"/>
      <c r="J30" s="356">
        <f t="shared" si="2"/>
        <v>0</v>
      </c>
      <c r="K30" s="358">
        <f t="shared" si="3"/>
        <v>0</v>
      </c>
      <c r="L30" s="395"/>
      <c r="M30" s="395"/>
      <c r="N30" s="395"/>
      <c r="O30" s="401"/>
      <c r="P30" s="402"/>
      <c r="Q30" s="395"/>
      <c r="R30" s="396"/>
      <c r="S30" s="16" t="s">
        <v>67</v>
      </c>
      <c r="T30" s="8">
        <v>9</v>
      </c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401"/>
      <c r="AI30" s="502"/>
      <c r="AJ30" s="395"/>
      <c r="AK30" s="396"/>
      <c r="AL30" s="16" t="s">
        <v>67</v>
      </c>
    </row>
    <row r="31" spans="1:38" s="21" customFormat="1" ht="12.75" customHeight="1" x14ac:dyDescent="0.2">
      <c r="A31" s="8">
        <v>10</v>
      </c>
      <c r="B31" s="395"/>
      <c r="C31" s="395"/>
      <c r="D31" s="395"/>
      <c r="E31" s="395"/>
      <c r="F31" s="396"/>
      <c r="G31" s="496"/>
      <c r="H31" s="502"/>
      <c r="I31" s="499"/>
      <c r="J31" s="356">
        <f t="shared" si="2"/>
        <v>0</v>
      </c>
      <c r="K31" s="358">
        <f t="shared" si="3"/>
        <v>0</v>
      </c>
      <c r="L31" s="395"/>
      <c r="M31" s="395"/>
      <c r="N31" s="395"/>
      <c r="O31" s="401"/>
      <c r="P31" s="402"/>
      <c r="Q31" s="395"/>
      <c r="R31" s="396"/>
      <c r="S31" s="16" t="s">
        <v>68</v>
      </c>
      <c r="T31" s="8">
        <v>10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401"/>
      <c r="AI31" s="502"/>
      <c r="AJ31" s="395"/>
      <c r="AK31" s="396"/>
      <c r="AL31" s="16" t="s">
        <v>68</v>
      </c>
    </row>
    <row r="32" spans="1:38" s="21" customFormat="1" ht="12.75" customHeight="1" x14ac:dyDescent="0.2">
      <c r="A32" s="8">
        <v>11</v>
      </c>
      <c r="B32" s="395"/>
      <c r="C32" s="395"/>
      <c r="D32" s="395"/>
      <c r="E32" s="395"/>
      <c r="F32" s="396"/>
      <c r="G32" s="496"/>
      <c r="H32" s="502"/>
      <c r="I32" s="499"/>
      <c r="J32" s="356">
        <f t="shared" si="2"/>
        <v>0</v>
      </c>
      <c r="K32" s="358">
        <f t="shared" si="3"/>
        <v>0</v>
      </c>
      <c r="L32" s="395"/>
      <c r="M32" s="395"/>
      <c r="N32" s="395"/>
      <c r="O32" s="401"/>
      <c r="P32" s="402"/>
      <c r="Q32" s="395"/>
      <c r="R32" s="396"/>
      <c r="S32" s="16" t="s">
        <v>69</v>
      </c>
      <c r="T32" s="8">
        <v>11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401"/>
      <c r="AI32" s="502"/>
      <c r="AJ32" s="395"/>
      <c r="AK32" s="396"/>
      <c r="AL32" s="16" t="s">
        <v>69</v>
      </c>
    </row>
    <row r="33" spans="1:38" s="21" customFormat="1" ht="12.75" customHeight="1" x14ac:dyDescent="0.2">
      <c r="A33" s="8">
        <v>12</v>
      </c>
      <c r="B33" s="395"/>
      <c r="C33" s="395"/>
      <c r="D33" s="395"/>
      <c r="E33" s="395"/>
      <c r="F33" s="396"/>
      <c r="G33" s="496"/>
      <c r="H33" s="502"/>
      <c r="I33" s="499"/>
      <c r="J33" s="356">
        <f t="shared" si="2"/>
        <v>0</v>
      </c>
      <c r="K33" s="358">
        <f t="shared" si="3"/>
        <v>0</v>
      </c>
      <c r="L33" s="395"/>
      <c r="M33" s="395"/>
      <c r="N33" s="395"/>
      <c r="O33" s="401"/>
      <c r="P33" s="402"/>
      <c r="Q33" s="395"/>
      <c r="R33" s="396"/>
      <c r="S33" s="16" t="s">
        <v>70</v>
      </c>
      <c r="T33" s="8">
        <v>12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401"/>
      <c r="AI33" s="502"/>
      <c r="AJ33" s="395"/>
      <c r="AK33" s="396"/>
      <c r="AL33" s="16" t="s">
        <v>70</v>
      </c>
    </row>
    <row r="34" spans="1:38" s="21" customFormat="1" ht="12.75" customHeight="1" x14ac:dyDescent="0.2">
      <c r="A34" s="8">
        <v>13</v>
      </c>
      <c r="B34" s="395"/>
      <c r="C34" s="395"/>
      <c r="D34" s="395"/>
      <c r="E34" s="395"/>
      <c r="F34" s="396"/>
      <c r="G34" s="496"/>
      <c r="H34" s="502"/>
      <c r="I34" s="499"/>
      <c r="J34" s="356">
        <f t="shared" si="2"/>
        <v>0</v>
      </c>
      <c r="K34" s="358">
        <f t="shared" si="3"/>
        <v>0</v>
      </c>
      <c r="L34" s="395"/>
      <c r="M34" s="395"/>
      <c r="N34" s="395"/>
      <c r="O34" s="401"/>
      <c r="P34" s="402"/>
      <c r="Q34" s="395"/>
      <c r="R34" s="396"/>
      <c r="S34" s="16" t="s">
        <v>71</v>
      </c>
      <c r="T34" s="8">
        <v>13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401"/>
      <c r="AI34" s="502"/>
      <c r="AJ34" s="395"/>
      <c r="AK34" s="396"/>
      <c r="AL34" s="16" t="s">
        <v>71</v>
      </c>
    </row>
    <row r="35" spans="1:38" s="21" customFormat="1" ht="12.75" customHeight="1" x14ac:dyDescent="0.2">
      <c r="A35" s="8">
        <v>14</v>
      </c>
      <c r="B35" s="395"/>
      <c r="C35" s="395"/>
      <c r="D35" s="395"/>
      <c r="E35" s="395"/>
      <c r="F35" s="396"/>
      <c r="G35" s="496"/>
      <c r="H35" s="502"/>
      <c r="I35" s="499"/>
      <c r="J35" s="356">
        <f t="shared" si="2"/>
        <v>0</v>
      </c>
      <c r="K35" s="358">
        <f t="shared" si="3"/>
        <v>0</v>
      </c>
      <c r="L35" s="395"/>
      <c r="M35" s="395"/>
      <c r="N35" s="395"/>
      <c r="O35" s="401"/>
      <c r="P35" s="402"/>
      <c r="Q35" s="395"/>
      <c r="R35" s="396"/>
      <c r="S35" s="16" t="s">
        <v>72</v>
      </c>
      <c r="T35" s="8">
        <v>14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401"/>
      <c r="AI35" s="502"/>
      <c r="AJ35" s="395"/>
      <c r="AK35" s="396"/>
      <c r="AL35" s="16" t="s">
        <v>72</v>
      </c>
    </row>
    <row r="36" spans="1:38" s="21" customFormat="1" ht="12.75" customHeight="1" x14ac:dyDescent="0.2">
      <c r="A36" s="8">
        <v>15</v>
      </c>
      <c r="B36" s="395"/>
      <c r="C36" s="395"/>
      <c r="D36" s="395"/>
      <c r="E36" s="395"/>
      <c r="F36" s="396"/>
      <c r="G36" s="496"/>
      <c r="H36" s="502"/>
      <c r="I36" s="499"/>
      <c r="J36" s="356">
        <f t="shared" si="2"/>
        <v>0</v>
      </c>
      <c r="K36" s="358">
        <f t="shared" si="3"/>
        <v>0</v>
      </c>
      <c r="L36" s="395"/>
      <c r="M36" s="395"/>
      <c r="N36" s="395"/>
      <c r="O36" s="401"/>
      <c r="P36" s="402"/>
      <c r="Q36" s="395"/>
      <c r="R36" s="396"/>
      <c r="S36" s="16" t="s">
        <v>73</v>
      </c>
      <c r="T36" s="8">
        <v>15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401"/>
      <c r="AI36" s="502"/>
      <c r="AJ36" s="395"/>
      <c r="AK36" s="396"/>
      <c r="AL36" s="16" t="s">
        <v>73</v>
      </c>
    </row>
    <row r="37" spans="1:38" s="21" customFormat="1" ht="12.75" customHeight="1" x14ac:dyDescent="0.2">
      <c r="A37" s="8">
        <v>16</v>
      </c>
      <c r="B37" s="395"/>
      <c r="C37" s="395"/>
      <c r="D37" s="395"/>
      <c r="E37" s="395"/>
      <c r="F37" s="396"/>
      <c r="G37" s="496"/>
      <c r="H37" s="502"/>
      <c r="I37" s="499"/>
      <c r="J37" s="356">
        <f t="shared" si="2"/>
        <v>0</v>
      </c>
      <c r="K37" s="358">
        <f t="shared" si="3"/>
        <v>0</v>
      </c>
      <c r="L37" s="395"/>
      <c r="M37" s="395"/>
      <c r="N37" s="395"/>
      <c r="O37" s="401"/>
      <c r="P37" s="402"/>
      <c r="Q37" s="395"/>
      <c r="R37" s="396"/>
      <c r="S37" s="16" t="s">
        <v>74</v>
      </c>
      <c r="T37" s="8">
        <v>16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401"/>
      <c r="AI37" s="502"/>
      <c r="AJ37" s="395"/>
      <c r="AK37" s="396"/>
      <c r="AL37" s="16" t="s">
        <v>74</v>
      </c>
    </row>
    <row r="38" spans="1:38" s="21" customFormat="1" ht="12.75" customHeight="1" x14ac:dyDescent="0.2">
      <c r="A38" s="8">
        <v>17</v>
      </c>
      <c r="B38" s="395"/>
      <c r="C38" s="395"/>
      <c r="D38" s="395"/>
      <c r="E38" s="395"/>
      <c r="F38" s="396"/>
      <c r="G38" s="496"/>
      <c r="H38" s="502"/>
      <c r="I38" s="499"/>
      <c r="J38" s="356">
        <f t="shared" si="2"/>
        <v>0</v>
      </c>
      <c r="K38" s="358">
        <f t="shared" si="3"/>
        <v>0</v>
      </c>
      <c r="L38" s="395"/>
      <c r="M38" s="395"/>
      <c r="N38" s="395"/>
      <c r="O38" s="401"/>
      <c r="P38" s="402"/>
      <c r="Q38" s="395"/>
      <c r="R38" s="396"/>
      <c r="S38" s="16" t="s">
        <v>75</v>
      </c>
      <c r="T38" s="8">
        <v>17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401"/>
      <c r="AI38" s="502"/>
      <c r="AJ38" s="395"/>
      <c r="AK38" s="396"/>
      <c r="AL38" s="16" t="s">
        <v>75</v>
      </c>
    </row>
    <row r="39" spans="1:38" s="21" customFormat="1" ht="12.75" customHeight="1" x14ac:dyDescent="0.2">
      <c r="A39" s="8">
        <v>18</v>
      </c>
      <c r="B39" s="395"/>
      <c r="C39" s="395"/>
      <c r="D39" s="395"/>
      <c r="E39" s="395"/>
      <c r="F39" s="396"/>
      <c r="G39" s="496"/>
      <c r="H39" s="502"/>
      <c r="I39" s="499"/>
      <c r="J39" s="356">
        <f t="shared" si="2"/>
        <v>0</v>
      </c>
      <c r="K39" s="358">
        <f t="shared" si="3"/>
        <v>0</v>
      </c>
      <c r="L39" s="395"/>
      <c r="M39" s="395"/>
      <c r="N39" s="395"/>
      <c r="O39" s="401"/>
      <c r="P39" s="402"/>
      <c r="Q39" s="395"/>
      <c r="R39" s="396"/>
      <c r="S39" s="16" t="s">
        <v>76</v>
      </c>
      <c r="T39" s="8">
        <v>18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401"/>
      <c r="AI39" s="502"/>
      <c r="AJ39" s="395"/>
      <c r="AK39" s="396"/>
      <c r="AL39" s="16" t="s">
        <v>76</v>
      </c>
    </row>
    <row r="40" spans="1:38" s="21" customFormat="1" ht="12.75" customHeight="1" x14ac:dyDescent="0.2">
      <c r="A40" s="8">
        <v>19</v>
      </c>
      <c r="B40" s="395"/>
      <c r="C40" s="395"/>
      <c r="D40" s="395"/>
      <c r="E40" s="395"/>
      <c r="F40" s="396"/>
      <c r="G40" s="496"/>
      <c r="H40" s="502"/>
      <c r="I40" s="499"/>
      <c r="J40" s="356">
        <f t="shared" si="2"/>
        <v>0</v>
      </c>
      <c r="K40" s="358">
        <f t="shared" si="3"/>
        <v>0</v>
      </c>
      <c r="L40" s="395"/>
      <c r="M40" s="395"/>
      <c r="N40" s="395"/>
      <c r="O40" s="401"/>
      <c r="P40" s="402"/>
      <c r="Q40" s="395"/>
      <c r="R40" s="396"/>
      <c r="S40" s="16" t="s">
        <v>77</v>
      </c>
      <c r="T40" s="8">
        <v>19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401"/>
      <c r="AI40" s="502"/>
      <c r="AJ40" s="395"/>
      <c r="AK40" s="396"/>
      <c r="AL40" s="16" t="s">
        <v>77</v>
      </c>
    </row>
    <row r="41" spans="1:38" s="21" customFormat="1" ht="12.75" customHeight="1" x14ac:dyDescent="0.2">
      <c r="A41" s="8">
        <v>20</v>
      </c>
      <c r="B41" s="395"/>
      <c r="C41" s="395"/>
      <c r="D41" s="395"/>
      <c r="E41" s="395"/>
      <c r="F41" s="396"/>
      <c r="G41" s="496"/>
      <c r="H41" s="502"/>
      <c r="I41" s="499"/>
      <c r="J41" s="356">
        <f t="shared" si="2"/>
        <v>0</v>
      </c>
      <c r="K41" s="358">
        <f t="shared" si="3"/>
        <v>0</v>
      </c>
      <c r="L41" s="395"/>
      <c r="M41" s="395"/>
      <c r="N41" s="395"/>
      <c r="O41" s="401"/>
      <c r="P41" s="402"/>
      <c r="Q41" s="395"/>
      <c r="R41" s="396"/>
      <c r="S41" s="16" t="s">
        <v>78</v>
      </c>
      <c r="T41" s="8">
        <v>20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5"/>
      <c r="AF41" s="395"/>
      <c r="AG41" s="395"/>
      <c r="AH41" s="401"/>
      <c r="AI41" s="502"/>
      <c r="AJ41" s="395"/>
      <c r="AK41" s="396"/>
      <c r="AL41" s="16" t="s">
        <v>78</v>
      </c>
    </row>
    <row r="42" spans="1:38" s="21" customFormat="1" ht="12.75" customHeight="1" x14ac:dyDescent="0.2">
      <c r="A42" s="8">
        <v>21</v>
      </c>
      <c r="B42" s="395"/>
      <c r="C42" s="395"/>
      <c r="D42" s="395"/>
      <c r="E42" s="395"/>
      <c r="F42" s="396"/>
      <c r="G42" s="496"/>
      <c r="H42" s="502"/>
      <c r="I42" s="499"/>
      <c r="J42" s="356">
        <f t="shared" si="2"/>
        <v>0</v>
      </c>
      <c r="K42" s="358">
        <f t="shared" si="3"/>
        <v>0</v>
      </c>
      <c r="L42" s="395"/>
      <c r="M42" s="395"/>
      <c r="N42" s="395"/>
      <c r="O42" s="401"/>
      <c r="P42" s="402"/>
      <c r="Q42" s="395"/>
      <c r="R42" s="396"/>
      <c r="S42" s="16" t="s">
        <v>79</v>
      </c>
      <c r="T42" s="8">
        <v>21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401"/>
      <c r="AI42" s="502"/>
      <c r="AJ42" s="395"/>
      <c r="AK42" s="396"/>
      <c r="AL42" s="16" t="s">
        <v>79</v>
      </c>
    </row>
    <row r="43" spans="1:38" s="21" customFormat="1" ht="12.75" customHeight="1" x14ac:dyDescent="0.2">
      <c r="A43" s="8">
        <v>22</v>
      </c>
      <c r="B43" s="395"/>
      <c r="C43" s="395"/>
      <c r="D43" s="395"/>
      <c r="E43" s="395"/>
      <c r="F43" s="396"/>
      <c r="G43" s="496"/>
      <c r="H43" s="502"/>
      <c r="I43" s="499"/>
      <c r="J43" s="356">
        <f t="shared" si="2"/>
        <v>0</v>
      </c>
      <c r="K43" s="358">
        <f t="shared" si="3"/>
        <v>0</v>
      </c>
      <c r="L43" s="395"/>
      <c r="M43" s="395"/>
      <c r="N43" s="395"/>
      <c r="O43" s="401"/>
      <c r="P43" s="402"/>
      <c r="Q43" s="395"/>
      <c r="R43" s="396"/>
      <c r="S43" s="16" t="s">
        <v>80</v>
      </c>
      <c r="T43" s="8">
        <v>22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401"/>
      <c r="AI43" s="502"/>
      <c r="AJ43" s="395"/>
      <c r="AK43" s="396"/>
      <c r="AL43" s="16" t="s">
        <v>80</v>
      </c>
    </row>
    <row r="44" spans="1:38" s="21" customFormat="1" ht="12.75" customHeight="1" x14ac:dyDescent="0.2">
      <c r="A44" s="8">
        <v>23</v>
      </c>
      <c r="B44" s="395"/>
      <c r="C44" s="395"/>
      <c r="D44" s="395"/>
      <c r="E44" s="395"/>
      <c r="F44" s="396"/>
      <c r="G44" s="496"/>
      <c r="H44" s="502"/>
      <c r="I44" s="499"/>
      <c r="J44" s="356">
        <f t="shared" si="2"/>
        <v>0</v>
      </c>
      <c r="K44" s="358">
        <f t="shared" si="3"/>
        <v>0</v>
      </c>
      <c r="L44" s="395"/>
      <c r="M44" s="395"/>
      <c r="N44" s="395"/>
      <c r="O44" s="401"/>
      <c r="P44" s="402"/>
      <c r="Q44" s="395"/>
      <c r="R44" s="396"/>
      <c r="S44" s="16" t="s">
        <v>81</v>
      </c>
      <c r="T44" s="8">
        <v>23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401"/>
      <c r="AI44" s="502"/>
      <c r="AJ44" s="395"/>
      <c r="AK44" s="396"/>
      <c r="AL44" s="16" t="s">
        <v>81</v>
      </c>
    </row>
    <row r="45" spans="1:38" s="21" customFormat="1" ht="12.75" customHeight="1" x14ac:dyDescent="0.2">
      <c r="A45" s="8">
        <v>24</v>
      </c>
      <c r="B45" s="395"/>
      <c r="C45" s="395"/>
      <c r="D45" s="395"/>
      <c r="E45" s="395"/>
      <c r="F45" s="396"/>
      <c r="G45" s="496"/>
      <c r="H45" s="502"/>
      <c r="I45" s="499"/>
      <c r="J45" s="356">
        <f t="shared" si="2"/>
        <v>0</v>
      </c>
      <c r="K45" s="358">
        <f t="shared" si="3"/>
        <v>0</v>
      </c>
      <c r="L45" s="395"/>
      <c r="M45" s="395"/>
      <c r="N45" s="395"/>
      <c r="O45" s="401"/>
      <c r="P45" s="402"/>
      <c r="Q45" s="395"/>
      <c r="R45" s="396"/>
      <c r="S45" s="16" t="s">
        <v>82</v>
      </c>
      <c r="T45" s="8">
        <v>24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401"/>
      <c r="AI45" s="502"/>
      <c r="AJ45" s="395"/>
      <c r="AK45" s="396"/>
      <c r="AL45" s="16" t="s">
        <v>82</v>
      </c>
    </row>
    <row r="46" spans="1:38" s="21" customFormat="1" ht="12.75" customHeight="1" x14ac:dyDescent="0.2">
      <c r="A46" s="8">
        <v>25</v>
      </c>
      <c r="B46" s="395"/>
      <c r="C46" s="395"/>
      <c r="D46" s="395"/>
      <c r="E46" s="395"/>
      <c r="F46" s="396"/>
      <c r="G46" s="496"/>
      <c r="H46" s="502"/>
      <c r="I46" s="499"/>
      <c r="J46" s="356">
        <f t="shared" si="2"/>
        <v>0</v>
      </c>
      <c r="K46" s="358">
        <f t="shared" si="3"/>
        <v>0</v>
      </c>
      <c r="L46" s="395"/>
      <c r="M46" s="395"/>
      <c r="N46" s="395"/>
      <c r="O46" s="401"/>
      <c r="P46" s="402"/>
      <c r="Q46" s="395"/>
      <c r="R46" s="396"/>
      <c r="S46" s="16" t="s">
        <v>83</v>
      </c>
      <c r="T46" s="8">
        <v>25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401"/>
      <c r="AI46" s="502"/>
      <c r="AJ46" s="395"/>
      <c r="AK46" s="396"/>
      <c r="AL46" s="16" t="s">
        <v>83</v>
      </c>
    </row>
    <row r="47" spans="1:38" s="21" customFormat="1" ht="12.75" customHeight="1" x14ac:dyDescent="0.2">
      <c r="A47" s="8">
        <v>26</v>
      </c>
      <c r="B47" s="395"/>
      <c r="C47" s="395"/>
      <c r="D47" s="395"/>
      <c r="E47" s="395"/>
      <c r="F47" s="396"/>
      <c r="G47" s="496"/>
      <c r="H47" s="502"/>
      <c r="I47" s="499"/>
      <c r="J47" s="356">
        <f t="shared" si="2"/>
        <v>0</v>
      </c>
      <c r="K47" s="358">
        <f t="shared" si="3"/>
        <v>0</v>
      </c>
      <c r="L47" s="395"/>
      <c r="M47" s="395"/>
      <c r="N47" s="395"/>
      <c r="O47" s="401"/>
      <c r="P47" s="402"/>
      <c r="Q47" s="395"/>
      <c r="R47" s="396"/>
      <c r="S47" s="16" t="s">
        <v>84</v>
      </c>
      <c r="T47" s="8">
        <v>26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401"/>
      <c r="AI47" s="502"/>
      <c r="AJ47" s="395"/>
      <c r="AK47" s="396"/>
      <c r="AL47" s="16" t="s">
        <v>84</v>
      </c>
    </row>
    <row r="48" spans="1:38" s="21" customFormat="1" ht="12.75" customHeight="1" x14ac:dyDescent="0.2">
      <c r="A48" s="8">
        <v>27</v>
      </c>
      <c r="B48" s="395"/>
      <c r="C48" s="395"/>
      <c r="D48" s="395"/>
      <c r="E48" s="395"/>
      <c r="F48" s="396"/>
      <c r="G48" s="496"/>
      <c r="H48" s="502"/>
      <c r="I48" s="499"/>
      <c r="J48" s="356">
        <f t="shared" si="2"/>
        <v>0</v>
      </c>
      <c r="K48" s="358">
        <f t="shared" si="3"/>
        <v>0</v>
      </c>
      <c r="L48" s="395"/>
      <c r="M48" s="395"/>
      <c r="N48" s="395"/>
      <c r="O48" s="401"/>
      <c r="P48" s="402"/>
      <c r="Q48" s="395"/>
      <c r="R48" s="396"/>
      <c r="S48" s="16" t="s">
        <v>85</v>
      </c>
      <c r="T48" s="8">
        <v>27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401"/>
      <c r="AI48" s="502"/>
      <c r="AJ48" s="395"/>
      <c r="AK48" s="396"/>
      <c r="AL48" s="16" t="s">
        <v>85</v>
      </c>
    </row>
    <row r="49" spans="1:38" s="21" customFormat="1" ht="12.75" customHeight="1" x14ac:dyDescent="0.2">
      <c r="A49" s="8">
        <v>28</v>
      </c>
      <c r="B49" s="395"/>
      <c r="C49" s="395"/>
      <c r="D49" s="395"/>
      <c r="E49" s="395"/>
      <c r="F49" s="396"/>
      <c r="G49" s="496"/>
      <c r="H49" s="502"/>
      <c r="I49" s="499"/>
      <c r="J49" s="356">
        <f t="shared" si="2"/>
        <v>0</v>
      </c>
      <c r="K49" s="358">
        <f t="shared" si="3"/>
        <v>0</v>
      </c>
      <c r="L49" s="395"/>
      <c r="M49" s="395"/>
      <c r="N49" s="395"/>
      <c r="O49" s="401"/>
      <c r="P49" s="402"/>
      <c r="Q49" s="395"/>
      <c r="R49" s="396"/>
      <c r="S49" s="16" t="s">
        <v>86</v>
      </c>
      <c r="T49" s="8">
        <v>28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401"/>
      <c r="AI49" s="502"/>
      <c r="AJ49" s="395"/>
      <c r="AK49" s="396"/>
      <c r="AL49" s="16" t="s">
        <v>86</v>
      </c>
    </row>
    <row r="50" spans="1:38" s="21" customFormat="1" ht="12.75" customHeight="1" x14ac:dyDescent="0.2">
      <c r="A50" s="8">
        <v>29</v>
      </c>
      <c r="B50" s="395"/>
      <c r="C50" s="395"/>
      <c r="D50" s="395"/>
      <c r="E50" s="395"/>
      <c r="F50" s="396"/>
      <c r="G50" s="496"/>
      <c r="H50" s="502"/>
      <c r="I50" s="499"/>
      <c r="J50" s="356">
        <f t="shared" si="2"/>
        <v>0</v>
      </c>
      <c r="K50" s="358">
        <f t="shared" si="3"/>
        <v>0</v>
      </c>
      <c r="L50" s="395"/>
      <c r="M50" s="395"/>
      <c r="N50" s="395"/>
      <c r="O50" s="401"/>
      <c r="P50" s="402"/>
      <c r="Q50" s="395"/>
      <c r="R50" s="396"/>
      <c r="S50" s="16" t="s">
        <v>87</v>
      </c>
      <c r="T50" s="8">
        <v>29</v>
      </c>
      <c r="U50" s="395"/>
      <c r="V50" s="395"/>
      <c r="W50" s="395"/>
      <c r="X50" s="404"/>
      <c r="Y50" s="395"/>
      <c r="Z50" s="395"/>
      <c r="AA50" s="395"/>
      <c r="AB50" s="395"/>
      <c r="AC50" s="395"/>
      <c r="AD50" s="395"/>
      <c r="AE50" s="395"/>
      <c r="AF50" s="395"/>
      <c r="AG50" s="395"/>
      <c r="AH50" s="401"/>
      <c r="AI50" s="502"/>
      <c r="AJ50" s="395"/>
      <c r="AK50" s="396"/>
      <c r="AL50" s="16" t="s">
        <v>87</v>
      </c>
    </row>
    <row r="51" spans="1:38" s="21" customFormat="1" ht="12.75" customHeight="1" x14ac:dyDescent="0.2">
      <c r="A51" s="8">
        <v>30</v>
      </c>
      <c r="B51" s="395"/>
      <c r="C51" s="395"/>
      <c r="D51" s="395"/>
      <c r="E51" s="395"/>
      <c r="F51" s="396"/>
      <c r="G51" s="504"/>
      <c r="H51" s="502"/>
      <c r="I51" s="499"/>
      <c r="J51" s="356">
        <f t="shared" si="2"/>
        <v>0</v>
      </c>
      <c r="K51" s="358">
        <f t="shared" si="3"/>
        <v>0</v>
      </c>
      <c r="L51" s="395"/>
      <c r="M51" s="395"/>
      <c r="N51" s="395"/>
      <c r="O51" s="401"/>
      <c r="P51" s="402"/>
      <c r="Q51" s="395"/>
      <c r="R51" s="396"/>
      <c r="S51" s="16" t="s">
        <v>88</v>
      </c>
      <c r="T51" s="8">
        <v>30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401"/>
      <c r="AI51" s="502"/>
      <c r="AJ51" s="395"/>
      <c r="AK51" s="396"/>
      <c r="AL51" s="16" t="s">
        <v>88</v>
      </c>
    </row>
    <row r="52" spans="1:38" s="21" customFormat="1" ht="12.75" customHeight="1" x14ac:dyDescent="0.2">
      <c r="A52" s="19">
        <v>31</v>
      </c>
      <c r="B52" s="399"/>
      <c r="C52" s="399"/>
      <c r="D52" s="399"/>
      <c r="E52" s="399"/>
      <c r="F52" s="400"/>
      <c r="G52" s="498"/>
      <c r="H52" s="505"/>
      <c r="I52" s="501"/>
      <c r="J52" s="363">
        <f t="shared" si="2"/>
        <v>0</v>
      </c>
      <c r="K52" s="364">
        <f t="shared" si="3"/>
        <v>0</v>
      </c>
      <c r="L52" s="399"/>
      <c r="M52" s="399"/>
      <c r="N52" s="399"/>
      <c r="O52" s="405"/>
      <c r="P52" s="406"/>
      <c r="Q52" s="399"/>
      <c r="R52" s="400"/>
      <c r="S52" s="20" t="s">
        <v>89</v>
      </c>
      <c r="T52" s="19">
        <v>31</v>
      </c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405"/>
      <c r="AI52" s="505"/>
      <c r="AJ52" s="399"/>
      <c r="AK52" s="400"/>
      <c r="AL52" s="20" t="s">
        <v>89</v>
      </c>
    </row>
    <row r="53" spans="1:38" s="473" customFormat="1" ht="12.75" customHeight="1" thickBot="1" x14ac:dyDescent="0.25">
      <c r="A53" s="475"/>
      <c r="B53" s="476">
        <f>SUM(B22:B52)</f>
        <v>0</v>
      </c>
      <c r="C53" s="476">
        <f>SUM(C22:C52)</f>
        <v>0</v>
      </c>
      <c r="D53" s="476">
        <f>SUM(D22:D52)</f>
        <v>0</v>
      </c>
      <c r="E53" s="477">
        <f>SUM(E22:E52)</f>
        <v>0</v>
      </c>
      <c r="F53" s="478">
        <f>SUM(F22:F52)</f>
        <v>0</v>
      </c>
      <c r="G53" s="479"/>
      <c r="H53" s="480" t="s">
        <v>90</v>
      </c>
      <c r="I53" s="481">
        <f>COUNTA(I22:I52)</f>
        <v>0</v>
      </c>
      <c r="J53" s="476">
        <f>SUM(J21:J52)</f>
        <v>0</v>
      </c>
      <c r="K53" s="476">
        <f t="shared" ref="K53:R53" si="4">SUM(K22:K52)</f>
        <v>0</v>
      </c>
      <c r="L53" s="476">
        <f t="shared" si="4"/>
        <v>0</v>
      </c>
      <c r="M53" s="476">
        <f t="shared" si="4"/>
        <v>0</v>
      </c>
      <c r="N53" s="476">
        <f t="shared" si="4"/>
        <v>0</v>
      </c>
      <c r="O53" s="482">
        <f t="shared" si="4"/>
        <v>0</v>
      </c>
      <c r="P53" s="477">
        <f t="shared" si="4"/>
        <v>0</v>
      </c>
      <c r="Q53" s="476">
        <f t="shared" si="4"/>
        <v>0</v>
      </c>
      <c r="R53" s="483">
        <f t="shared" si="4"/>
        <v>0</v>
      </c>
      <c r="S53" s="484"/>
      <c r="T53" s="475"/>
      <c r="U53" s="476">
        <f t="shared" ref="U53:AH53" si="5">SUM(U22:U52)</f>
        <v>0</v>
      </c>
      <c r="V53" s="476">
        <f t="shared" si="5"/>
        <v>0</v>
      </c>
      <c r="W53" s="476">
        <f t="shared" si="5"/>
        <v>0</v>
      </c>
      <c r="X53" s="476">
        <f t="shared" si="5"/>
        <v>0</v>
      </c>
      <c r="Y53" s="476">
        <f t="shared" si="5"/>
        <v>0</v>
      </c>
      <c r="Z53" s="476">
        <f t="shared" si="5"/>
        <v>0</v>
      </c>
      <c r="AA53" s="476">
        <f t="shared" si="5"/>
        <v>0</v>
      </c>
      <c r="AB53" s="476">
        <f t="shared" si="5"/>
        <v>0</v>
      </c>
      <c r="AC53" s="476">
        <f t="shared" si="5"/>
        <v>0</v>
      </c>
      <c r="AD53" s="476">
        <f t="shared" si="5"/>
        <v>0</v>
      </c>
      <c r="AE53" s="476">
        <f t="shared" si="5"/>
        <v>0</v>
      </c>
      <c r="AF53" s="476">
        <f t="shared" si="5"/>
        <v>0</v>
      </c>
      <c r="AG53" s="476">
        <f t="shared" si="5"/>
        <v>0</v>
      </c>
      <c r="AH53" s="478">
        <f t="shared" si="5"/>
        <v>0</v>
      </c>
      <c r="AI53" s="485"/>
      <c r="AJ53" s="476">
        <f>SUM(AJ22:AJ52)</f>
        <v>0</v>
      </c>
      <c r="AK53" s="483">
        <f>SUM(AK22:AK52)</f>
        <v>0</v>
      </c>
      <c r="AL53" s="484"/>
    </row>
    <row r="54" spans="1:38" ht="12.75" customHeight="1" thickTop="1" x14ac:dyDescent="0.2">
      <c r="A54" s="39"/>
      <c r="B54" s="154"/>
      <c r="C54" s="154"/>
      <c r="D54" s="154"/>
      <c r="E54" s="154"/>
      <c r="F54" s="154"/>
      <c r="G54" s="470"/>
      <c r="H54" s="154"/>
      <c r="I54" s="471"/>
      <c r="J54" s="472"/>
      <c r="K54" s="472"/>
      <c r="L54" s="154"/>
      <c r="M54" s="154"/>
      <c r="N54" s="154"/>
      <c r="O54" s="154"/>
      <c r="P54" s="154"/>
      <c r="Q54" s="154"/>
      <c r="R54" s="154"/>
      <c r="S54" s="39"/>
      <c r="T54" s="39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39"/>
    </row>
    <row r="55" spans="1:38" ht="12.75" customHeight="1" x14ac:dyDescent="0.2">
      <c r="A55" s="21"/>
      <c r="B55" s="21"/>
      <c r="C55" s="21"/>
      <c r="D55" s="21"/>
      <c r="E55" s="21"/>
      <c r="F55" s="21"/>
      <c r="G55" s="570" t="str">
        <f>JANUARY!G10</f>
        <v xml:space="preserve">UNITED STEELWORKERS - LOCAL UNION </v>
      </c>
      <c r="H55" s="570"/>
      <c r="I55" s="570"/>
      <c r="J55" s="86"/>
      <c r="K55" s="296"/>
      <c r="L55" s="21"/>
      <c r="M55" s="21"/>
      <c r="N55" s="21"/>
      <c r="O55" s="21"/>
      <c r="P55" s="21"/>
      <c r="Q55" s="21"/>
      <c r="R55" s="21"/>
      <c r="S55" s="21"/>
      <c r="T55" s="21"/>
      <c r="U55" s="33"/>
      <c r="V55" s="33"/>
      <c r="W55" s="33"/>
      <c r="X55" s="33"/>
      <c r="Y55" s="33"/>
      <c r="Z55" s="33"/>
      <c r="AA55" s="34" t="str">
        <f>$AA$10</f>
        <v>FINANCIAL SECRETARY'S CASH BOOK</v>
      </c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21"/>
    </row>
    <row r="56" spans="1:38" s="149" customFormat="1" ht="12.75" customHeight="1" x14ac:dyDescent="0.2">
      <c r="A56" s="139"/>
      <c r="B56" s="138" t="str">
        <f>$B$11</f>
        <v>Month</v>
      </c>
      <c r="C56" s="67" t="str">
        <f>$C$11</f>
        <v>APRIL</v>
      </c>
      <c r="D56" s="138" t="str">
        <f>$D$11</f>
        <v>Year</v>
      </c>
      <c r="E56" s="489">
        <f>$E$11</f>
        <v>0</v>
      </c>
      <c r="F56" s="139"/>
      <c r="G56" s="146"/>
      <c r="H56" s="139"/>
      <c r="I56" s="147"/>
      <c r="J56" s="297"/>
      <c r="K56" s="297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8"/>
      <c r="AJ56" s="67" t="str">
        <f>$C$11</f>
        <v>APRIL</v>
      </c>
      <c r="AK56" s="487">
        <f>$E$11</f>
        <v>0</v>
      </c>
      <c r="AL56" s="139"/>
    </row>
    <row r="57" spans="1:38" s="149" customFormat="1" ht="12.75" customHeight="1" x14ac:dyDescent="0.2">
      <c r="A57" s="139"/>
      <c r="B57" s="138" t="str">
        <f>$B$12</f>
        <v>Page No.</v>
      </c>
      <c r="C57" s="486">
        <f>C12+1</f>
        <v>2</v>
      </c>
      <c r="D57" s="139"/>
      <c r="E57" s="139"/>
      <c r="F57" s="139"/>
      <c r="G57" s="146"/>
      <c r="H57" s="139"/>
      <c r="I57" s="147" t="s">
        <v>53</v>
      </c>
      <c r="J57" s="297"/>
      <c r="K57" s="297"/>
      <c r="L57" s="147"/>
      <c r="M57" s="139"/>
      <c r="N57" s="139"/>
      <c r="O57" s="139"/>
      <c r="P57" s="138"/>
      <c r="Q57" s="139"/>
      <c r="R57" s="138"/>
      <c r="S57" s="139"/>
      <c r="T57" s="139"/>
      <c r="U57" s="139"/>
      <c r="V57" s="139"/>
      <c r="W57" s="139"/>
      <c r="X57" s="139"/>
      <c r="Y57" s="139"/>
      <c r="Z57" s="139"/>
      <c r="AA57" s="139"/>
      <c r="AB57" s="150" t="s">
        <v>54</v>
      </c>
      <c r="AC57" s="139"/>
      <c r="AD57" s="139"/>
      <c r="AE57" s="139"/>
      <c r="AF57" s="139"/>
      <c r="AG57" s="139"/>
      <c r="AH57" s="139"/>
      <c r="AI57" s="138" t="str">
        <f>$B$12</f>
        <v>Page No.</v>
      </c>
      <c r="AJ57" s="486">
        <f>AJ12+1</f>
        <v>2</v>
      </c>
      <c r="AK57" s="151"/>
      <c r="AL57" s="152"/>
    </row>
    <row r="58" spans="1:38" ht="12.75" customHeight="1" x14ac:dyDescent="0.2">
      <c r="A58" s="3"/>
      <c r="B58" s="3"/>
      <c r="C58" s="3"/>
      <c r="D58" s="3"/>
      <c r="E58" s="3"/>
      <c r="F58" s="3"/>
      <c r="G58" s="126"/>
      <c r="H58" s="3"/>
      <c r="I58" s="5"/>
      <c r="J58" s="101"/>
      <c r="K58" s="101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237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27"/>
      <c r="H59" s="26"/>
      <c r="I59" s="27"/>
      <c r="J59" s="298"/>
      <c r="K59" s="298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28"/>
      <c r="H60" s="2" t="s">
        <v>56</v>
      </c>
      <c r="I60" s="94"/>
      <c r="J60" s="607" t="s">
        <v>262</v>
      </c>
      <c r="K60" s="56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28"/>
      <c r="H61" s="14"/>
      <c r="I61" s="95"/>
      <c r="J61" s="101"/>
      <c r="K61" s="6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1"/>
      <c r="B62" s="162">
        <v>1</v>
      </c>
      <c r="C62" s="162">
        <v>2</v>
      </c>
      <c r="D62" s="162">
        <v>3</v>
      </c>
      <c r="E62" s="163">
        <v>4</v>
      </c>
      <c r="F62" s="164">
        <v>5</v>
      </c>
      <c r="G62" s="165"/>
      <c r="H62" s="164">
        <v>7</v>
      </c>
      <c r="I62" s="166">
        <v>8</v>
      </c>
      <c r="J62" s="299">
        <v>9</v>
      </c>
      <c r="K62" s="300">
        <v>10</v>
      </c>
      <c r="L62" s="162">
        <v>11</v>
      </c>
      <c r="M62" s="162" t="s">
        <v>1</v>
      </c>
      <c r="N62" s="162">
        <v>12</v>
      </c>
      <c r="O62" s="162">
        <v>13</v>
      </c>
      <c r="P62" s="162">
        <v>14</v>
      </c>
      <c r="Q62" s="162">
        <v>15</v>
      </c>
      <c r="R62" s="164" t="s">
        <v>2</v>
      </c>
      <c r="S62" s="167"/>
      <c r="T62" s="161"/>
      <c r="U62" s="162">
        <v>16</v>
      </c>
      <c r="V62" s="162">
        <v>17</v>
      </c>
      <c r="W62" s="162">
        <v>18</v>
      </c>
      <c r="X62" s="162">
        <v>19</v>
      </c>
      <c r="Y62" s="162">
        <v>20</v>
      </c>
      <c r="Z62" s="162" t="s">
        <v>3</v>
      </c>
      <c r="AA62" s="162">
        <v>21</v>
      </c>
      <c r="AB62" s="162">
        <v>22</v>
      </c>
      <c r="AC62" s="162">
        <v>23</v>
      </c>
      <c r="AD62" s="162">
        <v>24</v>
      </c>
      <c r="AE62" s="162">
        <v>25</v>
      </c>
      <c r="AF62" s="162">
        <v>26</v>
      </c>
      <c r="AG62" s="162">
        <v>27</v>
      </c>
      <c r="AH62" s="162">
        <v>28</v>
      </c>
      <c r="AI62" s="168">
        <v>29</v>
      </c>
      <c r="AJ62" s="162">
        <v>30</v>
      </c>
      <c r="AK62" s="164">
        <v>31</v>
      </c>
      <c r="AL62" s="167"/>
    </row>
    <row r="63" spans="1:38" s="4" customFormat="1" ht="12.75" customHeight="1" thickTop="1" x14ac:dyDescent="0.2">
      <c r="A63" s="1"/>
      <c r="B63" s="83" t="s">
        <v>4</v>
      </c>
      <c r="C63" s="96"/>
      <c r="D63" s="83" t="s">
        <v>5</v>
      </c>
      <c r="E63" s="83" t="s">
        <v>6</v>
      </c>
      <c r="F63" s="82" t="s">
        <v>7</v>
      </c>
      <c r="G63" s="129"/>
      <c r="H63" s="82"/>
      <c r="I63" s="98"/>
      <c r="J63" s="83"/>
      <c r="K63" s="82"/>
      <c r="L63" s="83"/>
      <c r="M63" s="83"/>
      <c r="N63" s="83" t="s">
        <v>235</v>
      </c>
      <c r="O63" s="99" t="s">
        <v>536</v>
      </c>
      <c r="P63" s="160"/>
      <c r="Q63" s="102" t="s">
        <v>270</v>
      </c>
      <c r="R63" s="157" t="s">
        <v>271</v>
      </c>
      <c r="S63" s="101"/>
      <c r="T63" s="61"/>
      <c r="U63" s="560" t="s">
        <v>263</v>
      </c>
      <c r="V63" s="561"/>
      <c r="W63" s="561"/>
      <c r="X63" s="561"/>
      <c r="Y63" s="562"/>
      <c r="Z63" s="83" t="s">
        <v>10</v>
      </c>
      <c r="AA63" s="83" t="s">
        <v>11</v>
      </c>
      <c r="AB63" s="83" t="s">
        <v>203</v>
      </c>
      <c r="AC63" s="83" t="s">
        <v>12</v>
      </c>
      <c r="AD63" s="83" t="s">
        <v>13</v>
      </c>
      <c r="AE63" s="83" t="s">
        <v>14</v>
      </c>
      <c r="AF63" s="83"/>
      <c r="AG63" s="83"/>
      <c r="AH63" s="99"/>
      <c r="AI63" s="100"/>
      <c r="AJ63" s="83" t="s">
        <v>15</v>
      </c>
      <c r="AK63" s="82" t="s">
        <v>7</v>
      </c>
      <c r="AL63" s="3"/>
    </row>
    <row r="64" spans="1:38" s="4" customFormat="1" ht="12.75" customHeight="1" x14ac:dyDescent="0.2">
      <c r="A64" s="1"/>
      <c r="B64" s="83" t="s">
        <v>8</v>
      </c>
      <c r="C64" s="83" t="s">
        <v>16</v>
      </c>
      <c r="D64" s="83" t="s">
        <v>17</v>
      </c>
      <c r="E64" s="83" t="s">
        <v>8</v>
      </c>
      <c r="F64" s="82" t="s">
        <v>18</v>
      </c>
      <c r="G64" s="129" t="s">
        <v>19</v>
      </c>
      <c r="H64" s="82" t="s">
        <v>20</v>
      </c>
      <c r="I64" s="98" t="s">
        <v>239</v>
      </c>
      <c r="J64" s="83" t="s">
        <v>21</v>
      </c>
      <c r="K64" s="82" t="s">
        <v>22</v>
      </c>
      <c r="L64" s="102" t="s">
        <v>233</v>
      </c>
      <c r="M64" s="102" t="s">
        <v>234</v>
      </c>
      <c r="N64" s="83" t="s">
        <v>534</v>
      </c>
      <c r="O64" s="99" t="s">
        <v>534</v>
      </c>
      <c r="P64" s="155" t="s">
        <v>23</v>
      </c>
      <c r="Q64" s="102" t="s">
        <v>8</v>
      </c>
      <c r="R64" s="157" t="s">
        <v>8</v>
      </c>
      <c r="S64" s="101"/>
      <c r="T64" s="61"/>
      <c r="U64" s="83" t="s">
        <v>25</v>
      </c>
      <c r="V64" s="83" t="s">
        <v>26</v>
      </c>
      <c r="W64" s="83" t="s">
        <v>27</v>
      </c>
      <c r="X64" s="83" t="s">
        <v>28</v>
      </c>
      <c r="Y64" s="83" t="s">
        <v>136</v>
      </c>
      <c r="Z64" s="83" t="s">
        <v>259</v>
      </c>
      <c r="AA64" s="83" t="s">
        <v>137</v>
      </c>
      <c r="AB64" s="83" t="s">
        <v>202</v>
      </c>
      <c r="AC64" s="83" t="s">
        <v>30</v>
      </c>
      <c r="AD64" s="83" t="s">
        <v>140</v>
      </c>
      <c r="AE64" s="83" t="s">
        <v>31</v>
      </c>
      <c r="AF64" s="83" t="s">
        <v>32</v>
      </c>
      <c r="AG64" s="83" t="s">
        <v>204</v>
      </c>
      <c r="AH64" s="99" t="s">
        <v>16</v>
      </c>
      <c r="AI64" s="97" t="s">
        <v>34</v>
      </c>
      <c r="AJ64" s="83" t="s">
        <v>35</v>
      </c>
      <c r="AK64" s="82" t="s">
        <v>18</v>
      </c>
      <c r="AL64" s="3"/>
    </row>
    <row r="65" spans="1:38" s="4" customFormat="1" ht="12.75" customHeight="1" thickBot="1" x14ac:dyDescent="0.25">
      <c r="A65" s="6"/>
      <c r="B65" s="84" t="s">
        <v>36</v>
      </c>
      <c r="C65" s="84" t="s">
        <v>37</v>
      </c>
      <c r="D65" s="84" t="s">
        <v>38</v>
      </c>
      <c r="E65" s="84" t="s">
        <v>39</v>
      </c>
      <c r="F65" s="103" t="s">
        <v>40</v>
      </c>
      <c r="G65" s="130"/>
      <c r="H65" s="103"/>
      <c r="I65" s="104" t="s">
        <v>41</v>
      </c>
      <c r="J65" s="84"/>
      <c r="K65" s="103"/>
      <c r="L65" s="105"/>
      <c r="M65" s="105"/>
      <c r="N65" s="84" t="s">
        <v>236</v>
      </c>
      <c r="O65" s="106" t="s">
        <v>236</v>
      </c>
      <c r="P65" s="156"/>
      <c r="Q65" s="158" t="s">
        <v>24</v>
      </c>
      <c r="R65" s="159" t="s">
        <v>24</v>
      </c>
      <c r="S65" s="108"/>
      <c r="T65" s="72"/>
      <c r="U65" s="84" t="s">
        <v>42</v>
      </c>
      <c r="V65" s="84" t="s">
        <v>43</v>
      </c>
      <c r="W65" s="84"/>
      <c r="X65" s="84" t="s">
        <v>44</v>
      </c>
      <c r="Y65" s="84" t="s">
        <v>30</v>
      </c>
      <c r="Z65" s="84" t="s">
        <v>30</v>
      </c>
      <c r="AA65" s="84" t="s">
        <v>138</v>
      </c>
      <c r="AB65" s="84" t="s">
        <v>15</v>
      </c>
      <c r="AC65" s="84" t="s">
        <v>139</v>
      </c>
      <c r="AD65" s="84" t="s">
        <v>141</v>
      </c>
      <c r="AE65" s="84" t="s">
        <v>47</v>
      </c>
      <c r="AF65" s="84" t="s">
        <v>48</v>
      </c>
      <c r="AG65" s="84" t="s">
        <v>15</v>
      </c>
      <c r="AH65" s="106" t="s">
        <v>30</v>
      </c>
      <c r="AI65" s="107"/>
      <c r="AJ65" s="84" t="s">
        <v>49</v>
      </c>
      <c r="AK65" s="103" t="s">
        <v>189</v>
      </c>
      <c r="AL65" s="7"/>
    </row>
    <row r="66" spans="1:38" s="296" customFormat="1" ht="12.75" customHeight="1" thickTop="1" x14ac:dyDescent="0.2">
      <c r="A66" s="323"/>
      <c r="B66" s="356">
        <f>B53</f>
        <v>0</v>
      </c>
      <c r="C66" s="356">
        <f>C53</f>
        <v>0</v>
      </c>
      <c r="D66" s="356">
        <f>D53</f>
        <v>0</v>
      </c>
      <c r="E66" s="357">
        <f>E53</f>
        <v>0</v>
      </c>
      <c r="F66" s="358">
        <f>F53</f>
        <v>0</v>
      </c>
      <c r="G66" s="131" t="str">
        <f>$G$7</f>
        <v>APRIL</v>
      </c>
      <c r="H66" s="324" t="s">
        <v>58</v>
      </c>
      <c r="I66" s="325"/>
      <c r="J66" s="359">
        <f t="shared" ref="J66:R66" si="6">J53</f>
        <v>0</v>
      </c>
      <c r="K66" s="360">
        <f t="shared" si="6"/>
        <v>0</v>
      </c>
      <c r="L66" s="356">
        <f t="shared" si="6"/>
        <v>0</v>
      </c>
      <c r="M66" s="356">
        <f t="shared" si="6"/>
        <v>0</v>
      </c>
      <c r="N66" s="356">
        <f t="shared" si="6"/>
        <v>0</v>
      </c>
      <c r="O66" s="361">
        <f t="shared" si="6"/>
        <v>0</v>
      </c>
      <c r="P66" s="357">
        <f t="shared" si="6"/>
        <v>0</v>
      </c>
      <c r="Q66" s="356">
        <f t="shared" si="6"/>
        <v>0</v>
      </c>
      <c r="R66" s="362">
        <f t="shared" si="6"/>
        <v>0</v>
      </c>
      <c r="S66" s="326"/>
      <c r="T66" s="323"/>
      <c r="U66" s="356">
        <f t="shared" ref="U66:AH66" si="7">U53</f>
        <v>0</v>
      </c>
      <c r="V66" s="356">
        <f t="shared" si="7"/>
        <v>0</v>
      </c>
      <c r="W66" s="356">
        <f t="shared" si="7"/>
        <v>0</v>
      </c>
      <c r="X66" s="356">
        <f t="shared" si="7"/>
        <v>0</v>
      </c>
      <c r="Y66" s="356">
        <f t="shared" si="7"/>
        <v>0</v>
      </c>
      <c r="Z66" s="356">
        <f t="shared" si="7"/>
        <v>0</v>
      </c>
      <c r="AA66" s="356">
        <f t="shared" si="7"/>
        <v>0</v>
      </c>
      <c r="AB66" s="356">
        <f t="shared" si="7"/>
        <v>0</v>
      </c>
      <c r="AC66" s="356">
        <f t="shared" si="7"/>
        <v>0</v>
      </c>
      <c r="AD66" s="356">
        <f t="shared" si="7"/>
        <v>0</v>
      </c>
      <c r="AE66" s="356">
        <f t="shared" si="7"/>
        <v>0</v>
      </c>
      <c r="AF66" s="356">
        <f t="shared" si="7"/>
        <v>0</v>
      </c>
      <c r="AG66" s="356">
        <f t="shared" si="7"/>
        <v>0</v>
      </c>
      <c r="AH66" s="356">
        <f t="shared" si="7"/>
        <v>0</v>
      </c>
      <c r="AI66" s="327"/>
      <c r="AJ66" s="356">
        <f>AJ53</f>
        <v>0</v>
      </c>
      <c r="AK66" s="365">
        <f>AK53</f>
        <v>0</v>
      </c>
      <c r="AL66" s="326"/>
    </row>
    <row r="67" spans="1:38" s="21" customFormat="1" ht="12.75" customHeight="1" x14ac:dyDescent="0.2">
      <c r="A67" s="8">
        <v>1</v>
      </c>
      <c r="B67" s="395"/>
      <c r="C67" s="395"/>
      <c r="D67" s="395"/>
      <c r="E67" s="395"/>
      <c r="F67" s="396"/>
      <c r="G67" s="496"/>
      <c r="H67" s="502"/>
      <c r="I67" s="499"/>
      <c r="J67" s="356">
        <f t="shared" ref="J67:J97" si="8">SUM(B67:F67)</f>
        <v>0</v>
      </c>
      <c r="K67" s="358">
        <f t="shared" ref="K67:K97" si="9">SUM(U67:AK67)-SUM(L67:R67)</f>
        <v>0</v>
      </c>
      <c r="L67" s="395"/>
      <c r="M67" s="395"/>
      <c r="N67" s="395"/>
      <c r="O67" s="401"/>
      <c r="P67" s="402"/>
      <c r="Q67" s="395"/>
      <c r="R67" s="396"/>
      <c r="S67" s="16" t="s">
        <v>59</v>
      </c>
      <c r="T67" s="8">
        <v>1</v>
      </c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401"/>
      <c r="AI67" s="502"/>
      <c r="AJ67" s="395"/>
      <c r="AK67" s="396"/>
      <c r="AL67" s="16" t="s">
        <v>59</v>
      </c>
    </row>
    <row r="68" spans="1:38" s="21" customFormat="1" ht="12.75" customHeight="1" x14ac:dyDescent="0.2">
      <c r="A68" s="8">
        <v>2</v>
      </c>
      <c r="B68" s="395"/>
      <c r="C68" s="395"/>
      <c r="D68" s="395"/>
      <c r="E68" s="395"/>
      <c r="F68" s="396"/>
      <c r="G68" s="496"/>
      <c r="H68" s="502"/>
      <c r="I68" s="499"/>
      <c r="J68" s="356">
        <f t="shared" si="8"/>
        <v>0</v>
      </c>
      <c r="K68" s="358">
        <f t="shared" si="9"/>
        <v>0</v>
      </c>
      <c r="L68" s="395"/>
      <c r="M68" s="395"/>
      <c r="N68" s="395"/>
      <c r="O68" s="401"/>
      <c r="P68" s="402"/>
      <c r="Q68" s="395"/>
      <c r="R68" s="396"/>
      <c r="S68" s="16" t="s">
        <v>60</v>
      </c>
      <c r="T68" s="8">
        <v>2</v>
      </c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401"/>
      <c r="AI68" s="502"/>
      <c r="AJ68" s="395"/>
      <c r="AK68" s="396"/>
      <c r="AL68" s="16" t="s">
        <v>60</v>
      </c>
    </row>
    <row r="69" spans="1:38" s="21" customFormat="1" ht="12.75" customHeight="1" x14ac:dyDescent="0.2">
      <c r="A69" s="8">
        <v>3</v>
      </c>
      <c r="B69" s="395"/>
      <c r="C69" s="395"/>
      <c r="D69" s="395"/>
      <c r="E69" s="395"/>
      <c r="F69" s="396"/>
      <c r="G69" s="496"/>
      <c r="H69" s="502"/>
      <c r="I69" s="499"/>
      <c r="J69" s="356">
        <f t="shared" si="8"/>
        <v>0</v>
      </c>
      <c r="K69" s="358">
        <f t="shared" si="9"/>
        <v>0</v>
      </c>
      <c r="L69" s="395"/>
      <c r="M69" s="395"/>
      <c r="N69" s="395"/>
      <c r="O69" s="401"/>
      <c r="P69" s="402"/>
      <c r="Q69" s="395"/>
      <c r="R69" s="396"/>
      <c r="S69" s="16" t="s">
        <v>61</v>
      </c>
      <c r="T69" s="8">
        <v>3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401"/>
      <c r="AI69" s="502"/>
      <c r="AJ69" s="395"/>
      <c r="AK69" s="396"/>
      <c r="AL69" s="16" t="s">
        <v>61</v>
      </c>
    </row>
    <row r="70" spans="1:38" s="21" customFormat="1" ht="12.75" customHeight="1" x14ac:dyDescent="0.2">
      <c r="A70" s="8">
        <v>4</v>
      </c>
      <c r="B70" s="395"/>
      <c r="C70" s="395"/>
      <c r="D70" s="395"/>
      <c r="E70" s="395"/>
      <c r="F70" s="396"/>
      <c r="G70" s="496"/>
      <c r="H70" s="502"/>
      <c r="I70" s="499"/>
      <c r="J70" s="356">
        <f t="shared" si="8"/>
        <v>0</v>
      </c>
      <c r="K70" s="358">
        <f t="shared" si="9"/>
        <v>0</v>
      </c>
      <c r="L70" s="395"/>
      <c r="M70" s="395"/>
      <c r="N70" s="395"/>
      <c r="O70" s="401"/>
      <c r="P70" s="402"/>
      <c r="Q70" s="395"/>
      <c r="R70" s="396"/>
      <c r="S70" s="16" t="s">
        <v>62</v>
      </c>
      <c r="T70" s="8">
        <v>4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401"/>
      <c r="AI70" s="502"/>
      <c r="AJ70" s="395"/>
      <c r="AK70" s="396"/>
      <c r="AL70" s="16" t="s">
        <v>62</v>
      </c>
    </row>
    <row r="71" spans="1:38" s="21" customFormat="1" ht="12.75" customHeight="1" x14ac:dyDescent="0.2">
      <c r="A71" s="8">
        <v>5</v>
      </c>
      <c r="B71" s="395"/>
      <c r="C71" s="395"/>
      <c r="D71" s="395"/>
      <c r="E71" s="395"/>
      <c r="F71" s="396"/>
      <c r="G71" s="497"/>
      <c r="H71" s="502"/>
      <c r="I71" s="499"/>
      <c r="J71" s="356">
        <f t="shared" si="8"/>
        <v>0</v>
      </c>
      <c r="K71" s="358">
        <f t="shared" si="9"/>
        <v>0</v>
      </c>
      <c r="L71" s="395"/>
      <c r="M71" s="395"/>
      <c r="N71" s="395"/>
      <c r="O71" s="401"/>
      <c r="P71" s="402"/>
      <c r="Q71" s="395"/>
      <c r="R71" s="396"/>
      <c r="S71" s="16" t="s">
        <v>63</v>
      </c>
      <c r="T71" s="8">
        <v>5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401"/>
      <c r="AI71" s="502"/>
      <c r="AJ71" s="395"/>
      <c r="AK71" s="396"/>
      <c r="AL71" s="16" t="s">
        <v>63</v>
      </c>
    </row>
    <row r="72" spans="1:38" s="21" customFormat="1" ht="12.75" customHeight="1" x14ac:dyDescent="0.2">
      <c r="A72" s="17">
        <v>6</v>
      </c>
      <c r="B72" s="397"/>
      <c r="C72" s="397"/>
      <c r="D72" s="397"/>
      <c r="E72" s="397"/>
      <c r="F72" s="398"/>
      <c r="G72" s="496"/>
      <c r="H72" s="503"/>
      <c r="I72" s="500"/>
      <c r="J72" s="356">
        <f t="shared" si="8"/>
        <v>0</v>
      </c>
      <c r="K72" s="358">
        <f t="shared" si="9"/>
        <v>0</v>
      </c>
      <c r="L72" s="397"/>
      <c r="M72" s="397"/>
      <c r="N72" s="397"/>
      <c r="O72" s="403"/>
      <c r="P72" s="404"/>
      <c r="Q72" s="397"/>
      <c r="R72" s="398"/>
      <c r="S72" s="18" t="s">
        <v>64</v>
      </c>
      <c r="T72" s="17">
        <v>6</v>
      </c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403"/>
      <c r="AI72" s="503"/>
      <c r="AJ72" s="397"/>
      <c r="AK72" s="398"/>
      <c r="AL72" s="18" t="s">
        <v>64</v>
      </c>
    </row>
    <row r="73" spans="1:38" s="21" customFormat="1" ht="12.75" customHeight="1" x14ac:dyDescent="0.2">
      <c r="A73" s="8">
        <v>7</v>
      </c>
      <c r="B73" s="395"/>
      <c r="C73" s="395"/>
      <c r="D73" s="395"/>
      <c r="E73" s="395"/>
      <c r="F73" s="396"/>
      <c r="G73" s="496"/>
      <c r="H73" s="502"/>
      <c r="I73" s="499"/>
      <c r="J73" s="356">
        <f t="shared" si="8"/>
        <v>0</v>
      </c>
      <c r="K73" s="358">
        <f t="shared" si="9"/>
        <v>0</v>
      </c>
      <c r="L73" s="395"/>
      <c r="M73" s="395"/>
      <c r="N73" s="395"/>
      <c r="O73" s="401"/>
      <c r="P73" s="402"/>
      <c r="Q73" s="395"/>
      <c r="R73" s="396"/>
      <c r="S73" s="16" t="s">
        <v>65</v>
      </c>
      <c r="T73" s="8">
        <v>7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401"/>
      <c r="AI73" s="502"/>
      <c r="AJ73" s="395"/>
      <c r="AK73" s="396"/>
      <c r="AL73" s="16" t="s">
        <v>65</v>
      </c>
    </row>
    <row r="74" spans="1:38" s="21" customFormat="1" ht="12.75" customHeight="1" x14ac:dyDescent="0.2">
      <c r="A74" s="8">
        <v>8</v>
      </c>
      <c r="B74" s="395"/>
      <c r="C74" s="395"/>
      <c r="D74" s="395"/>
      <c r="E74" s="395"/>
      <c r="F74" s="396"/>
      <c r="G74" s="496"/>
      <c r="H74" s="502"/>
      <c r="I74" s="499"/>
      <c r="J74" s="356">
        <f t="shared" si="8"/>
        <v>0</v>
      </c>
      <c r="K74" s="358">
        <f t="shared" si="9"/>
        <v>0</v>
      </c>
      <c r="L74" s="395"/>
      <c r="M74" s="395"/>
      <c r="N74" s="395"/>
      <c r="O74" s="401"/>
      <c r="P74" s="402"/>
      <c r="Q74" s="395"/>
      <c r="R74" s="396"/>
      <c r="S74" s="16" t="s">
        <v>66</v>
      </c>
      <c r="T74" s="8">
        <v>8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401"/>
      <c r="AI74" s="502"/>
      <c r="AJ74" s="395"/>
      <c r="AK74" s="396"/>
      <c r="AL74" s="16" t="s">
        <v>66</v>
      </c>
    </row>
    <row r="75" spans="1:38" s="21" customFormat="1" ht="12.75" customHeight="1" x14ac:dyDescent="0.2">
      <c r="A75" s="8">
        <v>9</v>
      </c>
      <c r="B75" s="395"/>
      <c r="C75" s="395"/>
      <c r="D75" s="395"/>
      <c r="E75" s="395"/>
      <c r="F75" s="396"/>
      <c r="G75" s="496"/>
      <c r="H75" s="502"/>
      <c r="I75" s="499"/>
      <c r="J75" s="356">
        <f t="shared" si="8"/>
        <v>0</v>
      </c>
      <c r="K75" s="358">
        <f t="shared" si="9"/>
        <v>0</v>
      </c>
      <c r="L75" s="395"/>
      <c r="M75" s="395"/>
      <c r="N75" s="395"/>
      <c r="O75" s="401"/>
      <c r="P75" s="402"/>
      <c r="Q75" s="395"/>
      <c r="R75" s="396"/>
      <c r="S75" s="16" t="s">
        <v>67</v>
      </c>
      <c r="T75" s="8">
        <v>9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401"/>
      <c r="AI75" s="502"/>
      <c r="AJ75" s="395"/>
      <c r="AK75" s="396"/>
      <c r="AL75" s="16" t="s">
        <v>67</v>
      </c>
    </row>
    <row r="76" spans="1:38" s="21" customFormat="1" ht="12.75" customHeight="1" x14ac:dyDescent="0.2">
      <c r="A76" s="8">
        <v>10</v>
      </c>
      <c r="B76" s="395"/>
      <c r="C76" s="395"/>
      <c r="D76" s="395"/>
      <c r="E76" s="395"/>
      <c r="F76" s="396"/>
      <c r="G76" s="496"/>
      <c r="H76" s="502"/>
      <c r="I76" s="499"/>
      <c r="J76" s="356">
        <f t="shared" si="8"/>
        <v>0</v>
      </c>
      <c r="K76" s="358">
        <f t="shared" si="9"/>
        <v>0</v>
      </c>
      <c r="L76" s="395"/>
      <c r="M76" s="395"/>
      <c r="N76" s="395"/>
      <c r="O76" s="401"/>
      <c r="P76" s="402"/>
      <c r="Q76" s="395"/>
      <c r="R76" s="396"/>
      <c r="S76" s="16" t="s">
        <v>68</v>
      </c>
      <c r="T76" s="8">
        <v>10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401"/>
      <c r="AI76" s="502"/>
      <c r="AJ76" s="395"/>
      <c r="AK76" s="396"/>
      <c r="AL76" s="16" t="s">
        <v>68</v>
      </c>
    </row>
    <row r="77" spans="1:38" s="21" customFormat="1" ht="12.75" customHeight="1" x14ac:dyDescent="0.2">
      <c r="A77" s="8">
        <v>11</v>
      </c>
      <c r="B77" s="395"/>
      <c r="C77" s="395"/>
      <c r="D77" s="395"/>
      <c r="E77" s="395"/>
      <c r="F77" s="396"/>
      <c r="G77" s="496"/>
      <c r="H77" s="502"/>
      <c r="I77" s="499"/>
      <c r="J77" s="356">
        <f t="shared" si="8"/>
        <v>0</v>
      </c>
      <c r="K77" s="358">
        <f t="shared" si="9"/>
        <v>0</v>
      </c>
      <c r="L77" s="395"/>
      <c r="M77" s="395"/>
      <c r="N77" s="395"/>
      <c r="O77" s="401"/>
      <c r="P77" s="402"/>
      <c r="Q77" s="395"/>
      <c r="R77" s="396"/>
      <c r="S77" s="16" t="s">
        <v>69</v>
      </c>
      <c r="T77" s="8">
        <v>11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401"/>
      <c r="AI77" s="502"/>
      <c r="AJ77" s="395"/>
      <c r="AK77" s="396"/>
      <c r="AL77" s="16" t="s">
        <v>69</v>
      </c>
    </row>
    <row r="78" spans="1:38" s="21" customFormat="1" ht="12.75" customHeight="1" x14ac:dyDescent="0.2">
      <c r="A78" s="8">
        <v>12</v>
      </c>
      <c r="B78" s="395"/>
      <c r="C78" s="395"/>
      <c r="D78" s="395"/>
      <c r="E78" s="395"/>
      <c r="F78" s="396"/>
      <c r="G78" s="496"/>
      <c r="H78" s="502"/>
      <c r="I78" s="499"/>
      <c r="J78" s="356">
        <f t="shared" si="8"/>
        <v>0</v>
      </c>
      <c r="K78" s="358">
        <f t="shared" si="9"/>
        <v>0</v>
      </c>
      <c r="L78" s="395"/>
      <c r="M78" s="395"/>
      <c r="N78" s="395"/>
      <c r="O78" s="401"/>
      <c r="P78" s="402"/>
      <c r="Q78" s="395"/>
      <c r="R78" s="396"/>
      <c r="S78" s="16" t="s">
        <v>70</v>
      </c>
      <c r="T78" s="8">
        <v>12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401"/>
      <c r="AI78" s="502"/>
      <c r="AJ78" s="395"/>
      <c r="AK78" s="396"/>
      <c r="AL78" s="16" t="s">
        <v>70</v>
      </c>
    </row>
    <row r="79" spans="1:38" s="21" customFormat="1" ht="12.75" customHeight="1" x14ac:dyDescent="0.2">
      <c r="A79" s="8">
        <v>13</v>
      </c>
      <c r="B79" s="395"/>
      <c r="C79" s="395"/>
      <c r="D79" s="395"/>
      <c r="E79" s="395"/>
      <c r="F79" s="396"/>
      <c r="G79" s="496"/>
      <c r="H79" s="502"/>
      <c r="I79" s="499"/>
      <c r="J79" s="356">
        <f t="shared" si="8"/>
        <v>0</v>
      </c>
      <c r="K79" s="358">
        <f t="shared" si="9"/>
        <v>0</v>
      </c>
      <c r="L79" s="395"/>
      <c r="M79" s="395"/>
      <c r="N79" s="395"/>
      <c r="O79" s="401"/>
      <c r="P79" s="402"/>
      <c r="Q79" s="395"/>
      <c r="R79" s="396"/>
      <c r="S79" s="16" t="s">
        <v>71</v>
      </c>
      <c r="T79" s="8">
        <v>13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401"/>
      <c r="AI79" s="502"/>
      <c r="AJ79" s="395"/>
      <c r="AK79" s="396"/>
      <c r="AL79" s="16" t="s">
        <v>71</v>
      </c>
    </row>
    <row r="80" spans="1:38" s="21" customFormat="1" ht="12.75" customHeight="1" x14ac:dyDescent="0.2">
      <c r="A80" s="8">
        <v>14</v>
      </c>
      <c r="B80" s="395"/>
      <c r="C80" s="395"/>
      <c r="D80" s="395"/>
      <c r="E80" s="395"/>
      <c r="F80" s="396"/>
      <c r="G80" s="496"/>
      <c r="H80" s="502"/>
      <c r="I80" s="499"/>
      <c r="J80" s="356">
        <f t="shared" si="8"/>
        <v>0</v>
      </c>
      <c r="K80" s="358">
        <f t="shared" si="9"/>
        <v>0</v>
      </c>
      <c r="L80" s="395"/>
      <c r="M80" s="395"/>
      <c r="N80" s="395"/>
      <c r="O80" s="401"/>
      <c r="P80" s="402"/>
      <c r="Q80" s="395"/>
      <c r="R80" s="396"/>
      <c r="S80" s="16" t="s">
        <v>72</v>
      </c>
      <c r="T80" s="8">
        <v>14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401"/>
      <c r="AI80" s="502"/>
      <c r="AJ80" s="395"/>
      <c r="AK80" s="396"/>
      <c r="AL80" s="16" t="s">
        <v>72</v>
      </c>
    </row>
    <row r="81" spans="1:38" s="21" customFormat="1" ht="12.75" customHeight="1" x14ac:dyDescent="0.2">
      <c r="A81" s="8">
        <v>15</v>
      </c>
      <c r="B81" s="395"/>
      <c r="C81" s="395"/>
      <c r="D81" s="395"/>
      <c r="E81" s="395"/>
      <c r="F81" s="396"/>
      <c r="G81" s="496"/>
      <c r="H81" s="502"/>
      <c r="I81" s="499"/>
      <c r="J81" s="356">
        <f t="shared" si="8"/>
        <v>0</v>
      </c>
      <c r="K81" s="358">
        <f t="shared" si="9"/>
        <v>0</v>
      </c>
      <c r="L81" s="395"/>
      <c r="M81" s="395"/>
      <c r="N81" s="395"/>
      <c r="O81" s="401"/>
      <c r="P81" s="402"/>
      <c r="Q81" s="395"/>
      <c r="R81" s="396"/>
      <c r="S81" s="16" t="s">
        <v>73</v>
      </c>
      <c r="T81" s="8">
        <v>15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401"/>
      <c r="AI81" s="502"/>
      <c r="AJ81" s="395"/>
      <c r="AK81" s="396"/>
      <c r="AL81" s="16" t="s">
        <v>73</v>
      </c>
    </row>
    <row r="82" spans="1:38" s="21" customFormat="1" ht="12.75" customHeight="1" x14ac:dyDescent="0.2">
      <c r="A82" s="8">
        <v>16</v>
      </c>
      <c r="B82" s="395"/>
      <c r="C82" s="395"/>
      <c r="D82" s="395"/>
      <c r="E82" s="395"/>
      <c r="F82" s="396"/>
      <c r="G82" s="496"/>
      <c r="H82" s="502"/>
      <c r="I82" s="499"/>
      <c r="J82" s="356">
        <f t="shared" si="8"/>
        <v>0</v>
      </c>
      <c r="K82" s="358">
        <f t="shared" si="9"/>
        <v>0</v>
      </c>
      <c r="L82" s="395"/>
      <c r="M82" s="395"/>
      <c r="N82" s="395"/>
      <c r="O82" s="401"/>
      <c r="P82" s="402"/>
      <c r="Q82" s="395"/>
      <c r="R82" s="396"/>
      <c r="S82" s="16" t="s">
        <v>74</v>
      </c>
      <c r="T82" s="8">
        <v>16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401"/>
      <c r="AI82" s="502"/>
      <c r="AJ82" s="395"/>
      <c r="AK82" s="396"/>
      <c r="AL82" s="16" t="s">
        <v>74</v>
      </c>
    </row>
    <row r="83" spans="1:38" s="21" customFormat="1" ht="12.75" customHeight="1" x14ac:dyDescent="0.2">
      <c r="A83" s="8">
        <v>17</v>
      </c>
      <c r="B83" s="395"/>
      <c r="C83" s="395"/>
      <c r="D83" s="395"/>
      <c r="E83" s="395"/>
      <c r="F83" s="396"/>
      <c r="G83" s="496"/>
      <c r="H83" s="502"/>
      <c r="I83" s="499"/>
      <c r="J83" s="356">
        <f t="shared" si="8"/>
        <v>0</v>
      </c>
      <c r="K83" s="358">
        <f t="shared" si="9"/>
        <v>0</v>
      </c>
      <c r="L83" s="395"/>
      <c r="M83" s="395"/>
      <c r="N83" s="395"/>
      <c r="O83" s="401"/>
      <c r="P83" s="402"/>
      <c r="Q83" s="395"/>
      <c r="R83" s="396"/>
      <c r="S83" s="16" t="s">
        <v>75</v>
      </c>
      <c r="T83" s="8">
        <v>17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401"/>
      <c r="AI83" s="502"/>
      <c r="AJ83" s="395"/>
      <c r="AK83" s="396"/>
      <c r="AL83" s="16" t="s">
        <v>75</v>
      </c>
    </row>
    <row r="84" spans="1:38" s="21" customFormat="1" ht="12.75" customHeight="1" x14ac:dyDescent="0.2">
      <c r="A84" s="8">
        <v>18</v>
      </c>
      <c r="B84" s="395"/>
      <c r="C84" s="395"/>
      <c r="D84" s="395"/>
      <c r="E84" s="395"/>
      <c r="F84" s="396"/>
      <c r="G84" s="496"/>
      <c r="H84" s="502"/>
      <c r="I84" s="499"/>
      <c r="J84" s="356">
        <f t="shared" si="8"/>
        <v>0</v>
      </c>
      <c r="K84" s="358">
        <f t="shared" si="9"/>
        <v>0</v>
      </c>
      <c r="L84" s="395"/>
      <c r="M84" s="395"/>
      <c r="N84" s="395"/>
      <c r="O84" s="401"/>
      <c r="P84" s="402"/>
      <c r="Q84" s="395"/>
      <c r="R84" s="396"/>
      <c r="S84" s="16" t="s">
        <v>76</v>
      </c>
      <c r="T84" s="8">
        <v>18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5"/>
      <c r="AF84" s="395"/>
      <c r="AG84" s="395"/>
      <c r="AH84" s="401"/>
      <c r="AI84" s="502"/>
      <c r="AJ84" s="395"/>
      <c r="AK84" s="396"/>
      <c r="AL84" s="16" t="s">
        <v>76</v>
      </c>
    </row>
    <row r="85" spans="1:38" s="21" customFormat="1" ht="12.75" customHeight="1" x14ac:dyDescent="0.2">
      <c r="A85" s="8">
        <v>19</v>
      </c>
      <c r="B85" s="395"/>
      <c r="C85" s="395"/>
      <c r="D85" s="395"/>
      <c r="E85" s="395"/>
      <c r="F85" s="396"/>
      <c r="G85" s="496"/>
      <c r="H85" s="502"/>
      <c r="I85" s="499"/>
      <c r="J85" s="356">
        <f t="shared" si="8"/>
        <v>0</v>
      </c>
      <c r="K85" s="358">
        <f t="shared" si="9"/>
        <v>0</v>
      </c>
      <c r="L85" s="395"/>
      <c r="M85" s="395"/>
      <c r="N85" s="395"/>
      <c r="O85" s="401"/>
      <c r="P85" s="402"/>
      <c r="Q85" s="395"/>
      <c r="R85" s="396"/>
      <c r="S85" s="16" t="s">
        <v>77</v>
      </c>
      <c r="T85" s="8">
        <v>19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5"/>
      <c r="AF85" s="395"/>
      <c r="AG85" s="395"/>
      <c r="AH85" s="401"/>
      <c r="AI85" s="502"/>
      <c r="AJ85" s="395"/>
      <c r="AK85" s="396"/>
      <c r="AL85" s="16" t="s">
        <v>77</v>
      </c>
    </row>
    <row r="86" spans="1:38" s="21" customFormat="1" ht="12.75" customHeight="1" x14ac:dyDescent="0.2">
      <c r="A86" s="8">
        <v>20</v>
      </c>
      <c r="B86" s="395"/>
      <c r="C86" s="395"/>
      <c r="D86" s="395"/>
      <c r="E86" s="395"/>
      <c r="F86" s="396"/>
      <c r="G86" s="496"/>
      <c r="H86" s="502"/>
      <c r="I86" s="499"/>
      <c r="J86" s="356">
        <f t="shared" si="8"/>
        <v>0</v>
      </c>
      <c r="K86" s="358">
        <f t="shared" si="9"/>
        <v>0</v>
      </c>
      <c r="L86" s="395"/>
      <c r="M86" s="395"/>
      <c r="N86" s="395"/>
      <c r="O86" s="401"/>
      <c r="P86" s="402"/>
      <c r="Q86" s="395"/>
      <c r="R86" s="396"/>
      <c r="S86" s="16" t="s">
        <v>78</v>
      </c>
      <c r="T86" s="8">
        <v>20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401"/>
      <c r="AI86" s="502"/>
      <c r="AJ86" s="395"/>
      <c r="AK86" s="396"/>
      <c r="AL86" s="16" t="s">
        <v>78</v>
      </c>
    </row>
    <row r="87" spans="1:38" s="21" customFormat="1" ht="12.75" customHeight="1" x14ac:dyDescent="0.2">
      <c r="A87" s="8">
        <v>21</v>
      </c>
      <c r="B87" s="395"/>
      <c r="C87" s="395"/>
      <c r="D87" s="395"/>
      <c r="E87" s="395"/>
      <c r="F87" s="396"/>
      <c r="G87" s="496"/>
      <c r="H87" s="502"/>
      <c r="I87" s="499"/>
      <c r="J87" s="356">
        <f t="shared" si="8"/>
        <v>0</v>
      </c>
      <c r="K87" s="358">
        <f t="shared" si="9"/>
        <v>0</v>
      </c>
      <c r="L87" s="395"/>
      <c r="M87" s="395"/>
      <c r="N87" s="395"/>
      <c r="O87" s="401"/>
      <c r="P87" s="402"/>
      <c r="Q87" s="395"/>
      <c r="R87" s="396"/>
      <c r="S87" s="16" t="s">
        <v>79</v>
      </c>
      <c r="T87" s="8">
        <v>21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401"/>
      <c r="AI87" s="502"/>
      <c r="AJ87" s="395"/>
      <c r="AK87" s="396"/>
      <c r="AL87" s="16" t="s">
        <v>79</v>
      </c>
    </row>
    <row r="88" spans="1:38" s="21" customFormat="1" ht="12.75" customHeight="1" x14ac:dyDescent="0.2">
      <c r="A88" s="8">
        <v>22</v>
      </c>
      <c r="B88" s="395"/>
      <c r="C88" s="395"/>
      <c r="D88" s="395"/>
      <c r="E88" s="395"/>
      <c r="F88" s="396"/>
      <c r="G88" s="496"/>
      <c r="H88" s="502"/>
      <c r="I88" s="499"/>
      <c r="J88" s="356">
        <f t="shared" si="8"/>
        <v>0</v>
      </c>
      <c r="K88" s="358">
        <f t="shared" si="9"/>
        <v>0</v>
      </c>
      <c r="L88" s="395"/>
      <c r="M88" s="395"/>
      <c r="N88" s="395"/>
      <c r="O88" s="401"/>
      <c r="P88" s="402"/>
      <c r="Q88" s="395"/>
      <c r="R88" s="396"/>
      <c r="S88" s="16" t="s">
        <v>80</v>
      </c>
      <c r="T88" s="8">
        <v>22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401"/>
      <c r="AI88" s="502"/>
      <c r="AJ88" s="395"/>
      <c r="AK88" s="396"/>
      <c r="AL88" s="16" t="s">
        <v>80</v>
      </c>
    </row>
    <row r="89" spans="1:38" s="21" customFormat="1" ht="12.75" customHeight="1" x14ac:dyDescent="0.2">
      <c r="A89" s="8">
        <v>23</v>
      </c>
      <c r="B89" s="395"/>
      <c r="C89" s="395"/>
      <c r="D89" s="395"/>
      <c r="E89" s="395"/>
      <c r="F89" s="396"/>
      <c r="G89" s="496"/>
      <c r="H89" s="502"/>
      <c r="I89" s="499"/>
      <c r="J89" s="356">
        <f t="shared" si="8"/>
        <v>0</v>
      </c>
      <c r="K89" s="358">
        <f t="shared" si="9"/>
        <v>0</v>
      </c>
      <c r="L89" s="395"/>
      <c r="M89" s="395"/>
      <c r="N89" s="395"/>
      <c r="O89" s="401"/>
      <c r="P89" s="402"/>
      <c r="Q89" s="395"/>
      <c r="R89" s="396"/>
      <c r="S89" s="16" t="s">
        <v>81</v>
      </c>
      <c r="T89" s="8">
        <v>23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401"/>
      <c r="AI89" s="502"/>
      <c r="AJ89" s="395"/>
      <c r="AK89" s="396"/>
      <c r="AL89" s="16" t="s">
        <v>81</v>
      </c>
    </row>
    <row r="90" spans="1:38" s="21" customFormat="1" ht="12.75" customHeight="1" x14ac:dyDescent="0.2">
      <c r="A90" s="8">
        <v>24</v>
      </c>
      <c r="B90" s="395"/>
      <c r="C90" s="395"/>
      <c r="D90" s="395"/>
      <c r="E90" s="395"/>
      <c r="F90" s="396"/>
      <c r="G90" s="496"/>
      <c r="H90" s="502"/>
      <c r="I90" s="499"/>
      <c r="J90" s="356">
        <f t="shared" si="8"/>
        <v>0</v>
      </c>
      <c r="K90" s="358">
        <f t="shared" si="9"/>
        <v>0</v>
      </c>
      <c r="L90" s="395"/>
      <c r="M90" s="395"/>
      <c r="N90" s="395"/>
      <c r="O90" s="401"/>
      <c r="P90" s="402"/>
      <c r="Q90" s="395"/>
      <c r="R90" s="396"/>
      <c r="S90" s="16" t="s">
        <v>82</v>
      </c>
      <c r="T90" s="8">
        <v>24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401"/>
      <c r="AI90" s="502"/>
      <c r="AJ90" s="395"/>
      <c r="AK90" s="396"/>
      <c r="AL90" s="16" t="s">
        <v>82</v>
      </c>
    </row>
    <row r="91" spans="1:38" s="21" customFormat="1" ht="12.75" customHeight="1" x14ac:dyDescent="0.2">
      <c r="A91" s="8">
        <v>25</v>
      </c>
      <c r="B91" s="395"/>
      <c r="C91" s="395"/>
      <c r="D91" s="395"/>
      <c r="E91" s="395"/>
      <c r="F91" s="396"/>
      <c r="G91" s="496"/>
      <c r="H91" s="502"/>
      <c r="I91" s="499"/>
      <c r="J91" s="356">
        <f t="shared" si="8"/>
        <v>0</v>
      </c>
      <c r="K91" s="358">
        <f t="shared" si="9"/>
        <v>0</v>
      </c>
      <c r="L91" s="395"/>
      <c r="M91" s="395"/>
      <c r="N91" s="395"/>
      <c r="O91" s="401"/>
      <c r="P91" s="402"/>
      <c r="Q91" s="395"/>
      <c r="R91" s="396"/>
      <c r="S91" s="16" t="s">
        <v>83</v>
      </c>
      <c r="T91" s="8">
        <v>25</v>
      </c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401"/>
      <c r="AI91" s="502"/>
      <c r="AJ91" s="395"/>
      <c r="AK91" s="396"/>
      <c r="AL91" s="16" t="s">
        <v>83</v>
      </c>
    </row>
    <row r="92" spans="1:38" s="21" customFormat="1" ht="12.75" customHeight="1" x14ac:dyDescent="0.2">
      <c r="A92" s="8">
        <v>26</v>
      </c>
      <c r="B92" s="395"/>
      <c r="C92" s="395"/>
      <c r="D92" s="395"/>
      <c r="E92" s="395"/>
      <c r="F92" s="396"/>
      <c r="G92" s="496"/>
      <c r="H92" s="502"/>
      <c r="I92" s="499"/>
      <c r="J92" s="356">
        <f t="shared" si="8"/>
        <v>0</v>
      </c>
      <c r="K92" s="358">
        <f t="shared" si="9"/>
        <v>0</v>
      </c>
      <c r="L92" s="395"/>
      <c r="M92" s="395"/>
      <c r="N92" s="395"/>
      <c r="O92" s="401"/>
      <c r="P92" s="402"/>
      <c r="Q92" s="395"/>
      <c r="R92" s="396"/>
      <c r="S92" s="16" t="s">
        <v>84</v>
      </c>
      <c r="T92" s="8">
        <v>26</v>
      </c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401"/>
      <c r="AI92" s="502"/>
      <c r="AJ92" s="395"/>
      <c r="AK92" s="396"/>
      <c r="AL92" s="16" t="s">
        <v>84</v>
      </c>
    </row>
    <row r="93" spans="1:38" s="21" customFormat="1" ht="12.75" customHeight="1" x14ac:dyDescent="0.2">
      <c r="A93" s="8">
        <v>27</v>
      </c>
      <c r="B93" s="395"/>
      <c r="C93" s="395"/>
      <c r="D93" s="395"/>
      <c r="E93" s="395"/>
      <c r="F93" s="396"/>
      <c r="G93" s="496"/>
      <c r="H93" s="502"/>
      <c r="I93" s="499"/>
      <c r="J93" s="356">
        <f t="shared" si="8"/>
        <v>0</v>
      </c>
      <c r="K93" s="358">
        <f t="shared" si="9"/>
        <v>0</v>
      </c>
      <c r="L93" s="395"/>
      <c r="M93" s="395"/>
      <c r="N93" s="395"/>
      <c r="O93" s="401"/>
      <c r="P93" s="402"/>
      <c r="Q93" s="395"/>
      <c r="R93" s="396"/>
      <c r="S93" s="16" t="s">
        <v>85</v>
      </c>
      <c r="T93" s="8">
        <v>27</v>
      </c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401"/>
      <c r="AI93" s="502"/>
      <c r="AJ93" s="395"/>
      <c r="AK93" s="396"/>
      <c r="AL93" s="16" t="s">
        <v>85</v>
      </c>
    </row>
    <row r="94" spans="1:38" s="21" customFormat="1" ht="12.75" customHeight="1" x14ac:dyDescent="0.2">
      <c r="A94" s="8">
        <v>28</v>
      </c>
      <c r="B94" s="395"/>
      <c r="C94" s="395"/>
      <c r="D94" s="395"/>
      <c r="E94" s="395"/>
      <c r="F94" s="396"/>
      <c r="G94" s="496"/>
      <c r="H94" s="502"/>
      <c r="I94" s="499"/>
      <c r="J94" s="356">
        <f t="shared" si="8"/>
        <v>0</v>
      </c>
      <c r="K94" s="358">
        <f t="shared" si="9"/>
        <v>0</v>
      </c>
      <c r="L94" s="395"/>
      <c r="M94" s="395"/>
      <c r="N94" s="395"/>
      <c r="O94" s="401"/>
      <c r="P94" s="402"/>
      <c r="Q94" s="395"/>
      <c r="R94" s="396"/>
      <c r="S94" s="16" t="s">
        <v>86</v>
      </c>
      <c r="T94" s="8">
        <v>28</v>
      </c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401"/>
      <c r="AI94" s="502"/>
      <c r="AJ94" s="395"/>
      <c r="AK94" s="396"/>
      <c r="AL94" s="16" t="s">
        <v>86</v>
      </c>
    </row>
    <row r="95" spans="1:38" s="21" customFormat="1" ht="12.75" customHeight="1" x14ac:dyDescent="0.2">
      <c r="A95" s="8">
        <v>29</v>
      </c>
      <c r="B95" s="395"/>
      <c r="C95" s="395"/>
      <c r="D95" s="395"/>
      <c r="E95" s="395"/>
      <c r="F95" s="396"/>
      <c r="G95" s="496"/>
      <c r="H95" s="502"/>
      <c r="I95" s="499"/>
      <c r="J95" s="356">
        <f t="shared" si="8"/>
        <v>0</v>
      </c>
      <c r="K95" s="358">
        <f t="shared" si="9"/>
        <v>0</v>
      </c>
      <c r="L95" s="395"/>
      <c r="M95" s="395"/>
      <c r="N95" s="395"/>
      <c r="O95" s="401"/>
      <c r="P95" s="402"/>
      <c r="Q95" s="395"/>
      <c r="R95" s="396"/>
      <c r="S95" s="16" t="s">
        <v>87</v>
      </c>
      <c r="T95" s="8">
        <v>29</v>
      </c>
      <c r="U95" s="395"/>
      <c r="V95" s="395"/>
      <c r="W95" s="395"/>
      <c r="X95" s="404"/>
      <c r="Y95" s="395"/>
      <c r="Z95" s="395"/>
      <c r="AA95" s="395"/>
      <c r="AB95" s="395"/>
      <c r="AC95" s="395"/>
      <c r="AD95" s="395"/>
      <c r="AE95" s="395"/>
      <c r="AF95" s="395"/>
      <c r="AG95" s="395"/>
      <c r="AH95" s="401"/>
      <c r="AI95" s="502"/>
      <c r="AJ95" s="395"/>
      <c r="AK95" s="396"/>
      <c r="AL95" s="16" t="s">
        <v>87</v>
      </c>
    </row>
    <row r="96" spans="1:38" s="21" customFormat="1" ht="12.75" customHeight="1" x14ac:dyDescent="0.2">
      <c r="A96" s="8">
        <v>30</v>
      </c>
      <c r="B96" s="395"/>
      <c r="C96" s="395"/>
      <c r="D96" s="395"/>
      <c r="E96" s="395"/>
      <c r="F96" s="396"/>
      <c r="G96" s="504"/>
      <c r="H96" s="502"/>
      <c r="I96" s="499"/>
      <c r="J96" s="356">
        <f t="shared" si="8"/>
        <v>0</v>
      </c>
      <c r="K96" s="358">
        <f t="shared" si="9"/>
        <v>0</v>
      </c>
      <c r="L96" s="395"/>
      <c r="M96" s="395"/>
      <c r="N96" s="395"/>
      <c r="O96" s="401"/>
      <c r="P96" s="402"/>
      <c r="Q96" s="395"/>
      <c r="R96" s="396"/>
      <c r="S96" s="16" t="s">
        <v>88</v>
      </c>
      <c r="T96" s="8">
        <v>30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401"/>
      <c r="AI96" s="502"/>
      <c r="AJ96" s="395"/>
      <c r="AK96" s="396"/>
      <c r="AL96" s="16" t="s">
        <v>88</v>
      </c>
    </row>
    <row r="97" spans="1:38" s="21" customFormat="1" ht="12.75" customHeight="1" x14ac:dyDescent="0.2">
      <c r="A97" s="19">
        <v>31</v>
      </c>
      <c r="B97" s="399"/>
      <c r="C97" s="399"/>
      <c r="D97" s="399"/>
      <c r="E97" s="399"/>
      <c r="F97" s="400"/>
      <c r="G97" s="498"/>
      <c r="H97" s="505"/>
      <c r="I97" s="501"/>
      <c r="J97" s="363">
        <f t="shared" si="8"/>
        <v>0</v>
      </c>
      <c r="K97" s="364">
        <f t="shared" si="9"/>
        <v>0</v>
      </c>
      <c r="L97" s="399"/>
      <c r="M97" s="399"/>
      <c r="N97" s="399"/>
      <c r="O97" s="405"/>
      <c r="P97" s="406"/>
      <c r="Q97" s="399"/>
      <c r="R97" s="400"/>
      <c r="S97" s="20" t="s">
        <v>89</v>
      </c>
      <c r="T97" s="19">
        <v>31</v>
      </c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405"/>
      <c r="AI97" s="505"/>
      <c r="AJ97" s="399"/>
      <c r="AK97" s="400"/>
      <c r="AL97" s="20" t="s">
        <v>89</v>
      </c>
    </row>
    <row r="98" spans="1:38" s="473" customFormat="1" ht="12.75" customHeight="1" thickBot="1" x14ac:dyDescent="0.25">
      <c r="A98" s="475"/>
      <c r="B98" s="476">
        <f>SUM(B66:B97)</f>
        <v>0</v>
      </c>
      <c r="C98" s="476">
        <f>SUM(C66:C97)</f>
        <v>0</v>
      </c>
      <c r="D98" s="476">
        <f>SUM(D66:D97)</f>
        <v>0</v>
      </c>
      <c r="E98" s="477">
        <f>SUM(E66:E97)</f>
        <v>0</v>
      </c>
      <c r="F98" s="478">
        <f>SUM(F66:F97)</f>
        <v>0</v>
      </c>
      <c r="G98" s="479"/>
      <c r="H98" s="480" t="s">
        <v>90</v>
      </c>
      <c r="I98" s="481">
        <f>COUNTA(I67:I97)</f>
        <v>0</v>
      </c>
      <c r="J98" s="476">
        <f t="shared" ref="J98:R98" si="10">SUM(J66:J97)</f>
        <v>0</v>
      </c>
      <c r="K98" s="476">
        <f t="shared" si="10"/>
        <v>0</v>
      </c>
      <c r="L98" s="476">
        <f t="shared" si="10"/>
        <v>0</v>
      </c>
      <c r="M98" s="476">
        <f t="shared" si="10"/>
        <v>0</v>
      </c>
      <c r="N98" s="476">
        <f t="shared" si="10"/>
        <v>0</v>
      </c>
      <c r="O98" s="482">
        <f t="shared" si="10"/>
        <v>0</v>
      </c>
      <c r="P98" s="477">
        <f t="shared" si="10"/>
        <v>0</v>
      </c>
      <c r="Q98" s="476">
        <f t="shared" si="10"/>
        <v>0</v>
      </c>
      <c r="R98" s="483">
        <f t="shared" si="10"/>
        <v>0</v>
      </c>
      <c r="S98" s="484"/>
      <c r="T98" s="475"/>
      <c r="U98" s="476">
        <f t="shared" ref="U98:AH98" si="11">SUM(U66:U97)</f>
        <v>0</v>
      </c>
      <c r="V98" s="476">
        <f t="shared" si="11"/>
        <v>0</v>
      </c>
      <c r="W98" s="476">
        <f t="shared" si="11"/>
        <v>0</v>
      </c>
      <c r="X98" s="476">
        <f t="shared" si="11"/>
        <v>0</v>
      </c>
      <c r="Y98" s="476">
        <f t="shared" si="11"/>
        <v>0</v>
      </c>
      <c r="Z98" s="476">
        <f t="shared" si="11"/>
        <v>0</v>
      </c>
      <c r="AA98" s="476">
        <f t="shared" si="11"/>
        <v>0</v>
      </c>
      <c r="AB98" s="476">
        <f t="shared" si="11"/>
        <v>0</v>
      </c>
      <c r="AC98" s="476">
        <f t="shared" si="11"/>
        <v>0</v>
      </c>
      <c r="AD98" s="476">
        <f t="shared" si="11"/>
        <v>0</v>
      </c>
      <c r="AE98" s="476">
        <f t="shared" si="11"/>
        <v>0</v>
      </c>
      <c r="AF98" s="476">
        <f t="shared" si="11"/>
        <v>0</v>
      </c>
      <c r="AG98" s="476">
        <f t="shared" si="11"/>
        <v>0</v>
      </c>
      <c r="AH98" s="478">
        <f t="shared" si="11"/>
        <v>0</v>
      </c>
      <c r="AI98" s="485"/>
      <c r="AJ98" s="476">
        <f>SUM(AJ66:AJ97)</f>
        <v>0</v>
      </c>
      <c r="AK98" s="483">
        <f>SUM(AK66:AK97)</f>
        <v>0</v>
      </c>
      <c r="AL98" s="484"/>
    </row>
    <row r="99" spans="1:38" s="175" customFormat="1" ht="12.75" customHeight="1" thickTop="1" x14ac:dyDescent="0.2">
      <c r="A99" s="39"/>
      <c r="B99" s="154"/>
      <c r="C99" s="154"/>
      <c r="D99" s="154"/>
      <c r="E99" s="154"/>
      <c r="F99" s="154"/>
      <c r="G99" s="470"/>
      <c r="H99" s="154"/>
      <c r="I99" s="471"/>
      <c r="J99" s="472"/>
      <c r="K99" s="472"/>
      <c r="L99" s="154"/>
      <c r="M99" s="154"/>
      <c r="N99" s="154"/>
      <c r="O99" s="154"/>
      <c r="P99" s="154"/>
      <c r="Q99" s="154"/>
      <c r="R99" s="154"/>
      <c r="S99" s="39"/>
      <c r="T99" s="39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39"/>
    </row>
    <row r="100" spans="1:38" ht="12.75" customHeight="1" x14ac:dyDescent="0.2">
      <c r="A100" s="21"/>
      <c r="B100" s="21"/>
      <c r="C100" s="21"/>
      <c r="D100" s="21"/>
      <c r="E100" s="21"/>
      <c r="F100" s="21"/>
      <c r="G100" s="570" t="str">
        <f>JANUARY!G55</f>
        <v xml:space="preserve">UNITED STEELWORKERS - LOCAL UNION </v>
      </c>
      <c r="H100" s="570"/>
      <c r="I100" s="570"/>
      <c r="J100" s="86"/>
      <c r="K100" s="296"/>
      <c r="L100" s="21"/>
      <c r="M100" s="21"/>
      <c r="N100" s="21"/>
      <c r="O100" s="21"/>
      <c r="P100" s="21"/>
      <c r="Q100" s="21"/>
      <c r="R100" s="21"/>
      <c r="S100" s="21"/>
      <c r="T100" s="21"/>
      <c r="U100" s="33"/>
      <c r="V100" s="33"/>
      <c r="W100" s="33"/>
      <c r="X100" s="33"/>
      <c r="Y100" s="33"/>
      <c r="Z100" s="33"/>
      <c r="AA100" s="34" t="str">
        <f>$AA$10</f>
        <v>FINANCIAL SECRETARY'S CASH BOOK</v>
      </c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21"/>
    </row>
    <row r="101" spans="1:38" s="149" customFormat="1" ht="12.75" customHeight="1" x14ac:dyDescent="0.2">
      <c r="A101" s="139"/>
      <c r="B101" s="138" t="str">
        <f>$B$11</f>
        <v>Month</v>
      </c>
      <c r="C101" s="67" t="str">
        <f>$C$11</f>
        <v>APRIL</v>
      </c>
      <c r="D101" s="138" t="str">
        <f>$D$11</f>
        <v>Year</v>
      </c>
      <c r="E101" s="140">
        <f>$E$11</f>
        <v>0</v>
      </c>
      <c r="F101" s="139"/>
      <c r="G101" s="146"/>
      <c r="H101" s="139"/>
      <c r="I101" s="147"/>
      <c r="J101" s="297"/>
      <c r="K101" s="297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8"/>
      <c r="AJ101" s="67" t="str">
        <f>$C$11</f>
        <v>APRIL</v>
      </c>
      <c r="AK101" s="29">
        <f>$E$11</f>
        <v>0</v>
      </c>
      <c r="AL101" s="139"/>
    </row>
    <row r="102" spans="1:38" s="149" customFormat="1" ht="12.75" customHeight="1" x14ac:dyDescent="0.2">
      <c r="A102" s="139"/>
      <c r="B102" s="138" t="str">
        <f>$B$12</f>
        <v>Page No.</v>
      </c>
      <c r="C102" s="145">
        <f>C57+1</f>
        <v>3</v>
      </c>
      <c r="D102" s="139"/>
      <c r="E102" s="139"/>
      <c r="F102" s="139"/>
      <c r="G102" s="146"/>
      <c r="H102" s="139"/>
      <c r="I102" s="147" t="s">
        <v>53</v>
      </c>
      <c r="J102" s="297"/>
      <c r="K102" s="297"/>
      <c r="L102" s="147"/>
      <c r="M102" s="139"/>
      <c r="N102" s="139"/>
      <c r="O102" s="139"/>
      <c r="P102" s="138"/>
      <c r="Q102" s="139"/>
      <c r="R102" s="138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50" t="s">
        <v>54</v>
      </c>
      <c r="AC102" s="139"/>
      <c r="AD102" s="139"/>
      <c r="AE102" s="139"/>
      <c r="AF102" s="139"/>
      <c r="AG102" s="139"/>
      <c r="AH102" s="139"/>
      <c r="AI102" s="138" t="str">
        <f>$B$12</f>
        <v>Page No.</v>
      </c>
      <c r="AJ102" s="145">
        <f>AJ57+1</f>
        <v>3</v>
      </c>
      <c r="AK102" s="151"/>
      <c r="AL102" s="152"/>
    </row>
    <row r="103" spans="1:38" ht="12.75" customHeight="1" x14ac:dyDescent="0.2">
      <c r="A103" s="3"/>
      <c r="B103" s="3"/>
      <c r="C103" s="3"/>
      <c r="D103" s="3"/>
      <c r="E103" s="3"/>
      <c r="F103" s="3"/>
      <c r="G103" s="126"/>
      <c r="H103" s="3"/>
      <c r="I103" s="5"/>
      <c r="J103" s="101"/>
      <c r="K103" s="101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27"/>
      <c r="H104" s="26"/>
      <c r="I104" s="27"/>
      <c r="J104" s="298"/>
      <c r="K104" s="298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28"/>
      <c r="H105" s="2" t="s">
        <v>56</v>
      </c>
      <c r="I105" s="94"/>
      <c r="J105" s="607" t="s">
        <v>262</v>
      </c>
      <c r="K105" s="56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28"/>
      <c r="H106" s="14"/>
      <c r="I106" s="95"/>
      <c r="J106" s="101"/>
      <c r="K106" s="6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1"/>
      <c r="B107" s="162">
        <v>1</v>
      </c>
      <c r="C107" s="162">
        <v>2</v>
      </c>
      <c r="D107" s="162">
        <v>3</v>
      </c>
      <c r="E107" s="163">
        <v>4</v>
      </c>
      <c r="F107" s="164">
        <v>5</v>
      </c>
      <c r="G107" s="165"/>
      <c r="H107" s="164">
        <v>7</v>
      </c>
      <c r="I107" s="166">
        <v>8</v>
      </c>
      <c r="J107" s="299">
        <v>9</v>
      </c>
      <c r="K107" s="300">
        <v>10</v>
      </c>
      <c r="L107" s="162">
        <v>11</v>
      </c>
      <c r="M107" s="162" t="s">
        <v>1</v>
      </c>
      <c r="N107" s="162">
        <v>12</v>
      </c>
      <c r="O107" s="162">
        <v>13</v>
      </c>
      <c r="P107" s="162">
        <v>14</v>
      </c>
      <c r="Q107" s="162">
        <v>15</v>
      </c>
      <c r="R107" s="164" t="s">
        <v>2</v>
      </c>
      <c r="S107" s="167"/>
      <c r="T107" s="161"/>
      <c r="U107" s="162">
        <v>16</v>
      </c>
      <c r="V107" s="162">
        <v>17</v>
      </c>
      <c r="W107" s="162">
        <v>18</v>
      </c>
      <c r="X107" s="162">
        <v>19</v>
      </c>
      <c r="Y107" s="162">
        <v>20</v>
      </c>
      <c r="Z107" s="162" t="s">
        <v>3</v>
      </c>
      <c r="AA107" s="162">
        <v>21</v>
      </c>
      <c r="AB107" s="162">
        <v>22</v>
      </c>
      <c r="AC107" s="162">
        <v>23</v>
      </c>
      <c r="AD107" s="162">
        <v>24</v>
      </c>
      <c r="AE107" s="162">
        <v>25</v>
      </c>
      <c r="AF107" s="162">
        <v>26</v>
      </c>
      <c r="AG107" s="162">
        <v>27</v>
      </c>
      <c r="AH107" s="162">
        <v>28</v>
      </c>
      <c r="AI107" s="168">
        <v>29</v>
      </c>
      <c r="AJ107" s="162">
        <v>30</v>
      </c>
      <c r="AK107" s="164">
        <v>31</v>
      </c>
      <c r="AL107" s="167"/>
    </row>
    <row r="108" spans="1:38" s="4" customFormat="1" ht="12.75" customHeight="1" thickTop="1" x14ac:dyDescent="0.2">
      <c r="A108" s="1"/>
      <c r="B108" s="83" t="s">
        <v>4</v>
      </c>
      <c r="C108" s="96"/>
      <c r="D108" s="83" t="s">
        <v>5</v>
      </c>
      <c r="E108" s="83" t="s">
        <v>6</v>
      </c>
      <c r="F108" s="82" t="s">
        <v>7</v>
      </c>
      <c r="G108" s="129"/>
      <c r="H108" s="82"/>
      <c r="I108" s="98"/>
      <c r="J108" s="83"/>
      <c r="K108" s="82"/>
      <c r="L108" s="83"/>
      <c r="M108" s="83"/>
      <c r="N108" s="83" t="s">
        <v>235</v>
      </c>
      <c r="O108" s="99" t="s">
        <v>536</v>
      </c>
      <c r="P108" s="160"/>
      <c r="Q108" s="102" t="s">
        <v>270</v>
      </c>
      <c r="R108" s="157" t="s">
        <v>271</v>
      </c>
      <c r="S108" s="101"/>
      <c r="T108" s="61"/>
      <c r="U108" s="560" t="s">
        <v>263</v>
      </c>
      <c r="V108" s="561"/>
      <c r="W108" s="561"/>
      <c r="X108" s="561"/>
      <c r="Y108" s="562"/>
      <c r="Z108" s="83" t="s">
        <v>10</v>
      </c>
      <c r="AA108" s="83" t="s">
        <v>11</v>
      </c>
      <c r="AB108" s="83" t="s">
        <v>203</v>
      </c>
      <c r="AC108" s="83" t="s">
        <v>12</v>
      </c>
      <c r="AD108" s="83" t="s">
        <v>13</v>
      </c>
      <c r="AE108" s="83" t="s">
        <v>14</v>
      </c>
      <c r="AF108" s="83"/>
      <c r="AG108" s="83"/>
      <c r="AH108" s="99"/>
      <c r="AI108" s="100"/>
      <c r="AJ108" s="83" t="s">
        <v>15</v>
      </c>
      <c r="AK108" s="82" t="s">
        <v>7</v>
      </c>
      <c r="AL108" s="3"/>
    </row>
    <row r="109" spans="1:38" s="4" customFormat="1" ht="12.75" customHeight="1" x14ac:dyDescent="0.2">
      <c r="A109" s="1"/>
      <c r="B109" s="83" t="s">
        <v>8</v>
      </c>
      <c r="C109" s="83" t="s">
        <v>16</v>
      </c>
      <c r="D109" s="83" t="s">
        <v>17</v>
      </c>
      <c r="E109" s="83" t="s">
        <v>8</v>
      </c>
      <c r="F109" s="82" t="s">
        <v>18</v>
      </c>
      <c r="G109" s="129" t="s">
        <v>19</v>
      </c>
      <c r="H109" s="82" t="s">
        <v>20</v>
      </c>
      <c r="I109" s="98" t="s">
        <v>239</v>
      </c>
      <c r="J109" s="83" t="s">
        <v>21</v>
      </c>
      <c r="K109" s="82" t="s">
        <v>22</v>
      </c>
      <c r="L109" s="102" t="s">
        <v>233</v>
      </c>
      <c r="M109" s="102" t="s">
        <v>234</v>
      </c>
      <c r="N109" s="83" t="s">
        <v>534</v>
      </c>
      <c r="O109" s="99" t="s">
        <v>534</v>
      </c>
      <c r="P109" s="155" t="s">
        <v>23</v>
      </c>
      <c r="Q109" s="102" t="s">
        <v>8</v>
      </c>
      <c r="R109" s="157" t="s">
        <v>8</v>
      </c>
      <c r="S109" s="101"/>
      <c r="T109" s="61"/>
      <c r="U109" s="83" t="s">
        <v>25</v>
      </c>
      <c r="V109" s="83" t="s">
        <v>26</v>
      </c>
      <c r="W109" s="83" t="s">
        <v>27</v>
      </c>
      <c r="X109" s="83" t="s">
        <v>28</v>
      </c>
      <c r="Y109" s="83" t="s">
        <v>136</v>
      </c>
      <c r="Z109" s="83" t="s">
        <v>259</v>
      </c>
      <c r="AA109" s="83" t="s">
        <v>137</v>
      </c>
      <c r="AB109" s="83" t="s">
        <v>202</v>
      </c>
      <c r="AC109" s="83" t="s">
        <v>30</v>
      </c>
      <c r="AD109" s="83" t="s">
        <v>140</v>
      </c>
      <c r="AE109" s="83" t="s">
        <v>31</v>
      </c>
      <c r="AF109" s="83" t="s">
        <v>32</v>
      </c>
      <c r="AG109" s="83" t="s">
        <v>204</v>
      </c>
      <c r="AH109" s="99" t="s">
        <v>16</v>
      </c>
      <c r="AI109" s="97" t="s">
        <v>34</v>
      </c>
      <c r="AJ109" s="83" t="s">
        <v>35</v>
      </c>
      <c r="AK109" s="82" t="s">
        <v>18</v>
      </c>
      <c r="AL109" s="3"/>
    </row>
    <row r="110" spans="1:38" s="4" customFormat="1" ht="12.75" customHeight="1" thickBot="1" x14ac:dyDescent="0.25">
      <c r="A110" s="6"/>
      <c r="B110" s="84" t="s">
        <v>36</v>
      </c>
      <c r="C110" s="84" t="s">
        <v>37</v>
      </c>
      <c r="D110" s="84" t="s">
        <v>38</v>
      </c>
      <c r="E110" s="84" t="s">
        <v>39</v>
      </c>
      <c r="F110" s="103" t="s">
        <v>40</v>
      </c>
      <c r="G110" s="130"/>
      <c r="H110" s="103"/>
      <c r="I110" s="104" t="s">
        <v>41</v>
      </c>
      <c r="J110" s="84"/>
      <c r="K110" s="103"/>
      <c r="L110" s="105"/>
      <c r="M110" s="105"/>
      <c r="N110" s="84" t="s">
        <v>236</v>
      </c>
      <c r="O110" s="106" t="s">
        <v>236</v>
      </c>
      <c r="P110" s="156"/>
      <c r="Q110" s="158" t="s">
        <v>24</v>
      </c>
      <c r="R110" s="159" t="s">
        <v>24</v>
      </c>
      <c r="S110" s="108"/>
      <c r="T110" s="72"/>
      <c r="U110" s="84" t="s">
        <v>42</v>
      </c>
      <c r="V110" s="84" t="s">
        <v>43</v>
      </c>
      <c r="W110" s="84"/>
      <c r="X110" s="84" t="s">
        <v>44</v>
      </c>
      <c r="Y110" s="84" t="s">
        <v>30</v>
      </c>
      <c r="Z110" s="84" t="s">
        <v>30</v>
      </c>
      <c r="AA110" s="84" t="s">
        <v>138</v>
      </c>
      <c r="AB110" s="84" t="s">
        <v>15</v>
      </c>
      <c r="AC110" s="84" t="s">
        <v>139</v>
      </c>
      <c r="AD110" s="84" t="s">
        <v>141</v>
      </c>
      <c r="AE110" s="84" t="s">
        <v>47</v>
      </c>
      <c r="AF110" s="84" t="s">
        <v>48</v>
      </c>
      <c r="AG110" s="84" t="s">
        <v>15</v>
      </c>
      <c r="AH110" s="106" t="s">
        <v>30</v>
      </c>
      <c r="AI110" s="107"/>
      <c r="AJ110" s="84" t="s">
        <v>49</v>
      </c>
      <c r="AK110" s="103" t="s">
        <v>189</v>
      </c>
      <c r="AL110" s="7"/>
    </row>
    <row r="111" spans="1:38" s="296" customFormat="1" ht="12.75" customHeight="1" thickTop="1" x14ac:dyDescent="0.2">
      <c r="A111" s="323"/>
      <c r="B111" s="356">
        <f>B98</f>
        <v>0</v>
      </c>
      <c r="C111" s="356">
        <f>C98</f>
        <v>0</v>
      </c>
      <c r="D111" s="356">
        <f>D98</f>
        <v>0</v>
      </c>
      <c r="E111" s="357">
        <f>E98</f>
        <v>0</v>
      </c>
      <c r="F111" s="358">
        <f>F98</f>
        <v>0</v>
      </c>
      <c r="G111" s="131" t="str">
        <f>$G$7</f>
        <v>APRIL</v>
      </c>
      <c r="H111" s="324" t="s">
        <v>58</v>
      </c>
      <c r="I111" s="325"/>
      <c r="J111" s="359">
        <f t="shared" ref="J111:R111" si="12">J98</f>
        <v>0</v>
      </c>
      <c r="K111" s="360">
        <f t="shared" si="12"/>
        <v>0</v>
      </c>
      <c r="L111" s="356">
        <f t="shared" si="12"/>
        <v>0</v>
      </c>
      <c r="M111" s="356">
        <f t="shared" si="12"/>
        <v>0</v>
      </c>
      <c r="N111" s="356">
        <f t="shared" si="12"/>
        <v>0</v>
      </c>
      <c r="O111" s="361">
        <f t="shared" si="12"/>
        <v>0</v>
      </c>
      <c r="P111" s="357">
        <f t="shared" si="12"/>
        <v>0</v>
      </c>
      <c r="Q111" s="356">
        <f t="shared" si="12"/>
        <v>0</v>
      </c>
      <c r="R111" s="362">
        <f t="shared" si="12"/>
        <v>0</v>
      </c>
      <c r="S111" s="326"/>
      <c r="T111" s="323"/>
      <c r="U111" s="356">
        <f t="shared" ref="U111:AH111" si="13">U98</f>
        <v>0</v>
      </c>
      <c r="V111" s="356">
        <f t="shared" si="13"/>
        <v>0</v>
      </c>
      <c r="W111" s="356">
        <f t="shared" si="13"/>
        <v>0</v>
      </c>
      <c r="X111" s="356">
        <f t="shared" si="13"/>
        <v>0</v>
      </c>
      <c r="Y111" s="356">
        <f t="shared" si="13"/>
        <v>0</v>
      </c>
      <c r="Z111" s="356">
        <f t="shared" si="13"/>
        <v>0</v>
      </c>
      <c r="AA111" s="356">
        <f t="shared" si="13"/>
        <v>0</v>
      </c>
      <c r="AB111" s="356">
        <f t="shared" si="13"/>
        <v>0</v>
      </c>
      <c r="AC111" s="356">
        <f t="shared" si="13"/>
        <v>0</v>
      </c>
      <c r="AD111" s="356">
        <f t="shared" si="13"/>
        <v>0</v>
      </c>
      <c r="AE111" s="356">
        <f t="shared" si="13"/>
        <v>0</v>
      </c>
      <c r="AF111" s="356">
        <f t="shared" si="13"/>
        <v>0</v>
      </c>
      <c r="AG111" s="356">
        <f t="shared" si="13"/>
        <v>0</v>
      </c>
      <c r="AH111" s="356">
        <f t="shared" si="13"/>
        <v>0</v>
      </c>
      <c r="AI111" s="327"/>
      <c r="AJ111" s="356">
        <f>AJ98</f>
        <v>0</v>
      </c>
      <c r="AK111" s="365">
        <f>AK98</f>
        <v>0</v>
      </c>
      <c r="AL111" s="326"/>
    </row>
    <row r="112" spans="1:38" s="21" customFormat="1" ht="12.75" customHeight="1" x14ac:dyDescent="0.2">
      <c r="A112" s="8">
        <v>1</v>
      </c>
      <c r="B112" s="395"/>
      <c r="C112" s="395"/>
      <c r="D112" s="395"/>
      <c r="E112" s="395"/>
      <c r="F112" s="396"/>
      <c r="G112" s="496"/>
      <c r="H112" s="502"/>
      <c r="I112" s="499"/>
      <c r="J112" s="356">
        <f t="shared" ref="J112:J142" si="14">SUM(B112:F112)</f>
        <v>0</v>
      </c>
      <c r="K112" s="358">
        <f t="shared" ref="K112:K142" si="15">SUM(U112:AK112)-SUM(L112:R112)</f>
        <v>0</v>
      </c>
      <c r="L112" s="395"/>
      <c r="M112" s="395"/>
      <c r="N112" s="395"/>
      <c r="O112" s="401"/>
      <c r="P112" s="402"/>
      <c r="Q112" s="395"/>
      <c r="R112" s="396"/>
      <c r="S112" s="16" t="s">
        <v>59</v>
      </c>
      <c r="T112" s="8">
        <v>1</v>
      </c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401"/>
      <c r="AI112" s="502"/>
      <c r="AJ112" s="395"/>
      <c r="AK112" s="396"/>
      <c r="AL112" s="16" t="s">
        <v>59</v>
      </c>
    </row>
    <row r="113" spans="1:38" s="21" customFormat="1" ht="12.75" customHeight="1" x14ac:dyDescent="0.2">
      <c r="A113" s="8">
        <v>2</v>
      </c>
      <c r="B113" s="395"/>
      <c r="C113" s="395"/>
      <c r="D113" s="395"/>
      <c r="E113" s="395"/>
      <c r="F113" s="396"/>
      <c r="G113" s="496"/>
      <c r="H113" s="502"/>
      <c r="I113" s="499"/>
      <c r="J113" s="356">
        <f t="shared" si="14"/>
        <v>0</v>
      </c>
      <c r="K113" s="358">
        <f t="shared" si="15"/>
        <v>0</v>
      </c>
      <c r="L113" s="395"/>
      <c r="M113" s="395"/>
      <c r="N113" s="395"/>
      <c r="O113" s="401"/>
      <c r="P113" s="402"/>
      <c r="Q113" s="395"/>
      <c r="R113" s="396"/>
      <c r="S113" s="16" t="s">
        <v>60</v>
      </c>
      <c r="T113" s="8">
        <v>2</v>
      </c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401"/>
      <c r="AI113" s="502"/>
      <c r="AJ113" s="395"/>
      <c r="AK113" s="396"/>
      <c r="AL113" s="16" t="s">
        <v>60</v>
      </c>
    </row>
    <row r="114" spans="1:38" s="21" customFormat="1" ht="12.75" customHeight="1" x14ac:dyDescent="0.2">
      <c r="A114" s="8">
        <v>3</v>
      </c>
      <c r="B114" s="395"/>
      <c r="C114" s="395"/>
      <c r="D114" s="395"/>
      <c r="E114" s="395"/>
      <c r="F114" s="396"/>
      <c r="G114" s="496"/>
      <c r="H114" s="502"/>
      <c r="I114" s="499"/>
      <c r="J114" s="356">
        <f t="shared" si="14"/>
        <v>0</v>
      </c>
      <c r="K114" s="358">
        <f t="shared" si="15"/>
        <v>0</v>
      </c>
      <c r="L114" s="395"/>
      <c r="M114" s="395"/>
      <c r="N114" s="395"/>
      <c r="O114" s="401"/>
      <c r="P114" s="402"/>
      <c r="Q114" s="395"/>
      <c r="R114" s="396"/>
      <c r="S114" s="16" t="s">
        <v>61</v>
      </c>
      <c r="T114" s="8">
        <v>3</v>
      </c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401"/>
      <c r="AI114" s="502"/>
      <c r="AJ114" s="395"/>
      <c r="AK114" s="396"/>
      <c r="AL114" s="16" t="s">
        <v>61</v>
      </c>
    </row>
    <row r="115" spans="1:38" s="21" customFormat="1" ht="12.75" customHeight="1" x14ac:dyDescent="0.2">
      <c r="A115" s="8">
        <v>4</v>
      </c>
      <c r="B115" s="395"/>
      <c r="C115" s="395"/>
      <c r="D115" s="395"/>
      <c r="E115" s="395"/>
      <c r="F115" s="396"/>
      <c r="G115" s="496"/>
      <c r="H115" s="502"/>
      <c r="I115" s="499"/>
      <c r="J115" s="356">
        <f t="shared" si="14"/>
        <v>0</v>
      </c>
      <c r="K115" s="358">
        <f t="shared" si="15"/>
        <v>0</v>
      </c>
      <c r="L115" s="395"/>
      <c r="M115" s="395"/>
      <c r="N115" s="395"/>
      <c r="O115" s="401"/>
      <c r="P115" s="402"/>
      <c r="Q115" s="395"/>
      <c r="R115" s="396"/>
      <c r="S115" s="16" t="s">
        <v>62</v>
      </c>
      <c r="T115" s="8">
        <v>4</v>
      </c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401"/>
      <c r="AI115" s="502"/>
      <c r="AJ115" s="395"/>
      <c r="AK115" s="396"/>
      <c r="AL115" s="16" t="s">
        <v>62</v>
      </c>
    </row>
    <row r="116" spans="1:38" s="21" customFormat="1" ht="12.75" customHeight="1" x14ac:dyDescent="0.2">
      <c r="A116" s="8">
        <v>5</v>
      </c>
      <c r="B116" s="395"/>
      <c r="C116" s="395"/>
      <c r="D116" s="395"/>
      <c r="E116" s="395"/>
      <c r="F116" s="396"/>
      <c r="G116" s="497"/>
      <c r="H116" s="502"/>
      <c r="I116" s="499"/>
      <c r="J116" s="356">
        <f t="shared" si="14"/>
        <v>0</v>
      </c>
      <c r="K116" s="358">
        <f t="shared" si="15"/>
        <v>0</v>
      </c>
      <c r="L116" s="395"/>
      <c r="M116" s="395"/>
      <c r="N116" s="395"/>
      <c r="O116" s="401"/>
      <c r="P116" s="402"/>
      <c r="Q116" s="395"/>
      <c r="R116" s="396"/>
      <c r="S116" s="16" t="s">
        <v>63</v>
      </c>
      <c r="T116" s="8">
        <v>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401"/>
      <c r="AI116" s="502"/>
      <c r="AJ116" s="395"/>
      <c r="AK116" s="396"/>
      <c r="AL116" s="16" t="s">
        <v>63</v>
      </c>
    </row>
    <row r="117" spans="1:38" s="21" customFormat="1" ht="12.75" customHeight="1" x14ac:dyDescent="0.2">
      <c r="A117" s="17">
        <v>6</v>
      </c>
      <c r="B117" s="397"/>
      <c r="C117" s="397"/>
      <c r="D117" s="397"/>
      <c r="E117" s="397"/>
      <c r="F117" s="398"/>
      <c r="G117" s="496"/>
      <c r="H117" s="503"/>
      <c r="I117" s="500"/>
      <c r="J117" s="356">
        <f t="shared" si="14"/>
        <v>0</v>
      </c>
      <c r="K117" s="358">
        <f t="shared" si="15"/>
        <v>0</v>
      </c>
      <c r="L117" s="397"/>
      <c r="M117" s="397"/>
      <c r="N117" s="397"/>
      <c r="O117" s="403"/>
      <c r="P117" s="404"/>
      <c r="Q117" s="397"/>
      <c r="R117" s="398"/>
      <c r="S117" s="18" t="s">
        <v>64</v>
      </c>
      <c r="T117" s="17">
        <v>6</v>
      </c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403"/>
      <c r="AI117" s="503"/>
      <c r="AJ117" s="397"/>
      <c r="AK117" s="398"/>
      <c r="AL117" s="18" t="s">
        <v>64</v>
      </c>
    </row>
    <row r="118" spans="1:38" s="21" customFormat="1" ht="12.75" customHeight="1" x14ac:dyDescent="0.2">
      <c r="A118" s="8">
        <v>7</v>
      </c>
      <c r="B118" s="395"/>
      <c r="C118" s="395"/>
      <c r="D118" s="395"/>
      <c r="E118" s="395"/>
      <c r="F118" s="396"/>
      <c r="G118" s="496"/>
      <c r="H118" s="502"/>
      <c r="I118" s="499"/>
      <c r="J118" s="356">
        <f t="shared" si="14"/>
        <v>0</v>
      </c>
      <c r="K118" s="358">
        <f t="shared" si="15"/>
        <v>0</v>
      </c>
      <c r="L118" s="395"/>
      <c r="M118" s="395"/>
      <c r="N118" s="395"/>
      <c r="O118" s="401"/>
      <c r="P118" s="402"/>
      <c r="Q118" s="395"/>
      <c r="R118" s="396"/>
      <c r="S118" s="16" t="s">
        <v>65</v>
      </c>
      <c r="T118" s="8">
        <v>7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401"/>
      <c r="AI118" s="502"/>
      <c r="AJ118" s="395"/>
      <c r="AK118" s="396"/>
      <c r="AL118" s="16" t="s">
        <v>65</v>
      </c>
    </row>
    <row r="119" spans="1:38" s="21" customFormat="1" ht="12.75" customHeight="1" x14ac:dyDescent="0.2">
      <c r="A119" s="8">
        <v>8</v>
      </c>
      <c r="B119" s="395"/>
      <c r="C119" s="395"/>
      <c r="D119" s="395"/>
      <c r="E119" s="395"/>
      <c r="F119" s="396"/>
      <c r="G119" s="496"/>
      <c r="H119" s="502"/>
      <c r="I119" s="499"/>
      <c r="J119" s="356">
        <f t="shared" si="14"/>
        <v>0</v>
      </c>
      <c r="K119" s="358">
        <f t="shared" si="15"/>
        <v>0</v>
      </c>
      <c r="L119" s="395"/>
      <c r="M119" s="395"/>
      <c r="N119" s="395"/>
      <c r="O119" s="401"/>
      <c r="P119" s="402"/>
      <c r="Q119" s="395"/>
      <c r="R119" s="396"/>
      <c r="S119" s="16" t="s">
        <v>66</v>
      </c>
      <c r="T119" s="8">
        <v>8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401"/>
      <c r="AI119" s="502"/>
      <c r="AJ119" s="395"/>
      <c r="AK119" s="396"/>
      <c r="AL119" s="16" t="s">
        <v>66</v>
      </c>
    </row>
    <row r="120" spans="1:38" s="21" customFormat="1" ht="12.75" customHeight="1" x14ac:dyDescent="0.2">
      <c r="A120" s="8">
        <v>9</v>
      </c>
      <c r="B120" s="395"/>
      <c r="C120" s="395"/>
      <c r="D120" s="395"/>
      <c r="E120" s="395"/>
      <c r="F120" s="396"/>
      <c r="G120" s="496"/>
      <c r="H120" s="502"/>
      <c r="I120" s="499"/>
      <c r="J120" s="356">
        <f t="shared" si="14"/>
        <v>0</v>
      </c>
      <c r="K120" s="358">
        <f t="shared" si="15"/>
        <v>0</v>
      </c>
      <c r="L120" s="395"/>
      <c r="M120" s="395"/>
      <c r="N120" s="395"/>
      <c r="O120" s="401"/>
      <c r="P120" s="402"/>
      <c r="Q120" s="395"/>
      <c r="R120" s="396"/>
      <c r="S120" s="16" t="s">
        <v>67</v>
      </c>
      <c r="T120" s="8">
        <v>9</v>
      </c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401"/>
      <c r="AI120" s="502"/>
      <c r="AJ120" s="395"/>
      <c r="AK120" s="396"/>
      <c r="AL120" s="16" t="s">
        <v>67</v>
      </c>
    </row>
    <row r="121" spans="1:38" s="21" customFormat="1" ht="12.75" customHeight="1" x14ac:dyDescent="0.2">
      <c r="A121" s="8">
        <v>10</v>
      </c>
      <c r="B121" s="395"/>
      <c r="C121" s="395"/>
      <c r="D121" s="395"/>
      <c r="E121" s="395"/>
      <c r="F121" s="396"/>
      <c r="G121" s="496"/>
      <c r="H121" s="502"/>
      <c r="I121" s="499"/>
      <c r="J121" s="356">
        <f t="shared" si="14"/>
        <v>0</v>
      </c>
      <c r="K121" s="358">
        <f t="shared" si="15"/>
        <v>0</v>
      </c>
      <c r="L121" s="395"/>
      <c r="M121" s="395"/>
      <c r="N121" s="395"/>
      <c r="O121" s="401"/>
      <c r="P121" s="402"/>
      <c r="Q121" s="395"/>
      <c r="R121" s="396"/>
      <c r="S121" s="16" t="s">
        <v>68</v>
      </c>
      <c r="T121" s="8">
        <v>10</v>
      </c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401"/>
      <c r="AI121" s="502"/>
      <c r="AJ121" s="395"/>
      <c r="AK121" s="396"/>
      <c r="AL121" s="16" t="s">
        <v>68</v>
      </c>
    </row>
    <row r="122" spans="1:38" s="21" customFormat="1" ht="12.75" customHeight="1" x14ac:dyDescent="0.2">
      <c r="A122" s="8">
        <v>11</v>
      </c>
      <c r="B122" s="395"/>
      <c r="C122" s="395"/>
      <c r="D122" s="395"/>
      <c r="E122" s="395"/>
      <c r="F122" s="396"/>
      <c r="G122" s="496"/>
      <c r="H122" s="502"/>
      <c r="I122" s="499"/>
      <c r="J122" s="356">
        <f t="shared" si="14"/>
        <v>0</v>
      </c>
      <c r="K122" s="358">
        <f t="shared" si="15"/>
        <v>0</v>
      </c>
      <c r="L122" s="395"/>
      <c r="M122" s="395"/>
      <c r="N122" s="395"/>
      <c r="O122" s="401"/>
      <c r="P122" s="402"/>
      <c r="Q122" s="395"/>
      <c r="R122" s="396"/>
      <c r="S122" s="16" t="s">
        <v>69</v>
      </c>
      <c r="T122" s="8">
        <v>11</v>
      </c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401"/>
      <c r="AI122" s="502"/>
      <c r="AJ122" s="395"/>
      <c r="AK122" s="396"/>
      <c r="AL122" s="16" t="s">
        <v>69</v>
      </c>
    </row>
    <row r="123" spans="1:38" s="21" customFormat="1" ht="12.75" customHeight="1" x14ac:dyDescent="0.2">
      <c r="A123" s="8">
        <v>12</v>
      </c>
      <c r="B123" s="395"/>
      <c r="C123" s="395"/>
      <c r="D123" s="395"/>
      <c r="E123" s="395"/>
      <c r="F123" s="396"/>
      <c r="G123" s="496"/>
      <c r="H123" s="502"/>
      <c r="I123" s="499"/>
      <c r="J123" s="356">
        <f t="shared" si="14"/>
        <v>0</v>
      </c>
      <c r="K123" s="358">
        <f t="shared" si="15"/>
        <v>0</v>
      </c>
      <c r="L123" s="395"/>
      <c r="M123" s="395"/>
      <c r="N123" s="395"/>
      <c r="O123" s="401"/>
      <c r="P123" s="402"/>
      <c r="Q123" s="395"/>
      <c r="R123" s="396"/>
      <c r="S123" s="16" t="s">
        <v>70</v>
      </c>
      <c r="T123" s="8">
        <v>12</v>
      </c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401"/>
      <c r="AI123" s="502"/>
      <c r="AJ123" s="395"/>
      <c r="AK123" s="396"/>
      <c r="AL123" s="16" t="s">
        <v>70</v>
      </c>
    </row>
    <row r="124" spans="1:38" s="21" customFormat="1" ht="12.75" customHeight="1" x14ac:dyDescent="0.2">
      <c r="A124" s="8">
        <v>13</v>
      </c>
      <c r="B124" s="395"/>
      <c r="C124" s="395"/>
      <c r="D124" s="395"/>
      <c r="E124" s="395"/>
      <c r="F124" s="396"/>
      <c r="G124" s="496"/>
      <c r="H124" s="502"/>
      <c r="I124" s="499"/>
      <c r="J124" s="356">
        <f t="shared" si="14"/>
        <v>0</v>
      </c>
      <c r="K124" s="358">
        <f t="shared" si="15"/>
        <v>0</v>
      </c>
      <c r="L124" s="395"/>
      <c r="M124" s="395"/>
      <c r="N124" s="395"/>
      <c r="O124" s="401"/>
      <c r="P124" s="402"/>
      <c r="Q124" s="395"/>
      <c r="R124" s="396"/>
      <c r="S124" s="16" t="s">
        <v>71</v>
      </c>
      <c r="T124" s="8">
        <v>13</v>
      </c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401"/>
      <c r="AI124" s="502"/>
      <c r="AJ124" s="395"/>
      <c r="AK124" s="396"/>
      <c r="AL124" s="16" t="s">
        <v>71</v>
      </c>
    </row>
    <row r="125" spans="1:38" s="21" customFormat="1" ht="12.75" customHeight="1" x14ac:dyDescent="0.2">
      <c r="A125" s="8">
        <v>14</v>
      </c>
      <c r="B125" s="395"/>
      <c r="C125" s="395"/>
      <c r="D125" s="395"/>
      <c r="E125" s="395"/>
      <c r="F125" s="396"/>
      <c r="G125" s="496"/>
      <c r="H125" s="502"/>
      <c r="I125" s="499"/>
      <c r="J125" s="356">
        <f t="shared" si="14"/>
        <v>0</v>
      </c>
      <c r="K125" s="358">
        <f t="shared" si="15"/>
        <v>0</v>
      </c>
      <c r="L125" s="395"/>
      <c r="M125" s="395"/>
      <c r="N125" s="395"/>
      <c r="O125" s="401"/>
      <c r="P125" s="402"/>
      <c r="Q125" s="395"/>
      <c r="R125" s="396"/>
      <c r="S125" s="16" t="s">
        <v>72</v>
      </c>
      <c r="T125" s="8">
        <v>14</v>
      </c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401"/>
      <c r="AI125" s="502"/>
      <c r="AJ125" s="395"/>
      <c r="AK125" s="396"/>
      <c r="AL125" s="16" t="s">
        <v>72</v>
      </c>
    </row>
    <row r="126" spans="1:38" s="21" customFormat="1" ht="12.75" customHeight="1" x14ac:dyDescent="0.2">
      <c r="A126" s="8">
        <v>15</v>
      </c>
      <c r="B126" s="395"/>
      <c r="C126" s="395"/>
      <c r="D126" s="395"/>
      <c r="E126" s="395"/>
      <c r="F126" s="396"/>
      <c r="G126" s="496"/>
      <c r="H126" s="502"/>
      <c r="I126" s="499"/>
      <c r="J126" s="356">
        <f t="shared" si="14"/>
        <v>0</v>
      </c>
      <c r="K126" s="358">
        <f t="shared" si="15"/>
        <v>0</v>
      </c>
      <c r="L126" s="395"/>
      <c r="M126" s="395"/>
      <c r="N126" s="395"/>
      <c r="O126" s="401"/>
      <c r="P126" s="402"/>
      <c r="Q126" s="395"/>
      <c r="R126" s="396"/>
      <c r="S126" s="16" t="s">
        <v>73</v>
      </c>
      <c r="T126" s="8">
        <v>15</v>
      </c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401"/>
      <c r="AI126" s="502"/>
      <c r="AJ126" s="395"/>
      <c r="AK126" s="396"/>
      <c r="AL126" s="16" t="s">
        <v>73</v>
      </c>
    </row>
    <row r="127" spans="1:38" s="21" customFormat="1" ht="12.75" customHeight="1" x14ac:dyDescent="0.2">
      <c r="A127" s="8">
        <v>16</v>
      </c>
      <c r="B127" s="395"/>
      <c r="C127" s="395"/>
      <c r="D127" s="395"/>
      <c r="E127" s="395"/>
      <c r="F127" s="396"/>
      <c r="G127" s="496"/>
      <c r="H127" s="502"/>
      <c r="I127" s="499"/>
      <c r="J127" s="356">
        <f t="shared" si="14"/>
        <v>0</v>
      </c>
      <c r="K127" s="358">
        <f t="shared" si="15"/>
        <v>0</v>
      </c>
      <c r="L127" s="395"/>
      <c r="M127" s="395"/>
      <c r="N127" s="395"/>
      <c r="O127" s="401"/>
      <c r="P127" s="402"/>
      <c r="Q127" s="395"/>
      <c r="R127" s="396"/>
      <c r="S127" s="16" t="s">
        <v>74</v>
      </c>
      <c r="T127" s="8">
        <v>16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401"/>
      <c r="AI127" s="502"/>
      <c r="AJ127" s="395"/>
      <c r="AK127" s="396"/>
      <c r="AL127" s="16" t="s">
        <v>74</v>
      </c>
    </row>
    <row r="128" spans="1:38" s="21" customFormat="1" ht="12.75" customHeight="1" x14ac:dyDescent="0.2">
      <c r="A128" s="8">
        <v>17</v>
      </c>
      <c r="B128" s="395"/>
      <c r="C128" s="395"/>
      <c r="D128" s="395"/>
      <c r="E128" s="395"/>
      <c r="F128" s="396"/>
      <c r="G128" s="496"/>
      <c r="H128" s="502"/>
      <c r="I128" s="499"/>
      <c r="J128" s="356">
        <f t="shared" si="14"/>
        <v>0</v>
      </c>
      <c r="K128" s="358">
        <f t="shared" si="15"/>
        <v>0</v>
      </c>
      <c r="L128" s="395"/>
      <c r="M128" s="395"/>
      <c r="N128" s="395"/>
      <c r="O128" s="401"/>
      <c r="P128" s="402"/>
      <c r="Q128" s="395"/>
      <c r="R128" s="396"/>
      <c r="S128" s="16" t="s">
        <v>75</v>
      </c>
      <c r="T128" s="8">
        <v>17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401"/>
      <c r="AI128" s="502"/>
      <c r="AJ128" s="395"/>
      <c r="AK128" s="396"/>
      <c r="AL128" s="16" t="s">
        <v>75</v>
      </c>
    </row>
    <row r="129" spans="1:38" s="21" customFormat="1" ht="12.75" customHeight="1" x14ac:dyDescent="0.2">
      <c r="A129" s="8">
        <v>18</v>
      </c>
      <c r="B129" s="395"/>
      <c r="C129" s="395"/>
      <c r="D129" s="395"/>
      <c r="E129" s="395"/>
      <c r="F129" s="396"/>
      <c r="G129" s="496"/>
      <c r="H129" s="502"/>
      <c r="I129" s="499"/>
      <c r="J129" s="356">
        <f t="shared" si="14"/>
        <v>0</v>
      </c>
      <c r="K129" s="358">
        <f t="shared" si="15"/>
        <v>0</v>
      </c>
      <c r="L129" s="395"/>
      <c r="M129" s="395"/>
      <c r="N129" s="395"/>
      <c r="O129" s="401"/>
      <c r="P129" s="402"/>
      <c r="Q129" s="395"/>
      <c r="R129" s="396"/>
      <c r="S129" s="16" t="s">
        <v>76</v>
      </c>
      <c r="T129" s="8">
        <v>18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401"/>
      <c r="AI129" s="502"/>
      <c r="AJ129" s="395"/>
      <c r="AK129" s="396"/>
      <c r="AL129" s="16" t="s">
        <v>76</v>
      </c>
    </row>
    <row r="130" spans="1:38" s="21" customFormat="1" ht="12.75" customHeight="1" x14ac:dyDescent="0.2">
      <c r="A130" s="8">
        <v>19</v>
      </c>
      <c r="B130" s="395"/>
      <c r="C130" s="395"/>
      <c r="D130" s="395"/>
      <c r="E130" s="395"/>
      <c r="F130" s="396"/>
      <c r="G130" s="496"/>
      <c r="H130" s="502"/>
      <c r="I130" s="499"/>
      <c r="J130" s="356">
        <f t="shared" si="14"/>
        <v>0</v>
      </c>
      <c r="K130" s="358">
        <f t="shared" si="15"/>
        <v>0</v>
      </c>
      <c r="L130" s="395"/>
      <c r="M130" s="395"/>
      <c r="N130" s="395"/>
      <c r="O130" s="401"/>
      <c r="P130" s="402"/>
      <c r="Q130" s="395"/>
      <c r="R130" s="396"/>
      <c r="S130" s="16" t="s">
        <v>77</v>
      </c>
      <c r="T130" s="8">
        <v>19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401"/>
      <c r="AI130" s="502"/>
      <c r="AJ130" s="395"/>
      <c r="AK130" s="396"/>
      <c r="AL130" s="16" t="s">
        <v>77</v>
      </c>
    </row>
    <row r="131" spans="1:38" s="21" customFormat="1" ht="12.75" customHeight="1" x14ac:dyDescent="0.2">
      <c r="A131" s="8">
        <v>20</v>
      </c>
      <c r="B131" s="395"/>
      <c r="C131" s="395"/>
      <c r="D131" s="395"/>
      <c r="E131" s="395"/>
      <c r="F131" s="396"/>
      <c r="G131" s="496"/>
      <c r="H131" s="502"/>
      <c r="I131" s="499"/>
      <c r="J131" s="356">
        <f t="shared" si="14"/>
        <v>0</v>
      </c>
      <c r="K131" s="358">
        <f t="shared" si="15"/>
        <v>0</v>
      </c>
      <c r="L131" s="395"/>
      <c r="M131" s="395"/>
      <c r="N131" s="395"/>
      <c r="O131" s="401"/>
      <c r="P131" s="402"/>
      <c r="Q131" s="395"/>
      <c r="R131" s="396"/>
      <c r="S131" s="16" t="s">
        <v>78</v>
      </c>
      <c r="T131" s="8">
        <v>20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401"/>
      <c r="AI131" s="502"/>
      <c r="AJ131" s="395"/>
      <c r="AK131" s="396"/>
      <c r="AL131" s="16" t="s">
        <v>78</v>
      </c>
    </row>
    <row r="132" spans="1:38" s="21" customFormat="1" ht="12.75" customHeight="1" x14ac:dyDescent="0.2">
      <c r="A132" s="8">
        <v>21</v>
      </c>
      <c r="B132" s="395"/>
      <c r="C132" s="395"/>
      <c r="D132" s="395"/>
      <c r="E132" s="395"/>
      <c r="F132" s="396"/>
      <c r="G132" s="496"/>
      <c r="H132" s="502"/>
      <c r="I132" s="499"/>
      <c r="J132" s="356">
        <f t="shared" si="14"/>
        <v>0</v>
      </c>
      <c r="K132" s="358">
        <f t="shared" si="15"/>
        <v>0</v>
      </c>
      <c r="L132" s="395"/>
      <c r="M132" s="395"/>
      <c r="N132" s="395"/>
      <c r="O132" s="401"/>
      <c r="P132" s="402"/>
      <c r="Q132" s="395"/>
      <c r="R132" s="396"/>
      <c r="S132" s="16" t="s">
        <v>79</v>
      </c>
      <c r="T132" s="8">
        <v>21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401"/>
      <c r="AI132" s="502"/>
      <c r="AJ132" s="395"/>
      <c r="AK132" s="396"/>
      <c r="AL132" s="16" t="s">
        <v>79</v>
      </c>
    </row>
    <row r="133" spans="1:38" s="21" customFormat="1" ht="12.75" customHeight="1" x14ac:dyDescent="0.2">
      <c r="A133" s="8">
        <v>22</v>
      </c>
      <c r="B133" s="395"/>
      <c r="C133" s="395"/>
      <c r="D133" s="395"/>
      <c r="E133" s="395"/>
      <c r="F133" s="396"/>
      <c r="G133" s="496"/>
      <c r="H133" s="502"/>
      <c r="I133" s="499"/>
      <c r="J133" s="356">
        <f t="shared" si="14"/>
        <v>0</v>
      </c>
      <c r="K133" s="358">
        <f t="shared" si="15"/>
        <v>0</v>
      </c>
      <c r="L133" s="395"/>
      <c r="M133" s="395"/>
      <c r="N133" s="395"/>
      <c r="O133" s="401"/>
      <c r="P133" s="402"/>
      <c r="Q133" s="395"/>
      <c r="R133" s="396"/>
      <c r="S133" s="16" t="s">
        <v>80</v>
      </c>
      <c r="T133" s="8">
        <v>22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401"/>
      <c r="AI133" s="502"/>
      <c r="AJ133" s="395"/>
      <c r="AK133" s="396"/>
      <c r="AL133" s="16" t="s">
        <v>80</v>
      </c>
    </row>
    <row r="134" spans="1:38" s="21" customFormat="1" ht="12.75" customHeight="1" x14ac:dyDescent="0.2">
      <c r="A134" s="8">
        <v>23</v>
      </c>
      <c r="B134" s="395"/>
      <c r="C134" s="395"/>
      <c r="D134" s="395"/>
      <c r="E134" s="395"/>
      <c r="F134" s="396"/>
      <c r="G134" s="496"/>
      <c r="H134" s="502"/>
      <c r="I134" s="499"/>
      <c r="J134" s="356">
        <f t="shared" si="14"/>
        <v>0</v>
      </c>
      <c r="K134" s="358">
        <f t="shared" si="15"/>
        <v>0</v>
      </c>
      <c r="L134" s="395"/>
      <c r="M134" s="395"/>
      <c r="N134" s="395"/>
      <c r="O134" s="401"/>
      <c r="P134" s="402"/>
      <c r="Q134" s="395"/>
      <c r="R134" s="396"/>
      <c r="S134" s="16" t="s">
        <v>81</v>
      </c>
      <c r="T134" s="8">
        <v>23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401"/>
      <c r="AI134" s="502"/>
      <c r="AJ134" s="395"/>
      <c r="AK134" s="396"/>
      <c r="AL134" s="16" t="s">
        <v>81</v>
      </c>
    </row>
    <row r="135" spans="1:38" s="21" customFormat="1" ht="12.75" customHeight="1" x14ac:dyDescent="0.2">
      <c r="A135" s="8">
        <v>24</v>
      </c>
      <c r="B135" s="395"/>
      <c r="C135" s="395"/>
      <c r="D135" s="395"/>
      <c r="E135" s="395"/>
      <c r="F135" s="396"/>
      <c r="G135" s="496"/>
      <c r="H135" s="502"/>
      <c r="I135" s="499"/>
      <c r="J135" s="356">
        <f t="shared" si="14"/>
        <v>0</v>
      </c>
      <c r="K135" s="358">
        <f t="shared" si="15"/>
        <v>0</v>
      </c>
      <c r="L135" s="395"/>
      <c r="M135" s="395"/>
      <c r="N135" s="395"/>
      <c r="O135" s="401"/>
      <c r="P135" s="402"/>
      <c r="Q135" s="395"/>
      <c r="R135" s="396"/>
      <c r="S135" s="16" t="s">
        <v>82</v>
      </c>
      <c r="T135" s="8">
        <v>24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401"/>
      <c r="AI135" s="502"/>
      <c r="AJ135" s="395"/>
      <c r="AK135" s="396"/>
      <c r="AL135" s="16" t="s">
        <v>82</v>
      </c>
    </row>
    <row r="136" spans="1:38" s="21" customFormat="1" ht="12.75" customHeight="1" x14ac:dyDescent="0.2">
      <c r="A136" s="8">
        <v>25</v>
      </c>
      <c r="B136" s="395"/>
      <c r="C136" s="395"/>
      <c r="D136" s="395"/>
      <c r="E136" s="395"/>
      <c r="F136" s="396"/>
      <c r="G136" s="496"/>
      <c r="H136" s="502"/>
      <c r="I136" s="499"/>
      <c r="J136" s="356">
        <f t="shared" si="14"/>
        <v>0</v>
      </c>
      <c r="K136" s="358">
        <f t="shared" si="15"/>
        <v>0</v>
      </c>
      <c r="L136" s="395"/>
      <c r="M136" s="395"/>
      <c r="N136" s="395"/>
      <c r="O136" s="401"/>
      <c r="P136" s="402"/>
      <c r="Q136" s="395"/>
      <c r="R136" s="396"/>
      <c r="S136" s="16" t="s">
        <v>83</v>
      </c>
      <c r="T136" s="8">
        <v>25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401"/>
      <c r="AI136" s="502"/>
      <c r="AJ136" s="395"/>
      <c r="AK136" s="396"/>
      <c r="AL136" s="16" t="s">
        <v>83</v>
      </c>
    </row>
    <row r="137" spans="1:38" s="21" customFormat="1" ht="12.75" customHeight="1" x14ac:dyDescent="0.2">
      <c r="A137" s="8">
        <v>26</v>
      </c>
      <c r="B137" s="395"/>
      <c r="C137" s="395"/>
      <c r="D137" s="395"/>
      <c r="E137" s="395"/>
      <c r="F137" s="396"/>
      <c r="G137" s="496"/>
      <c r="H137" s="502"/>
      <c r="I137" s="499"/>
      <c r="J137" s="356">
        <f t="shared" si="14"/>
        <v>0</v>
      </c>
      <c r="K137" s="358">
        <f t="shared" si="15"/>
        <v>0</v>
      </c>
      <c r="L137" s="395"/>
      <c r="M137" s="395"/>
      <c r="N137" s="395"/>
      <c r="O137" s="401"/>
      <c r="P137" s="402"/>
      <c r="Q137" s="395"/>
      <c r="R137" s="396"/>
      <c r="S137" s="16" t="s">
        <v>84</v>
      </c>
      <c r="T137" s="8">
        <v>26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401"/>
      <c r="AI137" s="502"/>
      <c r="AJ137" s="395"/>
      <c r="AK137" s="396"/>
      <c r="AL137" s="16" t="s">
        <v>84</v>
      </c>
    </row>
    <row r="138" spans="1:38" s="21" customFormat="1" ht="12.75" customHeight="1" x14ac:dyDescent="0.2">
      <c r="A138" s="8">
        <v>27</v>
      </c>
      <c r="B138" s="395"/>
      <c r="C138" s="395"/>
      <c r="D138" s="395"/>
      <c r="E138" s="395"/>
      <c r="F138" s="396"/>
      <c r="G138" s="496"/>
      <c r="H138" s="502"/>
      <c r="I138" s="499"/>
      <c r="J138" s="356">
        <f t="shared" si="14"/>
        <v>0</v>
      </c>
      <c r="K138" s="358">
        <f t="shared" si="15"/>
        <v>0</v>
      </c>
      <c r="L138" s="395"/>
      <c r="M138" s="395"/>
      <c r="N138" s="395"/>
      <c r="O138" s="401"/>
      <c r="P138" s="402"/>
      <c r="Q138" s="395"/>
      <c r="R138" s="396"/>
      <c r="S138" s="16" t="s">
        <v>85</v>
      </c>
      <c r="T138" s="8">
        <v>27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401"/>
      <c r="AI138" s="502"/>
      <c r="AJ138" s="395"/>
      <c r="AK138" s="396"/>
      <c r="AL138" s="16" t="s">
        <v>85</v>
      </c>
    </row>
    <row r="139" spans="1:38" s="21" customFormat="1" ht="12.75" customHeight="1" x14ac:dyDescent="0.2">
      <c r="A139" s="8">
        <v>28</v>
      </c>
      <c r="B139" s="395"/>
      <c r="C139" s="395"/>
      <c r="D139" s="395"/>
      <c r="E139" s="395"/>
      <c r="F139" s="396"/>
      <c r="G139" s="496"/>
      <c r="H139" s="502"/>
      <c r="I139" s="499"/>
      <c r="J139" s="356">
        <f t="shared" si="14"/>
        <v>0</v>
      </c>
      <c r="K139" s="358">
        <f t="shared" si="15"/>
        <v>0</v>
      </c>
      <c r="L139" s="395"/>
      <c r="M139" s="395"/>
      <c r="N139" s="395"/>
      <c r="O139" s="401"/>
      <c r="P139" s="402"/>
      <c r="Q139" s="395"/>
      <c r="R139" s="396"/>
      <c r="S139" s="16" t="s">
        <v>86</v>
      </c>
      <c r="T139" s="8">
        <v>28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401"/>
      <c r="AI139" s="502"/>
      <c r="AJ139" s="395"/>
      <c r="AK139" s="396"/>
      <c r="AL139" s="16" t="s">
        <v>86</v>
      </c>
    </row>
    <row r="140" spans="1:38" s="21" customFormat="1" ht="12.75" customHeight="1" x14ac:dyDescent="0.2">
      <c r="A140" s="8">
        <v>29</v>
      </c>
      <c r="B140" s="395"/>
      <c r="C140" s="395"/>
      <c r="D140" s="395"/>
      <c r="E140" s="395"/>
      <c r="F140" s="396"/>
      <c r="G140" s="496"/>
      <c r="H140" s="502"/>
      <c r="I140" s="499"/>
      <c r="J140" s="356">
        <f t="shared" si="14"/>
        <v>0</v>
      </c>
      <c r="K140" s="358">
        <f t="shared" si="15"/>
        <v>0</v>
      </c>
      <c r="L140" s="395"/>
      <c r="M140" s="395"/>
      <c r="N140" s="395"/>
      <c r="O140" s="401"/>
      <c r="P140" s="402"/>
      <c r="Q140" s="395"/>
      <c r="R140" s="396"/>
      <c r="S140" s="16" t="s">
        <v>87</v>
      </c>
      <c r="T140" s="8">
        <v>29</v>
      </c>
      <c r="U140" s="395"/>
      <c r="V140" s="395"/>
      <c r="W140" s="395"/>
      <c r="X140" s="404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401"/>
      <c r="AI140" s="502"/>
      <c r="AJ140" s="395"/>
      <c r="AK140" s="396"/>
      <c r="AL140" s="16" t="s">
        <v>87</v>
      </c>
    </row>
    <row r="141" spans="1:38" s="21" customFormat="1" ht="12.75" customHeight="1" x14ac:dyDescent="0.2">
      <c r="A141" s="8">
        <v>30</v>
      </c>
      <c r="B141" s="395"/>
      <c r="C141" s="395"/>
      <c r="D141" s="395"/>
      <c r="E141" s="395"/>
      <c r="F141" s="396"/>
      <c r="G141" s="504"/>
      <c r="H141" s="502"/>
      <c r="I141" s="499"/>
      <c r="J141" s="356">
        <f t="shared" si="14"/>
        <v>0</v>
      </c>
      <c r="K141" s="358">
        <f t="shared" si="15"/>
        <v>0</v>
      </c>
      <c r="L141" s="395"/>
      <c r="M141" s="395"/>
      <c r="N141" s="395"/>
      <c r="O141" s="401"/>
      <c r="P141" s="402"/>
      <c r="Q141" s="395"/>
      <c r="R141" s="396"/>
      <c r="S141" s="16" t="s">
        <v>88</v>
      </c>
      <c r="T141" s="8">
        <v>30</v>
      </c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401"/>
      <c r="AI141" s="502"/>
      <c r="AJ141" s="395"/>
      <c r="AK141" s="396"/>
      <c r="AL141" s="16" t="s">
        <v>88</v>
      </c>
    </row>
    <row r="142" spans="1:38" s="21" customFormat="1" ht="12.75" customHeight="1" x14ac:dyDescent="0.2">
      <c r="A142" s="19">
        <v>31</v>
      </c>
      <c r="B142" s="399"/>
      <c r="C142" s="399"/>
      <c r="D142" s="399"/>
      <c r="E142" s="399"/>
      <c r="F142" s="400"/>
      <c r="G142" s="498"/>
      <c r="H142" s="505"/>
      <c r="I142" s="501"/>
      <c r="J142" s="363">
        <f t="shared" si="14"/>
        <v>0</v>
      </c>
      <c r="K142" s="364">
        <f t="shared" si="15"/>
        <v>0</v>
      </c>
      <c r="L142" s="399"/>
      <c r="M142" s="399"/>
      <c r="N142" s="399"/>
      <c r="O142" s="405"/>
      <c r="P142" s="406"/>
      <c r="Q142" s="399"/>
      <c r="R142" s="400"/>
      <c r="S142" s="20" t="s">
        <v>89</v>
      </c>
      <c r="T142" s="19">
        <v>31</v>
      </c>
      <c r="U142" s="399"/>
      <c r="V142" s="399"/>
      <c r="W142" s="399"/>
      <c r="X142" s="399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405"/>
      <c r="AI142" s="505"/>
      <c r="AJ142" s="399"/>
      <c r="AK142" s="400"/>
      <c r="AL142" s="20" t="s">
        <v>89</v>
      </c>
    </row>
    <row r="143" spans="1:38" s="473" customFormat="1" ht="12.75" customHeight="1" thickBot="1" x14ac:dyDescent="0.25">
      <c r="A143" s="475"/>
      <c r="B143" s="476">
        <f>SUM(B111:B142)</f>
        <v>0</v>
      </c>
      <c r="C143" s="476">
        <f>SUM(C111:C142)</f>
        <v>0</v>
      </c>
      <c r="D143" s="476">
        <f>SUM(D111:D142)</f>
        <v>0</v>
      </c>
      <c r="E143" s="477">
        <f>SUM(E111:E142)</f>
        <v>0</v>
      </c>
      <c r="F143" s="478">
        <f>SUM(F111:F142)</f>
        <v>0</v>
      </c>
      <c r="G143" s="479"/>
      <c r="H143" s="480" t="s">
        <v>90</v>
      </c>
      <c r="I143" s="481">
        <f>COUNTA(I112:I142)</f>
        <v>0</v>
      </c>
      <c r="J143" s="476">
        <f t="shared" ref="J143:R143" si="16">SUM(J111:J142)</f>
        <v>0</v>
      </c>
      <c r="K143" s="476">
        <f t="shared" si="16"/>
        <v>0</v>
      </c>
      <c r="L143" s="476">
        <f t="shared" si="16"/>
        <v>0</v>
      </c>
      <c r="M143" s="476">
        <f t="shared" si="16"/>
        <v>0</v>
      </c>
      <c r="N143" s="476">
        <f t="shared" si="16"/>
        <v>0</v>
      </c>
      <c r="O143" s="482">
        <f t="shared" si="16"/>
        <v>0</v>
      </c>
      <c r="P143" s="477">
        <f t="shared" si="16"/>
        <v>0</v>
      </c>
      <c r="Q143" s="476">
        <f t="shared" si="16"/>
        <v>0</v>
      </c>
      <c r="R143" s="483">
        <f t="shared" si="16"/>
        <v>0</v>
      </c>
      <c r="S143" s="484"/>
      <c r="T143" s="475"/>
      <c r="U143" s="476">
        <f t="shared" ref="U143:AH143" si="17">SUM(U111:U142)</f>
        <v>0</v>
      </c>
      <c r="V143" s="476">
        <f t="shared" si="17"/>
        <v>0</v>
      </c>
      <c r="W143" s="476">
        <f t="shared" si="17"/>
        <v>0</v>
      </c>
      <c r="X143" s="476">
        <f t="shared" si="17"/>
        <v>0</v>
      </c>
      <c r="Y143" s="476">
        <f t="shared" si="17"/>
        <v>0</v>
      </c>
      <c r="Z143" s="476">
        <f t="shared" si="17"/>
        <v>0</v>
      </c>
      <c r="AA143" s="476">
        <f t="shared" si="17"/>
        <v>0</v>
      </c>
      <c r="AB143" s="476">
        <f t="shared" si="17"/>
        <v>0</v>
      </c>
      <c r="AC143" s="476">
        <f t="shared" si="17"/>
        <v>0</v>
      </c>
      <c r="AD143" s="476">
        <f t="shared" si="17"/>
        <v>0</v>
      </c>
      <c r="AE143" s="476">
        <f t="shared" si="17"/>
        <v>0</v>
      </c>
      <c r="AF143" s="476">
        <f t="shared" si="17"/>
        <v>0</v>
      </c>
      <c r="AG143" s="476">
        <f t="shared" si="17"/>
        <v>0</v>
      </c>
      <c r="AH143" s="478">
        <f t="shared" si="17"/>
        <v>0</v>
      </c>
      <c r="AI143" s="485"/>
      <c r="AJ143" s="476">
        <f>SUM(AJ111:AJ142)</f>
        <v>0</v>
      </c>
      <c r="AK143" s="483">
        <f>SUM(AK111:AK142)</f>
        <v>0</v>
      </c>
      <c r="AL143" s="484"/>
    </row>
    <row r="144" spans="1:38" s="175" customFormat="1" ht="12.75" customHeight="1" thickTop="1" x14ac:dyDescent="0.2">
      <c r="A144" s="39"/>
      <c r="B144" s="154"/>
      <c r="C144" s="154"/>
      <c r="D144" s="154"/>
      <c r="E144" s="154"/>
      <c r="F144" s="154"/>
      <c r="G144" s="470"/>
      <c r="H144" s="154"/>
      <c r="I144" s="471"/>
      <c r="J144" s="472"/>
      <c r="K144" s="472"/>
      <c r="L144" s="154"/>
      <c r="M144" s="154"/>
      <c r="N144" s="154"/>
      <c r="O144" s="154"/>
      <c r="P144" s="154"/>
      <c r="Q144" s="154"/>
      <c r="R144" s="154"/>
      <c r="S144" s="39"/>
      <c r="T144" s="39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39"/>
    </row>
    <row r="145" spans="1:38" ht="12.75" customHeight="1" x14ac:dyDescent="0.2">
      <c r="A145" s="21"/>
      <c r="B145" s="21"/>
      <c r="C145" s="21"/>
      <c r="D145" s="21"/>
      <c r="E145" s="21"/>
      <c r="F145" s="21"/>
      <c r="G145" s="570" t="str">
        <f>JANUARY!G100</f>
        <v xml:space="preserve">UNITED STEELWORKERS - LOCAL UNION </v>
      </c>
      <c r="H145" s="570"/>
      <c r="I145" s="570"/>
      <c r="J145" s="86"/>
      <c r="K145" s="296"/>
      <c r="L145" s="21"/>
      <c r="M145" s="21"/>
      <c r="N145" s="21"/>
      <c r="O145" s="21"/>
      <c r="P145" s="21"/>
      <c r="Q145" s="21"/>
      <c r="R145" s="21"/>
      <c r="S145" s="21"/>
      <c r="T145" s="21"/>
      <c r="U145" s="33"/>
      <c r="V145" s="33"/>
      <c r="W145" s="33"/>
      <c r="X145" s="33"/>
      <c r="Y145" s="33"/>
      <c r="Z145" s="33"/>
      <c r="AA145" s="34" t="str">
        <f>$AA$10</f>
        <v>FINANCIAL SECRETARY'S CASH BOOK</v>
      </c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21"/>
    </row>
    <row r="146" spans="1:38" s="149" customFormat="1" ht="12.75" customHeight="1" x14ac:dyDescent="0.2">
      <c r="A146" s="139"/>
      <c r="B146" s="138" t="str">
        <f>$B$11</f>
        <v>Month</v>
      </c>
      <c r="C146" s="67" t="str">
        <f>$C$11</f>
        <v>APRIL</v>
      </c>
      <c r="D146" s="138" t="str">
        <f>$D$11</f>
        <v>Year</v>
      </c>
      <c r="E146" s="140">
        <f>$E$11</f>
        <v>0</v>
      </c>
      <c r="F146" s="139"/>
      <c r="G146" s="146"/>
      <c r="H146" s="139"/>
      <c r="I146" s="147"/>
      <c r="J146" s="297"/>
      <c r="K146" s="29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8"/>
      <c r="AJ146" s="67" t="str">
        <f>$C$11</f>
        <v>APRIL</v>
      </c>
      <c r="AK146" s="29">
        <f>$E$11</f>
        <v>0</v>
      </c>
      <c r="AL146" s="139"/>
    </row>
    <row r="147" spans="1:38" s="149" customFormat="1" ht="12.75" customHeight="1" x14ac:dyDescent="0.2">
      <c r="A147" s="139"/>
      <c r="B147" s="138" t="str">
        <f>$B$12</f>
        <v>Page No.</v>
      </c>
      <c r="C147" s="145">
        <f>C102+1</f>
        <v>4</v>
      </c>
      <c r="D147" s="139"/>
      <c r="E147" s="139"/>
      <c r="F147" s="139"/>
      <c r="G147" s="146"/>
      <c r="H147" s="139"/>
      <c r="I147" s="147" t="s">
        <v>53</v>
      </c>
      <c r="J147" s="297"/>
      <c r="K147" s="297"/>
      <c r="L147" s="147"/>
      <c r="M147" s="139"/>
      <c r="N147" s="139"/>
      <c r="O147" s="139"/>
      <c r="P147" s="138"/>
      <c r="Q147" s="139"/>
      <c r="R147" s="138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50" t="s">
        <v>54</v>
      </c>
      <c r="AC147" s="139"/>
      <c r="AD147" s="139"/>
      <c r="AE147" s="139"/>
      <c r="AF147" s="139"/>
      <c r="AG147" s="139"/>
      <c r="AH147" s="139"/>
      <c r="AI147" s="138" t="str">
        <f>$B$12</f>
        <v>Page No.</v>
      </c>
      <c r="AJ147" s="145">
        <f>AJ102+1</f>
        <v>4</v>
      </c>
      <c r="AK147" s="151"/>
      <c r="AL147" s="152"/>
    </row>
    <row r="148" spans="1:38" ht="12.75" customHeight="1" x14ac:dyDescent="0.2">
      <c r="A148" s="3"/>
      <c r="B148" s="3"/>
      <c r="C148" s="3"/>
      <c r="D148" s="3"/>
      <c r="E148" s="3"/>
      <c r="F148" s="3"/>
      <c r="G148" s="126"/>
      <c r="H148" s="3"/>
      <c r="I148" s="5"/>
      <c r="J148" s="101"/>
      <c r="K148" s="101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27"/>
      <c r="H149" s="26"/>
      <c r="I149" s="27"/>
      <c r="J149" s="298"/>
      <c r="K149" s="298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28"/>
      <c r="H150" s="2" t="s">
        <v>56</v>
      </c>
      <c r="I150" s="94"/>
      <c r="J150" s="607" t="s">
        <v>262</v>
      </c>
      <c r="K150" s="56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28"/>
      <c r="H151" s="14"/>
      <c r="I151" s="95"/>
      <c r="J151" s="101"/>
      <c r="K151" s="6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1"/>
      <c r="B152" s="162">
        <v>1</v>
      </c>
      <c r="C152" s="162">
        <v>2</v>
      </c>
      <c r="D152" s="162">
        <v>3</v>
      </c>
      <c r="E152" s="163">
        <v>4</v>
      </c>
      <c r="F152" s="164">
        <v>5</v>
      </c>
      <c r="G152" s="165"/>
      <c r="H152" s="164">
        <v>7</v>
      </c>
      <c r="I152" s="166">
        <v>8</v>
      </c>
      <c r="J152" s="299">
        <v>9</v>
      </c>
      <c r="K152" s="300">
        <v>10</v>
      </c>
      <c r="L152" s="162">
        <v>11</v>
      </c>
      <c r="M152" s="162" t="s">
        <v>1</v>
      </c>
      <c r="N152" s="162">
        <v>12</v>
      </c>
      <c r="O152" s="162">
        <v>13</v>
      </c>
      <c r="P152" s="162">
        <v>14</v>
      </c>
      <c r="Q152" s="162">
        <v>15</v>
      </c>
      <c r="R152" s="164" t="s">
        <v>2</v>
      </c>
      <c r="S152" s="167"/>
      <c r="T152" s="161"/>
      <c r="U152" s="162">
        <v>16</v>
      </c>
      <c r="V152" s="162">
        <v>17</v>
      </c>
      <c r="W152" s="162">
        <v>18</v>
      </c>
      <c r="X152" s="162">
        <v>19</v>
      </c>
      <c r="Y152" s="162">
        <v>20</v>
      </c>
      <c r="Z152" s="162" t="s">
        <v>3</v>
      </c>
      <c r="AA152" s="162">
        <v>21</v>
      </c>
      <c r="AB152" s="162">
        <v>22</v>
      </c>
      <c r="AC152" s="162">
        <v>23</v>
      </c>
      <c r="AD152" s="162">
        <v>24</v>
      </c>
      <c r="AE152" s="162">
        <v>25</v>
      </c>
      <c r="AF152" s="162">
        <v>26</v>
      </c>
      <c r="AG152" s="162">
        <v>27</v>
      </c>
      <c r="AH152" s="162">
        <v>28</v>
      </c>
      <c r="AI152" s="168">
        <v>29</v>
      </c>
      <c r="AJ152" s="162">
        <v>30</v>
      </c>
      <c r="AK152" s="164">
        <v>31</v>
      </c>
      <c r="AL152" s="167"/>
    </row>
    <row r="153" spans="1:38" s="4" customFormat="1" ht="12.75" customHeight="1" thickTop="1" x14ac:dyDescent="0.2">
      <c r="A153" s="1"/>
      <c r="B153" s="83" t="s">
        <v>4</v>
      </c>
      <c r="C153" s="96"/>
      <c r="D153" s="83" t="s">
        <v>5</v>
      </c>
      <c r="E153" s="83" t="s">
        <v>6</v>
      </c>
      <c r="F153" s="82" t="s">
        <v>7</v>
      </c>
      <c r="G153" s="129"/>
      <c r="H153" s="82"/>
      <c r="I153" s="98"/>
      <c r="J153" s="83"/>
      <c r="K153" s="82"/>
      <c r="L153" s="83"/>
      <c r="M153" s="83"/>
      <c r="N153" s="83" t="s">
        <v>235</v>
      </c>
      <c r="O153" s="99" t="s">
        <v>536</v>
      </c>
      <c r="P153" s="160"/>
      <c r="Q153" s="102" t="s">
        <v>270</v>
      </c>
      <c r="R153" s="157" t="s">
        <v>271</v>
      </c>
      <c r="S153" s="101"/>
      <c r="T153" s="61"/>
      <c r="U153" s="560" t="s">
        <v>263</v>
      </c>
      <c r="V153" s="561"/>
      <c r="W153" s="561"/>
      <c r="X153" s="561"/>
      <c r="Y153" s="562"/>
      <c r="Z153" s="83" t="s">
        <v>10</v>
      </c>
      <c r="AA153" s="83" t="s">
        <v>11</v>
      </c>
      <c r="AB153" s="83" t="s">
        <v>203</v>
      </c>
      <c r="AC153" s="83" t="s">
        <v>12</v>
      </c>
      <c r="AD153" s="83" t="s">
        <v>13</v>
      </c>
      <c r="AE153" s="83" t="s">
        <v>14</v>
      </c>
      <c r="AF153" s="83"/>
      <c r="AG153" s="83"/>
      <c r="AH153" s="99"/>
      <c r="AI153" s="100"/>
      <c r="AJ153" s="83" t="s">
        <v>15</v>
      </c>
      <c r="AK153" s="82" t="s">
        <v>7</v>
      </c>
      <c r="AL153" s="3"/>
    </row>
    <row r="154" spans="1:38" s="4" customFormat="1" ht="12.75" customHeight="1" x14ac:dyDescent="0.2">
      <c r="A154" s="1"/>
      <c r="B154" s="83" t="s">
        <v>8</v>
      </c>
      <c r="C154" s="83" t="s">
        <v>16</v>
      </c>
      <c r="D154" s="83" t="s">
        <v>17</v>
      </c>
      <c r="E154" s="83" t="s">
        <v>8</v>
      </c>
      <c r="F154" s="82" t="s">
        <v>18</v>
      </c>
      <c r="G154" s="129" t="s">
        <v>19</v>
      </c>
      <c r="H154" s="82" t="s">
        <v>20</v>
      </c>
      <c r="I154" s="98" t="s">
        <v>239</v>
      </c>
      <c r="J154" s="83" t="s">
        <v>21</v>
      </c>
      <c r="K154" s="82" t="s">
        <v>22</v>
      </c>
      <c r="L154" s="102" t="s">
        <v>233</v>
      </c>
      <c r="M154" s="102" t="s">
        <v>234</v>
      </c>
      <c r="N154" s="83" t="s">
        <v>534</v>
      </c>
      <c r="O154" s="99" t="s">
        <v>534</v>
      </c>
      <c r="P154" s="155" t="s">
        <v>23</v>
      </c>
      <c r="Q154" s="102" t="s">
        <v>8</v>
      </c>
      <c r="R154" s="157" t="s">
        <v>8</v>
      </c>
      <c r="S154" s="101"/>
      <c r="T154" s="61"/>
      <c r="U154" s="83" t="s">
        <v>25</v>
      </c>
      <c r="V154" s="83" t="s">
        <v>26</v>
      </c>
      <c r="W154" s="83" t="s">
        <v>27</v>
      </c>
      <c r="X154" s="83" t="s">
        <v>28</v>
      </c>
      <c r="Y154" s="83" t="s">
        <v>136</v>
      </c>
      <c r="Z154" s="83" t="s">
        <v>259</v>
      </c>
      <c r="AA154" s="83" t="s">
        <v>137</v>
      </c>
      <c r="AB154" s="83" t="s">
        <v>202</v>
      </c>
      <c r="AC154" s="83" t="s">
        <v>30</v>
      </c>
      <c r="AD154" s="83" t="s">
        <v>140</v>
      </c>
      <c r="AE154" s="83" t="s">
        <v>31</v>
      </c>
      <c r="AF154" s="83" t="s">
        <v>32</v>
      </c>
      <c r="AG154" s="83" t="s">
        <v>204</v>
      </c>
      <c r="AH154" s="99" t="s">
        <v>16</v>
      </c>
      <c r="AI154" s="97" t="s">
        <v>34</v>
      </c>
      <c r="AJ154" s="83" t="s">
        <v>35</v>
      </c>
      <c r="AK154" s="82" t="s">
        <v>18</v>
      </c>
      <c r="AL154" s="3"/>
    </row>
    <row r="155" spans="1:38" s="4" customFormat="1" ht="12.75" customHeight="1" thickBot="1" x14ac:dyDescent="0.25">
      <c r="A155" s="6"/>
      <c r="B155" s="84" t="s">
        <v>36</v>
      </c>
      <c r="C155" s="84" t="s">
        <v>37</v>
      </c>
      <c r="D155" s="84" t="s">
        <v>38</v>
      </c>
      <c r="E155" s="84" t="s">
        <v>39</v>
      </c>
      <c r="F155" s="103" t="s">
        <v>40</v>
      </c>
      <c r="G155" s="130"/>
      <c r="H155" s="103"/>
      <c r="I155" s="104" t="s">
        <v>41</v>
      </c>
      <c r="J155" s="84"/>
      <c r="K155" s="103"/>
      <c r="L155" s="105"/>
      <c r="M155" s="105"/>
      <c r="N155" s="84" t="s">
        <v>236</v>
      </c>
      <c r="O155" s="106" t="s">
        <v>236</v>
      </c>
      <c r="P155" s="156"/>
      <c r="Q155" s="158" t="s">
        <v>24</v>
      </c>
      <c r="R155" s="159" t="s">
        <v>24</v>
      </c>
      <c r="S155" s="108"/>
      <c r="T155" s="72"/>
      <c r="U155" s="84" t="s">
        <v>42</v>
      </c>
      <c r="V155" s="84" t="s">
        <v>43</v>
      </c>
      <c r="W155" s="84"/>
      <c r="X155" s="84" t="s">
        <v>44</v>
      </c>
      <c r="Y155" s="84" t="s">
        <v>30</v>
      </c>
      <c r="Z155" s="84" t="s">
        <v>30</v>
      </c>
      <c r="AA155" s="84" t="s">
        <v>138</v>
      </c>
      <c r="AB155" s="84" t="s">
        <v>15</v>
      </c>
      <c r="AC155" s="84" t="s">
        <v>139</v>
      </c>
      <c r="AD155" s="84" t="s">
        <v>141</v>
      </c>
      <c r="AE155" s="84" t="s">
        <v>47</v>
      </c>
      <c r="AF155" s="84" t="s">
        <v>48</v>
      </c>
      <c r="AG155" s="84" t="s">
        <v>15</v>
      </c>
      <c r="AH155" s="106" t="s">
        <v>30</v>
      </c>
      <c r="AI155" s="107"/>
      <c r="AJ155" s="84" t="s">
        <v>49</v>
      </c>
      <c r="AK155" s="103" t="s">
        <v>189</v>
      </c>
      <c r="AL155" s="7"/>
    </row>
    <row r="156" spans="1:38" s="296" customFormat="1" ht="12.75" customHeight="1" thickTop="1" x14ac:dyDescent="0.2">
      <c r="A156" s="323"/>
      <c r="B156" s="356">
        <f>B143</f>
        <v>0</v>
      </c>
      <c r="C156" s="356">
        <f>C143</f>
        <v>0</v>
      </c>
      <c r="D156" s="356">
        <f>D143</f>
        <v>0</v>
      </c>
      <c r="E156" s="357">
        <f>E143</f>
        <v>0</v>
      </c>
      <c r="F156" s="358">
        <f>F143</f>
        <v>0</v>
      </c>
      <c r="G156" s="131" t="str">
        <f>$G$7</f>
        <v>APRIL</v>
      </c>
      <c r="H156" s="324" t="s">
        <v>58</v>
      </c>
      <c r="I156" s="325"/>
      <c r="J156" s="359">
        <f t="shared" ref="J156:R156" si="18">J143</f>
        <v>0</v>
      </c>
      <c r="K156" s="360">
        <f t="shared" si="18"/>
        <v>0</v>
      </c>
      <c r="L156" s="356">
        <f t="shared" si="18"/>
        <v>0</v>
      </c>
      <c r="M156" s="356">
        <f t="shared" si="18"/>
        <v>0</v>
      </c>
      <c r="N156" s="356">
        <f t="shared" si="18"/>
        <v>0</v>
      </c>
      <c r="O156" s="361">
        <f t="shared" si="18"/>
        <v>0</v>
      </c>
      <c r="P156" s="357">
        <f t="shared" si="18"/>
        <v>0</v>
      </c>
      <c r="Q156" s="356">
        <f t="shared" si="18"/>
        <v>0</v>
      </c>
      <c r="R156" s="362">
        <f t="shared" si="18"/>
        <v>0</v>
      </c>
      <c r="S156" s="326"/>
      <c r="T156" s="323"/>
      <c r="U156" s="356">
        <f t="shared" ref="U156:AH156" si="19">U143</f>
        <v>0</v>
      </c>
      <c r="V156" s="356">
        <f t="shared" si="19"/>
        <v>0</v>
      </c>
      <c r="W156" s="356">
        <f t="shared" si="19"/>
        <v>0</v>
      </c>
      <c r="X156" s="356">
        <f t="shared" si="19"/>
        <v>0</v>
      </c>
      <c r="Y156" s="356">
        <f t="shared" si="19"/>
        <v>0</v>
      </c>
      <c r="Z156" s="356">
        <f t="shared" si="19"/>
        <v>0</v>
      </c>
      <c r="AA156" s="356">
        <f t="shared" si="19"/>
        <v>0</v>
      </c>
      <c r="AB156" s="356">
        <f t="shared" si="19"/>
        <v>0</v>
      </c>
      <c r="AC156" s="356">
        <f t="shared" si="19"/>
        <v>0</v>
      </c>
      <c r="AD156" s="356">
        <f t="shared" si="19"/>
        <v>0</v>
      </c>
      <c r="AE156" s="356">
        <f t="shared" si="19"/>
        <v>0</v>
      </c>
      <c r="AF156" s="356">
        <f t="shared" si="19"/>
        <v>0</v>
      </c>
      <c r="AG156" s="356">
        <f t="shared" si="19"/>
        <v>0</v>
      </c>
      <c r="AH156" s="356">
        <f t="shared" si="19"/>
        <v>0</v>
      </c>
      <c r="AI156" s="327"/>
      <c r="AJ156" s="356">
        <f>AJ143</f>
        <v>0</v>
      </c>
      <c r="AK156" s="365">
        <f>AK143</f>
        <v>0</v>
      </c>
      <c r="AL156" s="326"/>
    </row>
    <row r="157" spans="1:38" s="21" customFormat="1" ht="12.75" customHeight="1" x14ac:dyDescent="0.2">
      <c r="A157" s="8">
        <v>1</v>
      </c>
      <c r="B157" s="395"/>
      <c r="C157" s="395"/>
      <c r="D157" s="395"/>
      <c r="E157" s="395"/>
      <c r="F157" s="396"/>
      <c r="G157" s="496"/>
      <c r="H157" s="502"/>
      <c r="I157" s="499"/>
      <c r="J157" s="356">
        <f t="shared" ref="J157:J187" si="20">SUM(B157:F157)</f>
        <v>0</v>
      </c>
      <c r="K157" s="358">
        <f t="shared" ref="K157:K187" si="21">SUM(U157:AK157)-SUM(L157:R157)</f>
        <v>0</v>
      </c>
      <c r="L157" s="395"/>
      <c r="M157" s="395"/>
      <c r="N157" s="395"/>
      <c r="O157" s="401"/>
      <c r="P157" s="402"/>
      <c r="Q157" s="395"/>
      <c r="R157" s="396"/>
      <c r="S157" s="16" t="s">
        <v>59</v>
      </c>
      <c r="T157" s="8">
        <v>1</v>
      </c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401"/>
      <c r="AI157" s="502"/>
      <c r="AJ157" s="395"/>
      <c r="AK157" s="396"/>
      <c r="AL157" s="16" t="s">
        <v>59</v>
      </c>
    </row>
    <row r="158" spans="1:38" s="21" customFormat="1" ht="12.75" customHeight="1" x14ac:dyDescent="0.2">
      <c r="A158" s="8">
        <v>2</v>
      </c>
      <c r="B158" s="395"/>
      <c r="C158" s="395"/>
      <c r="D158" s="395"/>
      <c r="E158" s="395"/>
      <c r="F158" s="396"/>
      <c r="G158" s="496"/>
      <c r="H158" s="502"/>
      <c r="I158" s="499"/>
      <c r="J158" s="356">
        <f t="shared" si="20"/>
        <v>0</v>
      </c>
      <c r="K158" s="358">
        <f t="shared" si="21"/>
        <v>0</v>
      </c>
      <c r="L158" s="395"/>
      <c r="M158" s="395"/>
      <c r="N158" s="395"/>
      <c r="O158" s="401"/>
      <c r="P158" s="402"/>
      <c r="Q158" s="395"/>
      <c r="R158" s="396"/>
      <c r="S158" s="16" t="s">
        <v>60</v>
      </c>
      <c r="T158" s="8">
        <v>2</v>
      </c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401"/>
      <c r="AI158" s="502"/>
      <c r="AJ158" s="395"/>
      <c r="AK158" s="396"/>
      <c r="AL158" s="16" t="s">
        <v>60</v>
      </c>
    </row>
    <row r="159" spans="1:38" s="21" customFormat="1" ht="12.75" customHeight="1" x14ac:dyDescent="0.2">
      <c r="A159" s="8">
        <v>3</v>
      </c>
      <c r="B159" s="395"/>
      <c r="C159" s="395"/>
      <c r="D159" s="395"/>
      <c r="E159" s="395"/>
      <c r="F159" s="396"/>
      <c r="G159" s="496"/>
      <c r="H159" s="502"/>
      <c r="I159" s="499"/>
      <c r="J159" s="356">
        <f t="shared" si="20"/>
        <v>0</v>
      </c>
      <c r="K159" s="358">
        <f t="shared" si="21"/>
        <v>0</v>
      </c>
      <c r="L159" s="395"/>
      <c r="M159" s="395"/>
      <c r="N159" s="395"/>
      <c r="O159" s="401"/>
      <c r="P159" s="402"/>
      <c r="Q159" s="395"/>
      <c r="R159" s="396"/>
      <c r="S159" s="16" t="s">
        <v>61</v>
      </c>
      <c r="T159" s="8">
        <v>3</v>
      </c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401"/>
      <c r="AI159" s="502"/>
      <c r="AJ159" s="395"/>
      <c r="AK159" s="396"/>
      <c r="AL159" s="16" t="s">
        <v>61</v>
      </c>
    </row>
    <row r="160" spans="1:38" s="21" customFormat="1" ht="12.75" customHeight="1" x14ac:dyDescent="0.2">
      <c r="A160" s="8">
        <v>4</v>
      </c>
      <c r="B160" s="395"/>
      <c r="C160" s="395"/>
      <c r="D160" s="395"/>
      <c r="E160" s="395"/>
      <c r="F160" s="396"/>
      <c r="G160" s="496"/>
      <c r="H160" s="502"/>
      <c r="I160" s="499"/>
      <c r="J160" s="356">
        <f t="shared" si="20"/>
        <v>0</v>
      </c>
      <c r="K160" s="358">
        <f t="shared" si="21"/>
        <v>0</v>
      </c>
      <c r="L160" s="395"/>
      <c r="M160" s="395"/>
      <c r="N160" s="395"/>
      <c r="O160" s="401"/>
      <c r="P160" s="402"/>
      <c r="Q160" s="395"/>
      <c r="R160" s="396"/>
      <c r="S160" s="16" t="s">
        <v>62</v>
      </c>
      <c r="T160" s="8">
        <v>4</v>
      </c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401"/>
      <c r="AI160" s="502"/>
      <c r="AJ160" s="395"/>
      <c r="AK160" s="396"/>
      <c r="AL160" s="16" t="s">
        <v>62</v>
      </c>
    </row>
    <row r="161" spans="1:38" s="21" customFormat="1" ht="12.75" customHeight="1" x14ac:dyDescent="0.2">
      <c r="A161" s="8">
        <v>5</v>
      </c>
      <c r="B161" s="395"/>
      <c r="C161" s="395"/>
      <c r="D161" s="395"/>
      <c r="E161" s="395"/>
      <c r="F161" s="396"/>
      <c r="G161" s="497"/>
      <c r="H161" s="502"/>
      <c r="I161" s="499"/>
      <c r="J161" s="356">
        <f t="shared" si="20"/>
        <v>0</v>
      </c>
      <c r="K161" s="358">
        <f t="shared" si="21"/>
        <v>0</v>
      </c>
      <c r="L161" s="395"/>
      <c r="M161" s="395"/>
      <c r="N161" s="395"/>
      <c r="O161" s="401"/>
      <c r="P161" s="402"/>
      <c r="Q161" s="395"/>
      <c r="R161" s="396"/>
      <c r="S161" s="16" t="s">
        <v>63</v>
      </c>
      <c r="T161" s="8">
        <v>5</v>
      </c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401"/>
      <c r="AI161" s="502"/>
      <c r="AJ161" s="395"/>
      <c r="AK161" s="396"/>
      <c r="AL161" s="16" t="s">
        <v>63</v>
      </c>
    </row>
    <row r="162" spans="1:38" s="21" customFormat="1" ht="12.75" customHeight="1" x14ac:dyDescent="0.2">
      <c r="A162" s="17">
        <v>6</v>
      </c>
      <c r="B162" s="397"/>
      <c r="C162" s="397"/>
      <c r="D162" s="397"/>
      <c r="E162" s="397"/>
      <c r="F162" s="398"/>
      <c r="G162" s="496"/>
      <c r="H162" s="503"/>
      <c r="I162" s="500"/>
      <c r="J162" s="356">
        <f t="shared" si="20"/>
        <v>0</v>
      </c>
      <c r="K162" s="358">
        <f t="shared" si="21"/>
        <v>0</v>
      </c>
      <c r="L162" s="397"/>
      <c r="M162" s="397"/>
      <c r="N162" s="397"/>
      <c r="O162" s="403"/>
      <c r="P162" s="404"/>
      <c r="Q162" s="397"/>
      <c r="R162" s="398"/>
      <c r="S162" s="18" t="s">
        <v>64</v>
      </c>
      <c r="T162" s="17">
        <v>6</v>
      </c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403"/>
      <c r="AI162" s="503"/>
      <c r="AJ162" s="397"/>
      <c r="AK162" s="398"/>
      <c r="AL162" s="18" t="s">
        <v>64</v>
      </c>
    </row>
    <row r="163" spans="1:38" s="21" customFormat="1" ht="12.75" customHeight="1" x14ac:dyDescent="0.2">
      <c r="A163" s="8">
        <v>7</v>
      </c>
      <c r="B163" s="395"/>
      <c r="C163" s="395"/>
      <c r="D163" s="395"/>
      <c r="E163" s="395"/>
      <c r="F163" s="396"/>
      <c r="G163" s="496"/>
      <c r="H163" s="502"/>
      <c r="I163" s="499"/>
      <c r="J163" s="356">
        <f t="shared" si="20"/>
        <v>0</v>
      </c>
      <c r="K163" s="358">
        <f t="shared" si="21"/>
        <v>0</v>
      </c>
      <c r="L163" s="395"/>
      <c r="M163" s="395"/>
      <c r="N163" s="395"/>
      <c r="O163" s="401"/>
      <c r="P163" s="402"/>
      <c r="Q163" s="395"/>
      <c r="R163" s="396"/>
      <c r="S163" s="16" t="s">
        <v>65</v>
      </c>
      <c r="T163" s="8">
        <v>7</v>
      </c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401"/>
      <c r="AI163" s="502"/>
      <c r="AJ163" s="395"/>
      <c r="AK163" s="396"/>
      <c r="AL163" s="16" t="s">
        <v>65</v>
      </c>
    </row>
    <row r="164" spans="1:38" s="21" customFormat="1" ht="12.75" customHeight="1" x14ac:dyDescent="0.2">
      <c r="A164" s="8">
        <v>8</v>
      </c>
      <c r="B164" s="395"/>
      <c r="C164" s="395"/>
      <c r="D164" s="395"/>
      <c r="E164" s="395"/>
      <c r="F164" s="396"/>
      <c r="G164" s="496"/>
      <c r="H164" s="502"/>
      <c r="I164" s="499"/>
      <c r="J164" s="356">
        <f t="shared" si="20"/>
        <v>0</v>
      </c>
      <c r="K164" s="358">
        <f t="shared" si="21"/>
        <v>0</v>
      </c>
      <c r="L164" s="395"/>
      <c r="M164" s="395"/>
      <c r="N164" s="395"/>
      <c r="O164" s="401"/>
      <c r="P164" s="402"/>
      <c r="Q164" s="395"/>
      <c r="R164" s="396"/>
      <c r="S164" s="16" t="s">
        <v>66</v>
      </c>
      <c r="T164" s="8">
        <v>8</v>
      </c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401"/>
      <c r="AI164" s="502"/>
      <c r="AJ164" s="395"/>
      <c r="AK164" s="396"/>
      <c r="AL164" s="16" t="s">
        <v>66</v>
      </c>
    </row>
    <row r="165" spans="1:38" s="21" customFormat="1" ht="12.75" customHeight="1" x14ac:dyDescent="0.2">
      <c r="A165" s="8">
        <v>9</v>
      </c>
      <c r="B165" s="395"/>
      <c r="C165" s="395"/>
      <c r="D165" s="395"/>
      <c r="E165" s="395"/>
      <c r="F165" s="396"/>
      <c r="G165" s="496"/>
      <c r="H165" s="502"/>
      <c r="I165" s="499"/>
      <c r="J165" s="356">
        <f t="shared" si="20"/>
        <v>0</v>
      </c>
      <c r="K165" s="358">
        <f t="shared" si="21"/>
        <v>0</v>
      </c>
      <c r="L165" s="395"/>
      <c r="M165" s="395"/>
      <c r="N165" s="395"/>
      <c r="O165" s="401"/>
      <c r="P165" s="402"/>
      <c r="Q165" s="395"/>
      <c r="R165" s="396"/>
      <c r="S165" s="16" t="s">
        <v>67</v>
      </c>
      <c r="T165" s="8">
        <v>9</v>
      </c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401"/>
      <c r="AI165" s="502"/>
      <c r="AJ165" s="395"/>
      <c r="AK165" s="396"/>
      <c r="AL165" s="16" t="s">
        <v>67</v>
      </c>
    </row>
    <row r="166" spans="1:38" s="21" customFormat="1" ht="12.75" customHeight="1" x14ac:dyDescent="0.2">
      <c r="A166" s="8">
        <v>10</v>
      </c>
      <c r="B166" s="395"/>
      <c r="C166" s="395"/>
      <c r="D166" s="395"/>
      <c r="E166" s="395"/>
      <c r="F166" s="396"/>
      <c r="G166" s="496"/>
      <c r="H166" s="502"/>
      <c r="I166" s="499"/>
      <c r="J166" s="356">
        <f t="shared" si="20"/>
        <v>0</v>
      </c>
      <c r="K166" s="358">
        <f t="shared" si="21"/>
        <v>0</v>
      </c>
      <c r="L166" s="395"/>
      <c r="M166" s="395"/>
      <c r="N166" s="395"/>
      <c r="O166" s="401"/>
      <c r="P166" s="402"/>
      <c r="Q166" s="395"/>
      <c r="R166" s="396"/>
      <c r="S166" s="16" t="s">
        <v>68</v>
      </c>
      <c r="T166" s="8">
        <v>10</v>
      </c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401"/>
      <c r="AI166" s="502"/>
      <c r="AJ166" s="395"/>
      <c r="AK166" s="396"/>
      <c r="AL166" s="16" t="s">
        <v>68</v>
      </c>
    </row>
    <row r="167" spans="1:38" s="21" customFormat="1" ht="12.75" customHeight="1" x14ac:dyDescent="0.2">
      <c r="A167" s="8">
        <v>11</v>
      </c>
      <c r="B167" s="395"/>
      <c r="C167" s="395"/>
      <c r="D167" s="395"/>
      <c r="E167" s="395"/>
      <c r="F167" s="396"/>
      <c r="G167" s="496"/>
      <c r="H167" s="502"/>
      <c r="I167" s="499"/>
      <c r="J167" s="356">
        <f t="shared" si="20"/>
        <v>0</v>
      </c>
      <c r="K167" s="358">
        <f t="shared" si="21"/>
        <v>0</v>
      </c>
      <c r="L167" s="395"/>
      <c r="M167" s="395"/>
      <c r="N167" s="395"/>
      <c r="O167" s="401"/>
      <c r="P167" s="402"/>
      <c r="Q167" s="395"/>
      <c r="R167" s="396"/>
      <c r="S167" s="16" t="s">
        <v>69</v>
      </c>
      <c r="T167" s="8">
        <v>11</v>
      </c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401"/>
      <c r="AI167" s="502"/>
      <c r="AJ167" s="395"/>
      <c r="AK167" s="396"/>
      <c r="AL167" s="16" t="s">
        <v>69</v>
      </c>
    </row>
    <row r="168" spans="1:38" s="21" customFormat="1" ht="12.75" customHeight="1" x14ac:dyDescent="0.2">
      <c r="A168" s="8">
        <v>12</v>
      </c>
      <c r="B168" s="395"/>
      <c r="C168" s="395"/>
      <c r="D168" s="395"/>
      <c r="E168" s="395"/>
      <c r="F168" s="396"/>
      <c r="G168" s="496"/>
      <c r="H168" s="502"/>
      <c r="I168" s="499"/>
      <c r="J168" s="356">
        <f t="shared" si="20"/>
        <v>0</v>
      </c>
      <c r="K168" s="358">
        <f t="shared" si="21"/>
        <v>0</v>
      </c>
      <c r="L168" s="395"/>
      <c r="M168" s="395"/>
      <c r="N168" s="395"/>
      <c r="O168" s="401"/>
      <c r="P168" s="402"/>
      <c r="Q168" s="395"/>
      <c r="R168" s="396"/>
      <c r="S168" s="16" t="s">
        <v>70</v>
      </c>
      <c r="T168" s="8">
        <v>12</v>
      </c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401"/>
      <c r="AI168" s="502"/>
      <c r="AJ168" s="395"/>
      <c r="AK168" s="396"/>
      <c r="AL168" s="16" t="s">
        <v>70</v>
      </c>
    </row>
    <row r="169" spans="1:38" s="21" customFormat="1" ht="12.75" customHeight="1" x14ac:dyDescent="0.2">
      <c r="A169" s="8">
        <v>13</v>
      </c>
      <c r="B169" s="395"/>
      <c r="C169" s="395"/>
      <c r="D169" s="395"/>
      <c r="E169" s="395"/>
      <c r="F169" s="396"/>
      <c r="G169" s="496"/>
      <c r="H169" s="502"/>
      <c r="I169" s="499"/>
      <c r="J169" s="356">
        <f t="shared" si="20"/>
        <v>0</v>
      </c>
      <c r="K169" s="358">
        <f t="shared" si="21"/>
        <v>0</v>
      </c>
      <c r="L169" s="395"/>
      <c r="M169" s="395"/>
      <c r="N169" s="395"/>
      <c r="O169" s="401"/>
      <c r="P169" s="402"/>
      <c r="Q169" s="395"/>
      <c r="R169" s="396"/>
      <c r="S169" s="16" t="s">
        <v>71</v>
      </c>
      <c r="T169" s="8">
        <v>13</v>
      </c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401"/>
      <c r="AI169" s="502"/>
      <c r="AJ169" s="395"/>
      <c r="AK169" s="396"/>
      <c r="AL169" s="16" t="s">
        <v>71</v>
      </c>
    </row>
    <row r="170" spans="1:38" s="21" customFormat="1" ht="12.75" customHeight="1" x14ac:dyDescent="0.2">
      <c r="A170" s="8">
        <v>14</v>
      </c>
      <c r="B170" s="395"/>
      <c r="C170" s="395"/>
      <c r="D170" s="395"/>
      <c r="E170" s="395"/>
      <c r="F170" s="396"/>
      <c r="G170" s="496"/>
      <c r="H170" s="502"/>
      <c r="I170" s="499"/>
      <c r="J170" s="356">
        <f t="shared" si="20"/>
        <v>0</v>
      </c>
      <c r="K170" s="358">
        <f t="shared" si="21"/>
        <v>0</v>
      </c>
      <c r="L170" s="395"/>
      <c r="M170" s="395"/>
      <c r="N170" s="395"/>
      <c r="O170" s="401"/>
      <c r="P170" s="402"/>
      <c r="Q170" s="395"/>
      <c r="R170" s="396"/>
      <c r="S170" s="16" t="s">
        <v>72</v>
      </c>
      <c r="T170" s="8">
        <v>14</v>
      </c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401"/>
      <c r="AI170" s="502"/>
      <c r="AJ170" s="395"/>
      <c r="AK170" s="396"/>
      <c r="AL170" s="16" t="s">
        <v>72</v>
      </c>
    </row>
    <row r="171" spans="1:38" s="21" customFormat="1" ht="12.75" customHeight="1" x14ac:dyDescent="0.2">
      <c r="A171" s="8">
        <v>15</v>
      </c>
      <c r="B171" s="395"/>
      <c r="C171" s="395"/>
      <c r="D171" s="395"/>
      <c r="E171" s="395"/>
      <c r="F171" s="396"/>
      <c r="G171" s="496"/>
      <c r="H171" s="502"/>
      <c r="I171" s="499"/>
      <c r="J171" s="356">
        <f t="shared" si="20"/>
        <v>0</v>
      </c>
      <c r="K171" s="358">
        <f t="shared" si="21"/>
        <v>0</v>
      </c>
      <c r="L171" s="395"/>
      <c r="M171" s="395"/>
      <c r="N171" s="395"/>
      <c r="O171" s="401"/>
      <c r="P171" s="402"/>
      <c r="Q171" s="395"/>
      <c r="R171" s="396"/>
      <c r="S171" s="16" t="s">
        <v>73</v>
      </c>
      <c r="T171" s="8">
        <v>15</v>
      </c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401"/>
      <c r="AI171" s="502"/>
      <c r="AJ171" s="395"/>
      <c r="AK171" s="396"/>
      <c r="AL171" s="16" t="s">
        <v>73</v>
      </c>
    </row>
    <row r="172" spans="1:38" s="21" customFormat="1" ht="12.75" customHeight="1" x14ac:dyDescent="0.2">
      <c r="A172" s="8">
        <v>16</v>
      </c>
      <c r="B172" s="395"/>
      <c r="C172" s="395"/>
      <c r="D172" s="395"/>
      <c r="E172" s="395"/>
      <c r="F172" s="396"/>
      <c r="G172" s="496"/>
      <c r="H172" s="502"/>
      <c r="I172" s="499"/>
      <c r="J172" s="356">
        <f t="shared" si="20"/>
        <v>0</v>
      </c>
      <c r="K172" s="358">
        <f t="shared" si="21"/>
        <v>0</v>
      </c>
      <c r="L172" s="395"/>
      <c r="M172" s="395"/>
      <c r="N172" s="395"/>
      <c r="O172" s="401"/>
      <c r="P172" s="402"/>
      <c r="Q172" s="395"/>
      <c r="R172" s="396"/>
      <c r="S172" s="16" t="s">
        <v>74</v>
      </c>
      <c r="T172" s="8">
        <v>16</v>
      </c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401"/>
      <c r="AI172" s="502"/>
      <c r="AJ172" s="395"/>
      <c r="AK172" s="396"/>
      <c r="AL172" s="16" t="s">
        <v>74</v>
      </c>
    </row>
    <row r="173" spans="1:38" s="21" customFormat="1" ht="12.75" customHeight="1" x14ac:dyDescent="0.2">
      <c r="A173" s="8">
        <v>17</v>
      </c>
      <c r="B173" s="395"/>
      <c r="C173" s="395"/>
      <c r="D173" s="395"/>
      <c r="E173" s="395"/>
      <c r="F173" s="396"/>
      <c r="G173" s="496"/>
      <c r="H173" s="502"/>
      <c r="I173" s="499"/>
      <c r="J173" s="356">
        <f t="shared" si="20"/>
        <v>0</v>
      </c>
      <c r="K173" s="358">
        <f t="shared" si="21"/>
        <v>0</v>
      </c>
      <c r="L173" s="395"/>
      <c r="M173" s="395"/>
      <c r="N173" s="395"/>
      <c r="O173" s="401"/>
      <c r="P173" s="402"/>
      <c r="Q173" s="395"/>
      <c r="R173" s="396"/>
      <c r="S173" s="16" t="s">
        <v>75</v>
      </c>
      <c r="T173" s="8">
        <v>17</v>
      </c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401"/>
      <c r="AI173" s="502"/>
      <c r="AJ173" s="395"/>
      <c r="AK173" s="396"/>
      <c r="AL173" s="16" t="s">
        <v>75</v>
      </c>
    </row>
    <row r="174" spans="1:38" s="21" customFormat="1" ht="12.75" customHeight="1" x14ac:dyDescent="0.2">
      <c r="A174" s="8">
        <v>18</v>
      </c>
      <c r="B174" s="395"/>
      <c r="C174" s="395"/>
      <c r="D174" s="395"/>
      <c r="E174" s="395"/>
      <c r="F174" s="396"/>
      <c r="G174" s="496"/>
      <c r="H174" s="502"/>
      <c r="I174" s="499"/>
      <c r="J174" s="356">
        <f t="shared" si="20"/>
        <v>0</v>
      </c>
      <c r="K174" s="358">
        <f t="shared" si="21"/>
        <v>0</v>
      </c>
      <c r="L174" s="395"/>
      <c r="M174" s="395"/>
      <c r="N174" s="395"/>
      <c r="O174" s="401"/>
      <c r="P174" s="402"/>
      <c r="Q174" s="395"/>
      <c r="R174" s="396"/>
      <c r="S174" s="16" t="s">
        <v>76</v>
      </c>
      <c r="T174" s="8">
        <v>18</v>
      </c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401"/>
      <c r="AI174" s="502"/>
      <c r="AJ174" s="395"/>
      <c r="AK174" s="396"/>
      <c r="AL174" s="16" t="s">
        <v>76</v>
      </c>
    </row>
    <row r="175" spans="1:38" s="21" customFormat="1" ht="12.75" customHeight="1" x14ac:dyDescent="0.2">
      <c r="A175" s="8">
        <v>19</v>
      </c>
      <c r="B175" s="395"/>
      <c r="C175" s="395"/>
      <c r="D175" s="395"/>
      <c r="E175" s="395"/>
      <c r="F175" s="396"/>
      <c r="G175" s="496"/>
      <c r="H175" s="502"/>
      <c r="I175" s="499"/>
      <c r="J175" s="356">
        <f t="shared" si="20"/>
        <v>0</v>
      </c>
      <c r="K175" s="358">
        <f t="shared" si="21"/>
        <v>0</v>
      </c>
      <c r="L175" s="395"/>
      <c r="M175" s="395"/>
      <c r="N175" s="395"/>
      <c r="O175" s="401"/>
      <c r="P175" s="402"/>
      <c r="Q175" s="395"/>
      <c r="R175" s="396"/>
      <c r="S175" s="16" t="s">
        <v>77</v>
      </c>
      <c r="T175" s="8">
        <v>19</v>
      </c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401"/>
      <c r="AI175" s="502"/>
      <c r="AJ175" s="395"/>
      <c r="AK175" s="396"/>
      <c r="AL175" s="16" t="s">
        <v>77</v>
      </c>
    </row>
    <row r="176" spans="1:38" s="21" customFormat="1" ht="12.75" customHeight="1" x14ac:dyDescent="0.2">
      <c r="A176" s="8">
        <v>20</v>
      </c>
      <c r="B176" s="395"/>
      <c r="C176" s="395"/>
      <c r="D176" s="395"/>
      <c r="E176" s="395"/>
      <c r="F176" s="396"/>
      <c r="G176" s="496"/>
      <c r="H176" s="502"/>
      <c r="I176" s="499"/>
      <c r="J176" s="356">
        <f t="shared" si="20"/>
        <v>0</v>
      </c>
      <c r="K176" s="358">
        <f t="shared" si="21"/>
        <v>0</v>
      </c>
      <c r="L176" s="395"/>
      <c r="M176" s="395"/>
      <c r="N176" s="395"/>
      <c r="O176" s="401"/>
      <c r="P176" s="402"/>
      <c r="Q176" s="395"/>
      <c r="R176" s="396"/>
      <c r="S176" s="16" t="s">
        <v>78</v>
      </c>
      <c r="T176" s="8">
        <v>20</v>
      </c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401"/>
      <c r="AI176" s="502"/>
      <c r="AJ176" s="395"/>
      <c r="AK176" s="396"/>
      <c r="AL176" s="16" t="s">
        <v>78</v>
      </c>
    </row>
    <row r="177" spans="1:38" s="21" customFormat="1" ht="12.75" customHeight="1" x14ac:dyDescent="0.2">
      <c r="A177" s="8">
        <v>21</v>
      </c>
      <c r="B177" s="395"/>
      <c r="C177" s="395"/>
      <c r="D177" s="395"/>
      <c r="E177" s="395"/>
      <c r="F177" s="396"/>
      <c r="G177" s="496"/>
      <c r="H177" s="502"/>
      <c r="I177" s="499"/>
      <c r="J177" s="356">
        <f t="shared" si="20"/>
        <v>0</v>
      </c>
      <c r="K177" s="358">
        <f t="shared" si="21"/>
        <v>0</v>
      </c>
      <c r="L177" s="395"/>
      <c r="M177" s="395"/>
      <c r="N177" s="395"/>
      <c r="O177" s="401"/>
      <c r="P177" s="402"/>
      <c r="Q177" s="395"/>
      <c r="R177" s="396"/>
      <c r="S177" s="16" t="s">
        <v>79</v>
      </c>
      <c r="T177" s="8">
        <v>21</v>
      </c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401"/>
      <c r="AI177" s="502"/>
      <c r="AJ177" s="395"/>
      <c r="AK177" s="396"/>
      <c r="AL177" s="16" t="s">
        <v>79</v>
      </c>
    </row>
    <row r="178" spans="1:38" s="21" customFormat="1" ht="12.75" customHeight="1" x14ac:dyDescent="0.2">
      <c r="A178" s="8">
        <v>22</v>
      </c>
      <c r="B178" s="395"/>
      <c r="C178" s="395"/>
      <c r="D178" s="395"/>
      <c r="E178" s="395"/>
      <c r="F178" s="396"/>
      <c r="G178" s="496"/>
      <c r="H178" s="502"/>
      <c r="I178" s="499"/>
      <c r="J178" s="356">
        <f t="shared" si="20"/>
        <v>0</v>
      </c>
      <c r="K178" s="358">
        <f t="shared" si="21"/>
        <v>0</v>
      </c>
      <c r="L178" s="395"/>
      <c r="M178" s="395"/>
      <c r="N178" s="395"/>
      <c r="O178" s="401"/>
      <c r="P178" s="402"/>
      <c r="Q178" s="395"/>
      <c r="R178" s="396"/>
      <c r="S178" s="16" t="s">
        <v>80</v>
      </c>
      <c r="T178" s="8">
        <v>22</v>
      </c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401"/>
      <c r="AI178" s="502"/>
      <c r="AJ178" s="395"/>
      <c r="AK178" s="396"/>
      <c r="AL178" s="16" t="s">
        <v>80</v>
      </c>
    </row>
    <row r="179" spans="1:38" s="21" customFormat="1" ht="12.75" customHeight="1" x14ac:dyDescent="0.2">
      <c r="A179" s="8">
        <v>23</v>
      </c>
      <c r="B179" s="395"/>
      <c r="C179" s="395"/>
      <c r="D179" s="395"/>
      <c r="E179" s="395"/>
      <c r="F179" s="396"/>
      <c r="G179" s="496"/>
      <c r="H179" s="502"/>
      <c r="I179" s="499"/>
      <c r="J179" s="356">
        <f t="shared" si="20"/>
        <v>0</v>
      </c>
      <c r="K179" s="358">
        <f t="shared" si="21"/>
        <v>0</v>
      </c>
      <c r="L179" s="395"/>
      <c r="M179" s="395"/>
      <c r="N179" s="395"/>
      <c r="O179" s="401"/>
      <c r="P179" s="402"/>
      <c r="Q179" s="395"/>
      <c r="R179" s="396"/>
      <c r="S179" s="16" t="s">
        <v>81</v>
      </c>
      <c r="T179" s="8">
        <v>23</v>
      </c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401"/>
      <c r="AI179" s="502"/>
      <c r="AJ179" s="395"/>
      <c r="AK179" s="396"/>
      <c r="AL179" s="16" t="s">
        <v>81</v>
      </c>
    </row>
    <row r="180" spans="1:38" s="21" customFormat="1" ht="12.75" customHeight="1" x14ac:dyDescent="0.2">
      <c r="A180" s="8">
        <v>24</v>
      </c>
      <c r="B180" s="395"/>
      <c r="C180" s="395"/>
      <c r="D180" s="395"/>
      <c r="E180" s="395"/>
      <c r="F180" s="396"/>
      <c r="G180" s="496"/>
      <c r="H180" s="502"/>
      <c r="I180" s="499"/>
      <c r="J180" s="356">
        <f t="shared" si="20"/>
        <v>0</v>
      </c>
      <c r="K180" s="358">
        <f t="shared" si="21"/>
        <v>0</v>
      </c>
      <c r="L180" s="395"/>
      <c r="M180" s="395"/>
      <c r="N180" s="395"/>
      <c r="O180" s="401"/>
      <c r="P180" s="402"/>
      <c r="Q180" s="395"/>
      <c r="R180" s="396"/>
      <c r="S180" s="16" t="s">
        <v>82</v>
      </c>
      <c r="T180" s="8">
        <v>24</v>
      </c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401"/>
      <c r="AI180" s="502"/>
      <c r="AJ180" s="395"/>
      <c r="AK180" s="396"/>
      <c r="AL180" s="16" t="s">
        <v>82</v>
      </c>
    </row>
    <row r="181" spans="1:38" s="21" customFormat="1" ht="12.75" customHeight="1" x14ac:dyDescent="0.2">
      <c r="A181" s="8">
        <v>25</v>
      </c>
      <c r="B181" s="395"/>
      <c r="C181" s="395"/>
      <c r="D181" s="395"/>
      <c r="E181" s="395"/>
      <c r="F181" s="396"/>
      <c r="G181" s="496"/>
      <c r="H181" s="502"/>
      <c r="I181" s="499"/>
      <c r="J181" s="356">
        <f t="shared" si="20"/>
        <v>0</v>
      </c>
      <c r="K181" s="358">
        <f t="shared" si="21"/>
        <v>0</v>
      </c>
      <c r="L181" s="395"/>
      <c r="M181" s="395"/>
      <c r="N181" s="395"/>
      <c r="O181" s="401"/>
      <c r="P181" s="402"/>
      <c r="Q181" s="395"/>
      <c r="R181" s="396"/>
      <c r="S181" s="16" t="s">
        <v>83</v>
      </c>
      <c r="T181" s="8">
        <v>25</v>
      </c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401"/>
      <c r="AI181" s="502"/>
      <c r="AJ181" s="395"/>
      <c r="AK181" s="396"/>
      <c r="AL181" s="16" t="s">
        <v>83</v>
      </c>
    </row>
    <row r="182" spans="1:38" s="21" customFormat="1" ht="12.75" customHeight="1" x14ac:dyDescent="0.2">
      <c r="A182" s="8">
        <v>26</v>
      </c>
      <c r="B182" s="395"/>
      <c r="C182" s="395"/>
      <c r="D182" s="395"/>
      <c r="E182" s="395"/>
      <c r="F182" s="396"/>
      <c r="G182" s="496"/>
      <c r="H182" s="502"/>
      <c r="I182" s="499"/>
      <c r="J182" s="356">
        <f t="shared" si="20"/>
        <v>0</v>
      </c>
      <c r="K182" s="358">
        <f t="shared" si="21"/>
        <v>0</v>
      </c>
      <c r="L182" s="395"/>
      <c r="M182" s="395"/>
      <c r="N182" s="395"/>
      <c r="O182" s="401"/>
      <c r="P182" s="402"/>
      <c r="Q182" s="395"/>
      <c r="R182" s="396"/>
      <c r="S182" s="16" t="s">
        <v>84</v>
      </c>
      <c r="T182" s="8">
        <v>26</v>
      </c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401"/>
      <c r="AI182" s="502"/>
      <c r="AJ182" s="395"/>
      <c r="AK182" s="396"/>
      <c r="AL182" s="16" t="s">
        <v>84</v>
      </c>
    </row>
    <row r="183" spans="1:38" s="21" customFormat="1" ht="12.75" customHeight="1" x14ac:dyDescent="0.2">
      <c r="A183" s="8">
        <v>27</v>
      </c>
      <c r="B183" s="395"/>
      <c r="C183" s="395"/>
      <c r="D183" s="395"/>
      <c r="E183" s="395"/>
      <c r="F183" s="396"/>
      <c r="G183" s="496"/>
      <c r="H183" s="502"/>
      <c r="I183" s="499"/>
      <c r="J183" s="356">
        <f t="shared" si="20"/>
        <v>0</v>
      </c>
      <c r="K183" s="358">
        <f t="shared" si="21"/>
        <v>0</v>
      </c>
      <c r="L183" s="395"/>
      <c r="M183" s="395"/>
      <c r="N183" s="395"/>
      <c r="O183" s="401"/>
      <c r="P183" s="402"/>
      <c r="Q183" s="395"/>
      <c r="R183" s="396"/>
      <c r="S183" s="16" t="s">
        <v>85</v>
      </c>
      <c r="T183" s="8">
        <v>27</v>
      </c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401"/>
      <c r="AI183" s="502"/>
      <c r="AJ183" s="395"/>
      <c r="AK183" s="396"/>
      <c r="AL183" s="16" t="s">
        <v>85</v>
      </c>
    </row>
    <row r="184" spans="1:38" s="21" customFormat="1" ht="12.75" customHeight="1" x14ac:dyDescent="0.2">
      <c r="A184" s="8">
        <v>28</v>
      </c>
      <c r="B184" s="395"/>
      <c r="C184" s="395"/>
      <c r="D184" s="395"/>
      <c r="E184" s="395"/>
      <c r="F184" s="396"/>
      <c r="G184" s="496"/>
      <c r="H184" s="502"/>
      <c r="I184" s="499"/>
      <c r="J184" s="356">
        <f t="shared" si="20"/>
        <v>0</v>
      </c>
      <c r="K184" s="358">
        <f t="shared" si="21"/>
        <v>0</v>
      </c>
      <c r="L184" s="395"/>
      <c r="M184" s="395"/>
      <c r="N184" s="395"/>
      <c r="O184" s="401"/>
      <c r="P184" s="402"/>
      <c r="Q184" s="395"/>
      <c r="R184" s="396"/>
      <c r="S184" s="16" t="s">
        <v>86</v>
      </c>
      <c r="T184" s="8">
        <v>28</v>
      </c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401"/>
      <c r="AI184" s="502"/>
      <c r="AJ184" s="395"/>
      <c r="AK184" s="396"/>
      <c r="AL184" s="16" t="s">
        <v>86</v>
      </c>
    </row>
    <row r="185" spans="1:38" s="21" customFormat="1" ht="12.75" customHeight="1" x14ac:dyDescent="0.2">
      <c r="A185" s="8">
        <v>29</v>
      </c>
      <c r="B185" s="395"/>
      <c r="C185" s="395"/>
      <c r="D185" s="395"/>
      <c r="E185" s="395"/>
      <c r="F185" s="396"/>
      <c r="G185" s="496"/>
      <c r="H185" s="502"/>
      <c r="I185" s="499"/>
      <c r="J185" s="356">
        <f t="shared" si="20"/>
        <v>0</v>
      </c>
      <c r="K185" s="358">
        <f t="shared" si="21"/>
        <v>0</v>
      </c>
      <c r="L185" s="395"/>
      <c r="M185" s="395"/>
      <c r="N185" s="395"/>
      <c r="O185" s="401"/>
      <c r="P185" s="402"/>
      <c r="Q185" s="395"/>
      <c r="R185" s="396"/>
      <c r="S185" s="16" t="s">
        <v>87</v>
      </c>
      <c r="T185" s="8">
        <v>29</v>
      </c>
      <c r="U185" s="395"/>
      <c r="V185" s="395"/>
      <c r="W185" s="395"/>
      <c r="X185" s="404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401"/>
      <c r="AI185" s="502"/>
      <c r="AJ185" s="395"/>
      <c r="AK185" s="396"/>
      <c r="AL185" s="16" t="s">
        <v>87</v>
      </c>
    </row>
    <row r="186" spans="1:38" s="21" customFormat="1" ht="12.75" customHeight="1" x14ac:dyDescent="0.2">
      <c r="A186" s="8">
        <v>30</v>
      </c>
      <c r="B186" s="395"/>
      <c r="C186" s="395"/>
      <c r="D186" s="395"/>
      <c r="E186" s="395"/>
      <c r="F186" s="396"/>
      <c r="G186" s="504"/>
      <c r="H186" s="502"/>
      <c r="I186" s="499"/>
      <c r="J186" s="356">
        <f t="shared" si="20"/>
        <v>0</v>
      </c>
      <c r="K186" s="358">
        <f t="shared" si="21"/>
        <v>0</v>
      </c>
      <c r="L186" s="395"/>
      <c r="M186" s="395"/>
      <c r="N186" s="395"/>
      <c r="O186" s="401"/>
      <c r="P186" s="402"/>
      <c r="Q186" s="395"/>
      <c r="R186" s="396"/>
      <c r="S186" s="16" t="s">
        <v>88</v>
      </c>
      <c r="T186" s="8">
        <v>30</v>
      </c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401"/>
      <c r="AI186" s="502"/>
      <c r="AJ186" s="395"/>
      <c r="AK186" s="396"/>
      <c r="AL186" s="16" t="s">
        <v>88</v>
      </c>
    </row>
    <row r="187" spans="1:38" s="21" customFormat="1" ht="12.75" customHeight="1" x14ac:dyDescent="0.2">
      <c r="A187" s="19">
        <v>31</v>
      </c>
      <c r="B187" s="399"/>
      <c r="C187" s="399"/>
      <c r="D187" s="399"/>
      <c r="E187" s="399"/>
      <c r="F187" s="400"/>
      <c r="G187" s="498"/>
      <c r="H187" s="505"/>
      <c r="I187" s="501"/>
      <c r="J187" s="363">
        <f t="shared" si="20"/>
        <v>0</v>
      </c>
      <c r="K187" s="364">
        <f t="shared" si="21"/>
        <v>0</v>
      </c>
      <c r="L187" s="399"/>
      <c r="M187" s="399"/>
      <c r="N187" s="399"/>
      <c r="O187" s="405"/>
      <c r="P187" s="406"/>
      <c r="Q187" s="399"/>
      <c r="R187" s="400"/>
      <c r="S187" s="20" t="s">
        <v>89</v>
      </c>
      <c r="T187" s="19">
        <v>31</v>
      </c>
      <c r="U187" s="399"/>
      <c r="V187" s="399"/>
      <c r="W187" s="399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405"/>
      <c r="AI187" s="505"/>
      <c r="AJ187" s="399"/>
      <c r="AK187" s="400"/>
      <c r="AL187" s="20" t="s">
        <v>89</v>
      </c>
    </row>
    <row r="188" spans="1:38" s="473" customFormat="1" ht="12.75" customHeight="1" thickBot="1" x14ac:dyDescent="0.25">
      <c r="A188" s="475"/>
      <c r="B188" s="476">
        <f>SUM(B156:B187)</f>
        <v>0</v>
      </c>
      <c r="C188" s="476">
        <f>SUM(C156:C187)</f>
        <v>0</v>
      </c>
      <c r="D188" s="476">
        <f>SUM(D156:D187)</f>
        <v>0</v>
      </c>
      <c r="E188" s="477">
        <f>SUM(E156:E187)</f>
        <v>0</v>
      </c>
      <c r="F188" s="478">
        <f>SUM(F156:F187)</f>
        <v>0</v>
      </c>
      <c r="G188" s="479"/>
      <c r="H188" s="480" t="s">
        <v>90</v>
      </c>
      <c r="I188" s="481">
        <f>COUNTA(I157:I187)</f>
        <v>0</v>
      </c>
      <c r="J188" s="476">
        <f t="shared" ref="J188:R188" si="22">SUM(J156:J187)</f>
        <v>0</v>
      </c>
      <c r="K188" s="476">
        <f t="shared" si="22"/>
        <v>0</v>
      </c>
      <c r="L188" s="476">
        <f t="shared" si="22"/>
        <v>0</v>
      </c>
      <c r="M188" s="476">
        <f t="shared" si="22"/>
        <v>0</v>
      </c>
      <c r="N188" s="476">
        <f t="shared" si="22"/>
        <v>0</v>
      </c>
      <c r="O188" s="482">
        <f t="shared" si="22"/>
        <v>0</v>
      </c>
      <c r="P188" s="477">
        <f t="shared" si="22"/>
        <v>0</v>
      </c>
      <c r="Q188" s="476">
        <f t="shared" si="22"/>
        <v>0</v>
      </c>
      <c r="R188" s="483">
        <f t="shared" si="22"/>
        <v>0</v>
      </c>
      <c r="S188" s="484"/>
      <c r="T188" s="475"/>
      <c r="U188" s="476">
        <f t="shared" ref="U188:AH188" si="23">SUM(U156:U187)</f>
        <v>0</v>
      </c>
      <c r="V188" s="476">
        <f t="shared" si="23"/>
        <v>0</v>
      </c>
      <c r="W188" s="476">
        <f t="shared" si="23"/>
        <v>0</v>
      </c>
      <c r="X188" s="476">
        <f t="shared" si="23"/>
        <v>0</v>
      </c>
      <c r="Y188" s="476">
        <f t="shared" si="23"/>
        <v>0</v>
      </c>
      <c r="Z188" s="476">
        <f t="shared" si="23"/>
        <v>0</v>
      </c>
      <c r="AA188" s="476">
        <f t="shared" si="23"/>
        <v>0</v>
      </c>
      <c r="AB188" s="476">
        <f t="shared" si="23"/>
        <v>0</v>
      </c>
      <c r="AC188" s="476">
        <f t="shared" si="23"/>
        <v>0</v>
      </c>
      <c r="AD188" s="476">
        <f t="shared" si="23"/>
        <v>0</v>
      </c>
      <c r="AE188" s="476">
        <f t="shared" si="23"/>
        <v>0</v>
      </c>
      <c r="AF188" s="476">
        <f t="shared" si="23"/>
        <v>0</v>
      </c>
      <c r="AG188" s="476">
        <f t="shared" si="23"/>
        <v>0</v>
      </c>
      <c r="AH188" s="478">
        <f t="shared" si="23"/>
        <v>0</v>
      </c>
      <c r="AI188" s="485"/>
      <c r="AJ188" s="476">
        <f>SUM(AJ156:AJ187)</f>
        <v>0</v>
      </c>
      <c r="AK188" s="483">
        <f>SUM(AK156:AK187)</f>
        <v>0</v>
      </c>
      <c r="AL188" s="484"/>
    </row>
    <row r="189" spans="1:38" s="175" customFormat="1" ht="12.75" customHeight="1" thickTop="1" x14ac:dyDescent="0.2">
      <c r="A189" s="39"/>
      <c r="B189" s="154"/>
      <c r="C189" s="154"/>
      <c r="D189" s="154"/>
      <c r="E189" s="154"/>
      <c r="F189" s="154"/>
      <c r="G189" s="470"/>
      <c r="H189" s="154"/>
      <c r="I189" s="471"/>
      <c r="J189" s="472"/>
      <c r="K189" s="472"/>
      <c r="L189" s="474"/>
      <c r="M189" s="474"/>
      <c r="N189" s="474"/>
      <c r="O189" s="474"/>
      <c r="P189" s="474"/>
      <c r="Q189" s="474"/>
      <c r="R189" s="474"/>
      <c r="S189" s="39"/>
      <c r="T189" s="39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39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70" t="str">
        <f>JANUARY!G145</f>
        <v xml:space="preserve">UNITED STEELWORKERS - LOCAL UNION </v>
      </c>
      <c r="H190" s="570"/>
      <c r="I190" s="570"/>
      <c r="J190" s="86"/>
      <c r="K190" s="296"/>
      <c r="L190" s="21"/>
      <c r="M190" s="21"/>
      <c r="N190" s="21"/>
      <c r="O190" s="21"/>
      <c r="P190" s="21"/>
      <c r="Q190" s="21"/>
      <c r="R190" s="21"/>
      <c r="S190" s="21"/>
      <c r="T190" s="21"/>
      <c r="U190" s="33"/>
      <c r="V190" s="33"/>
      <c r="W190" s="33"/>
      <c r="X190" s="33"/>
      <c r="Y190" s="33"/>
      <c r="Z190" s="33"/>
      <c r="AA190" s="34" t="str">
        <f>$AA$10</f>
        <v>FINANCIAL SECRETARY'S CASH BOOK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21"/>
    </row>
    <row r="191" spans="1:38" s="149" customFormat="1" ht="12.75" customHeight="1" x14ac:dyDescent="0.2">
      <c r="A191" s="139"/>
      <c r="B191" s="138" t="str">
        <f>$B$11</f>
        <v>Month</v>
      </c>
      <c r="C191" s="67" t="str">
        <f>$C$11</f>
        <v>APRIL</v>
      </c>
      <c r="D191" s="138" t="str">
        <f>$D$11</f>
        <v>Year</v>
      </c>
      <c r="E191" s="140">
        <f>$E$11</f>
        <v>0</v>
      </c>
      <c r="F191" s="139"/>
      <c r="G191" s="146"/>
      <c r="H191" s="139"/>
      <c r="I191" s="147"/>
      <c r="J191" s="297"/>
      <c r="K191" s="297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8"/>
      <c r="AJ191" s="67" t="str">
        <f>$C$11</f>
        <v>APRIL</v>
      </c>
      <c r="AK191" s="29">
        <f>$E$11</f>
        <v>0</v>
      </c>
      <c r="AL191" s="139"/>
    </row>
    <row r="192" spans="1:38" s="149" customFormat="1" ht="12.75" customHeight="1" x14ac:dyDescent="0.2">
      <c r="A192" s="139"/>
      <c r="B192" s="138" t="str">
        <f>$B$12</f>
        <v>Page No.</v>
      </c>
      <c r="C192" s="145">
        <f>C147+1</f>
        <v>5</v>
      </c>
      <c r="D192" s="139"/>
      <c r="E192" s="139"/>
      <c r="F192" s="139"/>
      <c r="G192" s="146"/>
      <c r="H192" s="139"/>
      <c r="I192" s="147" t="s">
        <v>53</v>
      </c>
      <c r="J192" s="297"/>
      <c r="K192" s="297"/>
      <c r="L192" s="147"/>
      <c r="M192" s="139"/>
      <c r="N192" s="139"/>
      <c r="O192" s="139"/>
      <c r="P192" s="138"/>
      <c r="Q192" s="139"/>
      <c r="R192" s="138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50" t="s">
        <v>54</v>
      </c>
      <c r="AC192" s="139"/>
      <c r="AD192" s="139"/>
      <c r="AE192" s="139"/>
      <c r="AF192" s="139"/>
      <c r="AG192" s="139"/>
      <c r="AH192" s="139"/>
      <c r="AI192" s="138" t="str">
        <f>$B$12</f>
        <v>Page No.</v>
      </c>
      <c r="AJ192" s="145">
        <f>AJ147+1</f>
        <v>5</v>
      </c>
      <c r="AK192" s="151"/>
      <c r="AL192" s="152"/>
    </row>
    <row r="193" spans="1:38" ht="12.75" customHeight="1" x14ac:dyDescent="0.2">
      <c r="A193" s="3"/>
      <c r="B193" s="3"/>
      <c r="C193" s="3"/>
      <c r="D193" s="3"/>
      <c r="E193" s="3"/>
      <c r="F193" s="3"/>
      <c r="G193" s="126"/>
      <c r="H193" s="3"/>
      <c r="I193" s="5"/>
      <c r="J193" s="101"/>
      <c r="K193" s="101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29"/>
      <c r="AK193" s="35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27"/>
      <c r="H194" s="26"/>
      <c r="I194" s="27"/>
      <c r="J194" s="298"/>
      <c r="K194" s="298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6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28"/>
      <c r="H195" s="2" t="s">
        <v>56</v>
      </c>
      <c r="I195" s="94"/>
      <c r="J195" s="607" t="s">
        <v>262</v>
      </c>
      <c r="K195" s="56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28"/>
      <c r="H196" s="14"/>
      <c r="I196" s="95"/>
      <c r="J196" s="101"/>
      <c r="K196" s="6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1"/>
      <c r="B197" s="162">
        <v>1</v>
      </c>
      <c r="C197" s="162">
        <v>2</v>
      </c>
      <c r="D197" s="162">
        <v>3</v>
      </c>
      <c r="E197" s="163">
        <v>4</v>
      </c>
      <c r="F197" s="164">
        <v>5</v>
      </c>
      <c r="G197" s="165"/>
      <c r="H197" s="164">
        <v>7</v>
      </c>
      <c r="I197" s="166">
        <v>8</v>
      </c>
      <c r="J197" s="299">
        <v>9</v>
      </c>
      <c r="K197" s="300">
        <v>10</v>
      </c>
      <c r="L197" s="162">
        <v>11</v>
      </c>
      <c r="M197" s="162" t="s">
        <v>1</v>
      </c>
      <c r="N197" s="162">
        <v>12</v>
      </c>
      <c r="O197" s="162">
        <v>13</v>
      </c>
      <c r="P197" s="162">
        <v>14</v>
      </c>
      <c r="Q197" s="162">
        <v>15</v>
      </c>
      <c r="R197" s="164" t="s">
        <v>2</v>
      </c>
      <c r="S197" s="167"/>
      <c r="T197" s="161"/>
      <c r="U197" s="162">
        <v>16</v>
      </c>
      <c r="V197" s="162">
        <v>17</v>
      </c>
      <c r="W197" s="162">
        <v>18</v>
      </c>
      <c r="X197" s="162">
        <v>19</v>
      </c>
      <c r="Y197" s="162">
        <v>20</v>
      </c>
      <c r="Z197" s="162" t="s">
        <v>3</v>
      </c>
      <c r="AA197" s="162">
        <v>21</v>
      </c>
      <c r="AB197" s="162">
        <v>22</v>
      </c>
      <c r="AC197" s="162">
        <v>23</v>
      </c>
      <c r="AD197" s="162">
        <v>24</v>
      </c>
      <c r="AE197" s="162">
        <v>25</v>
      </c>
      <c r="AF197" s="162">
        <v>26</v>
      </c>
      <c r="AG197" s="162">
        <v>27</v>
      </c>
      <c r="AH197" s="162">
        <v>28</v>
      </c>
      <c r="AI197" s="168">
        <v>29</v>
      </c>
      <c r="AJ197" s="162">
        <v>30</v>
      </c>
      <c r="AK197" s="164">
        <v>31</v>
      </c>
      <c r="AL197" s="167"/>
    </row>
    <row r="198" spans="1:38" s="4" customFormat="1" ht="12.75" customHeight="1" thickTop="1" x14ac:dyDescent="0.2">
      <c r="A198" s="1"/>
      <c r="B198" s="83" t="s">
        <v>4</v>
      </c>
      <c r="C198" s="96"/>
      <c r="D198" s="83" t="s">
        <v>5</v>
      </c>
      <c r="E198" s="83" t="s">
        <v>6</v>
      </c>
      <c r="F198" s="82" t="s">
        <v>7</v>
      </c>
      <c r="G198" s="129"/>
      <c r="H198" s="82"/>
      <c r="I198" s="98"/>
      <c r="J198" s="83"/>
      <c r="K198" s="82"/>
      <c r="L198" s="83"/>
      <c r="M198" s="83"/>
      <c r="N198" s="83" t="s">
        <v>235</v>
      </c>
      <c r="O198" s="99" t="s">
        <v>536</v>
      </c>
      <c r="P198" s="160"/>
      <c r="Q198" s="102" t="s">
        <v>270</v>
      </c>
      <c r="R198" s="157" t="s">
        <v>271</v>
      </c>
      <c r="S198" s="101"/>
      <c r="T198" s="61"/>
      <c r="U198" s="560" t="s">
        <v>263</v>
      </c>
      <c r="V198" s="561"/>
      <c r="W198" s="561"/>
      <c r="X198" s="561"/>
      <c r="Y198" s="562"/>
      <c r="Z198" s="83" t="s">
        <v>10</v>
      </c>
      <c r="AA198" s="83" t="s">
        <v>11</v>
      </c>
      <c r="AB198" s="83" t="s">
        <v>203</v>
      </c>
      <c r="AC198" s="83" t="s">
        <v>12</v>
      </c>
      <c r="AD198" s="83" t="s">
        <v>13</v>
      </c>
      <c r="AE198" s="83" t="s">
        <v>14</v>
      </c>
      <c r="AF198" s="83"/>
      <c r="AG198" s="83"/>
      <c r="AH198" s="99"/>
      <c r="AI198" s="100"/>
      <c r="AJ198" s="83" t="s">
        <v>15</v>
      </c>
      <c r="AK198" s="82" t="s">
        <v>7</v>
      </c>
      <c r="AL198" s="3"/>
    </row>
    <row r="199" spans="1:38" s="4" customFormat="1" ht="12.75" customHeight="1" x14ac:dyDescent="0.2">
      <c r="A199" s="1"/>
      <c r="B199" s="83" t="s">
        <v>8</v>
      </c>
      <c r="C199" s="83" t="s">
        <v>16</v>
      </c>
      <c r="D199" s="83" t="s">
        <v>17</v>
      </c>
      <c r="E199" s="83" t="s">
        <v>8</v>
      </c>
      <c r="F199" s="82" t="s">
        <v>18</v>
      </c>
      <c r="G199" s="129" t="s">
        <v>19</v>
      </c>
      <c r="H199" s="82" t="s">
        <v>20</v>
      </c>
      <c r="I199" s="98" t="s">
        <v>239</v>
      </c>
      <c r="J199" s="83" t="s">
        <v>21</v>
      </c>
      <c r="K199" s="82" t="s">
        <v>22</v>
      </c>
      <c r="L199" s="102" t="s">
        <v>233</v>
      </c>
      <c r="M199" s="102" t="s">
        <v>234</v>
      </c>
      <c r="N199" s="83" t="s">
        <v>534</v>
      </c>
      <c r="O199" s="99" t="s">
        <v>534</v>
      </c>
      <c r="P199" s="155" t="s">
        <v>23</v>
      </c>
      <c r="Q199" s="102" t="s">
        <v>8</v>
      </c>
      <c r="R199" s="157" t="s">
        <v>8</v>
      </c>
      <c r="S199" s="101"/>
      <c r="T199" s="61"/>
      <c r="U199" s="83" t="s">
        <v>25</v>
      </c>
      <c r="V199" s="83" t="s">
        <v>26</v>
      </c>
      <c r="W199" s="83" t="s">
        <v>27</v>
      </c>
      <c r="X199" s="83" t="s">
        <v>28</v>
      </c>
      <c r="Y199" s="83" t="s">
        <v>136</v>
      </c>
      <c r="Z199" s="83" t="s">
        <v>259</v>
      </c>
      <c r="AA199" s="83" t="s">
        <v>137</v>
      </c>
      <c r="AB199" s="83" t="s">
        <v>202</v>
      </c>
      <c r="AC199" s="83" t="s">
        <v>30</v>
      </c>
      <c r="AD199" s="83" t="s">
        <v>140</v>
      </c>
      <c r="AE199" s="83" t="s">
        <v>31</v>
      </c>
      <c r="AF199" s="83" t="s">
        <v>32</v>
      </c>
      <c r="AG199" s="83" t="s">
        <v>204</v>
      </c>
      <c r="AH199" s="99" t="s">
        <v>16</v>
      </c>
      <c r="AI199" s="97" t="s">
        <v>34</v>
      </c>
      <c r="AJ199" s="83" t="s">
        <v>35</v>
      </c>
      <c r="AK199" s="82" t="s">
        <v>18</v>
      </c>
      <c r="AL199" s="3"/>
    </row>
    <row r="200" spans="1:38" s="4" customFormat="1" ht="12.75" customHeight="1" thickBot="1" x14ac:dyDescent="0.25">
      <c r="A200" s="6"/>
      <c r="B200" s="84" t="s">
        <v>36</v>
      </c>
      <c r="C200" s="84" t="s">
        <v>37</v>
      </c>
      <c r="D200" s="84" t="s">
        <v>38</v>
      </c>
      <c r="E200" s="84" t="s">
        <v>39</v>
      </c>
      <c r="F200" s="103" t="s">
        <v>40</v>
      </c>
      <c r="G200" s="130"/>
      <c r="H200" s="103"/>
      <c r="I200" s="104" t="s">
        <v>41</v>
      </c>
      <c r="J200" s="84"/>
      <c r="K200" s="103"/>
      <c r="L200" s="105"/>
      <c r="M200" s="105"/>
      <c r="N200" s="84" t="s">
        <v>236</v>
      </c>
      <c r="O200" s="106" t="s">
        <v>236</v>
      </c>
      <c r="P200" s="156"/>
      <c r="Q200" s="158" t="s">
        <v>24</v>
      </c>
      <c r="R200" s="159" t="s">
        <v>24</v>
      </c>
      <c r="S200" s="108"/>
      <c r="T200" s="72"/>
      <c r="U200" s="84" t="s">
        <v>42</v>
      </c>
      <c r="V200" s="84" t="s">
        <v>43</v>
      </c>
      <c r="W200" s="84"/>
      <c r="X200" s="84" t="s">
        <v>44</v>
      </c>
      <c r="Y200" s="84" t="s">
        <v>30</v>
      </c>
      <c r="Z200" s="84" t="s">
        <v>30</v>
      </c>
      <c r="AA200" s="84" t="s">
        <v>138</v>
      </c>
      <c r="AB200" s="84" t="s">
        <v>15</v>
      </c>
      <c r="AC200" s="84" t="s">
        <v>139</v>
      </c>
      <c r="AD200" s="84" t="s">
        <v>141</v>
      </c>
      <c r="AE200" s="84" t="s">
        <v>47</v>
      </c>
      <c r="AF200" s="84" t="s">
        <v>48</v>
      </c>
      <c r="AG200" s="84" t="s">
        <v>15</v>
      </c>
      <c r="AH200" s="106" t="s">
        <v>30</v>
      </c>
      <c r="AI200" s="107"/>
      <c r="AJ200" s="84" t="s">
        <v>49</v>
      </c>
      <c r="AK200" s="103" t="s">
        <v>189</v>
      </c>
      <c r="AL200" s="7"/>
    </row>
    <row r="201" spans="1:38" s="296" customFormat="1" ht="12.75" customHeight="1" thickTop="1" x14ac:dyDescent="0.2">
      <c r="A201" s="323"/>
      <c r="B201" s="356">
        <f>B188</f>
        <v>0</v>
      </c>
      <c r="C201" s="356">
        <f>C188</f>
        <v>0</v>
      </c>
      <c r="D201" s="356">
        <f>D188</f>
        <v>0</v>
      </c>
      <c r="E201" s="357">
        <f>E188</f>
        <v>0</v>
      </c>
      <c r="F201" s="358">
        <f>F188</f>
        <v>0</v>
      </c>
      <c r="G201" s="131" t="str">
        <f>$G$7</f>
        <v>APRIL</v>
      </c>
      <c r="H201" s="324" t="s">
        <v>58</v>
      </c>
      <c r="I201" s="325"/>
      <c r="J201" s="359">
        <f t="shared" ref="J201:R201" si="24">J188</f>
        <v>0</v>
      </c>
      <c r="K201" s="360">
        <f t="shared" si="24"/>
        <v>0</v>
      </c>
      <c r="L201" s="356">
        <f t="shared" si="24"/>
        <v>0</v>
      </c>
      <c r="M201" s="356">
        <f t="shared" si="24"/>
        <v>0</v>
      </c>
      <c r="N201" s="356">
        <f t="shared" si="24"/>
        <v>0</v>
      </c>
      <c r="O201" s="361">
        <f t="shared" si="24"/>
        <v>0</v>
      </c>
      <c r="P201" s="357">
        <f t="shared" si="24"/>
        <v>0</v>
      </c>
      <c r="Q201" s="356">
        <f t="shared" si="24"/>
        <v>0</v>
      </c>
      <c r="R201" s="362">
        <f t="shared" si="24"/>
        <v>0</v>
      </c>
      <c r="S201" s="326"/>
      <c r="T201" s="323"/>
      <c r="U201" s="356">
        <f t="shared" ref="U201:AH201" si="25">U188</f>
        <v>0</v>
      </c>
      <c r="V201" s="356">
        <f t="shared" si="25"/>
        <v>0</v>
      </c>
      <c r="W201" s="356">
        <f t="shared" si="25"/>
        <v>0</v>
      </c>
      <c r="X201" s="356">
        <f t="shared" si="25"/>
        <v>0</v>
      </c>
      <c r="Y201" s="356">
        <f t="shared" si="25"/>
        <v>0</v>
      </c>
      <c r="Z201" s="356">
        <f t="shared" si="25"/>
        <v>0</v>
      </c>
      <c r="AA201" s="356">
        <f t="shared" si="25"/>
        <v>0</v>
      </c>
      <c r="AB201" s="356">
        <f t="shared" si="25"/>
        <v>0</v>
      </c>
      <c r="AC201" s="356">
        <f t="shared" si="25"/>
        <v>0</v>
      </c>
      <c r="AD201" s="356">
        <f t="shared" si="25"/>
        <v>0</v>
      </c>
      <c r="AE201" s="356">
        <f t="shared" si="25"/>
        <v>0</v>
      </c>
      <c r="AF201" s="356">
        <f t="shared" si="25"/>
        <v>0</v>
      </c>
      <c r="AG201" s="356">
        <f t="shared" si="25"/>
        <v>0</v>
      </c>
      <c r="AH201" s="356">
        <f t="shared" si="25"/>
        <v>0</v>
      </c>
      <c r="AI201" s="327"/>
      <c r="AJ201" s="356">
        <f>AJ188</f>
        <v>0</v>
      </c>
      <c r="AK201" s="365">
        <f>AK188</f>
        <v>0</v>
      </c>
      <c r="AL201" s="326"/>
    </row>
    <row r="202" spans="1:38" s="21" customFormat="1" ht="12.75" customHeight="1" x14ac:dyDescent="0.2">
      <c r="A202" s="8">
        <v>1</v>
      </c>
      <c r="B202" s="395"/>
      <c r="C202" s="395"/>
      <c r="D202" s="395"/>
      <c r="E202" s="395"/>
      <c r="F202" s="396"/>
      <c r="G202" s="496"/>
      <c r="H202" s="502"/>
      <c r="I202" s="499"/>
      <c r="J202" s="356">
        <f t="shared" ref="J202:J232" si="26">SUM(B202:F202)</f>
        <v>0</v>
      </c>
      <c r="K202" s="358">
        <f>SUM(U202:AK202)-SUM(L202:R202)</f>
        <v>0</v>
      </c>
      <c r="L202" s="395"/>
      <c r="M202" s="395"/>
      <c r="N202" s="395"/>
      <c r="O202" s="401"/>
      <c r="P202" s="402"/>
      <c r="Q202" s="395"/>
      <c r="R202" s="396"/>
      <c r="S202" s="16" t="s">
        <v>59</v>
      </c>
      <c r="T202" s="8">
        <v>1</v>
      </c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401"/>
      <c r="AI202" s="502"/>
      <c r="AJ202" s="395"/>
      <c r="AK202" s="396"/>
      <c r="AL202" s="16" t="s">
        <v>59</v>
      </c>
    </row>
    <row r="203" spans="1:38" s="21" customFormat="1" ht="12.75" customHeight="1" x14ac:dyDescent="0.2">
      <c r="A203" s="8">
        <v>2</v>
      </c>
      <c r="B203" s="395"/>
      <c r="C203" s="395"/>
      <c r="D203" s="395"/>
      <c r="E203" s="395"/>
      <c r="F203" s="396"/>
      <c r="G203" s="496"/>
      <c r="H203" s="502"/>
      <c r="I203" s="499"/>
      <c r="J203" s="356">
        <f t="shared" si="26"/>
        <v>0</v>
      </c>
      <c r="K203" s="358">
        <f t="shared" ref="K203:K232" si="27">SUM(U203:AK203)-SUM(L203:R203)</f>
        <v>0</v>
      </c>
      <c r="L203" s="395"/>
      <c r="M203" s="395"/>
      <c r="N203" s="395"/>
      <c r="O203" s="401"/>
      <c r="P203" s="402"/>
      <c r="Q203" s="395"/>
      <c r="R203" s="396"/>
      <c r="S203" s="16" t="s">
        <v>60</v>
      </c>
      <c r="T203" s="8">
        <v>2</v>
      </c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401"/>
      <c r="AI203" s="502"/>
      <c r="AJ203" s="395"/>
      <c r="AK203" s="396"/>
      <c r="AL203" s="16" t="s">
        <v>60</v>
      </c>
    </row>
    <row r="204" spans="1:38" s="21" customFormat="1" ht="12.75" customHeight="1" x14ac:dyDescent="0.2">
      <c r="A204" s="8">
        <v>3</v>
      </c>
      <c r="B204" s="395"/>
      <c r="C204" s="395"/>
      <c r="D204" s="395"/>
      <c r="E204" s="395"/>
      <c r="F204" s="396"/>
      <c r="G204" s="496"/>
      <c r="H204" s="502"/>
      <c r="I204" s="499"/>
      <c r="J204" s="356">
        <f t="shared" si="26"/>
        <v>0</v>
      </c>
      <c r="K204" s="358">
        <f t="shared" si="27"/>
        <v>0</v>
      </c>
      <c r="L204" s="395"/>
      <c r="M204" s="395"/>
      <c r="N204" s="395"/>
      <c r="O204" s="401"/>
      <c r="P204" s="402"/>
      <c r="Q204" s="395"/>
      <c r="R204" s="396"/>
      <c r="S204" s="16" t="s">
        <v>61</v>
      </c>
      <c r="T204" s="8">
        <v>3</v>
      </c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401"/>
      <c r="AI204" s="502"/>
      <c r="AJ204" s="395"/>
      <c r="AK204" s="396"/>
      <c r="AL204" s="16" t="s">
        <v>61</v>
      </c>
    </row>
    <row r="205" spans="1:38" s="21" customFormat="1" ht="12.75" customHeight="1" x14ac:dyDescent="0.2">
      <c r="A205" s="8">
        <v>4</v>
      </c>
      <c r="B205" s="395"/>
      <c r="C205" s="395"/>
      <c r="D205" s="395"/>
      <c r="E205" s="395"/>
      <c r="F205" s="396"/>
      <c r="G205" s="496"/>
      <c r="H205" s="502"/>
      <c r="I205" s="499"/>
      <c r="J205" s="356">
        <f t="shared" si="26"/>
        <v>0</v>
      </c>
      <c r="K205" s="358">
        <f t="shared" si="27"/>
        <v>0</v>
      </c>
      <c r="L205" s="395"/>
      <c r="M205" s="395"/>
      <c r="N205" s="395"/>
      <c r="O205" s="401"/>
      <c r="P205" s="402"/>
      <c r="Q205" s="395"/>
      <c r="R205" s="396"/>
      <c r="S205" s="16" t="s">
        <v>62</v>
      </c>
      <c r="T205" s="8">
        <v>4</v>
      </c>
      <c r="U205" s="395"/>
      <c r="V205" s="395"/>
      <c r="W205" s="395"/>
      <c r="X205" s="395"/>
      <c r="Y205" s="395"/>
      <c r="Z205" s="395"/>
      <c r="AA205" s="395"/>
      <c r="AB205" s="395"/>
      <c r="AC205" s="395"/>
      <c r="AD205" s="395"/>
      <c r="AE205" s="395"/>
      <c r="AF205" s="395"/>
      <c r="AG205" s="395"/>
      <c r="AH205" s="401"/>
      <c r="AI205" s="502"/>
      <c r="AJ205" s="395"/>
      <c r="AK205" s="396"/>
      <c r="AL205" s="16" t="s">
        <v>62</v>
      </c>
    </row>
    <row r="206" spans="1:38" s="21" customFormat="1" ht="12.75" customHeight="1" x14ac:dyDescent="0.2">
      <c r="A206" s="8">
        <v>5</v>
      </c>
      <c r="B206" s="395"/>
      <c r="C206" s="395"/>
      <c r="D206" s="395"/>
      <c r="E206" s="395"/>
      <c r="F206" s="396"/>
      <c r="G206" s="497"/>
      <c r="H206" s="502"/>
      <c r="I206" s="499"/>
      <c r="J206" s="356">
        <f t="shared" si="26"/>
        <v>0</v>
      </c>
      <c r="K206" s="358">
        <f t="shared" si="27"/>
        <v>0</v>
      </c>
      <c r="L206" s="395"/>
      <c r="M206" s="395"/>
      <c r="N206" s="395"/>
      <c r="O206" s="401"/>
      <c r="P206" s="402"/>
      <c r="Q206" s="395"/>
      <c r="R206" s="396"/>
      <c r="S206" s="16" t="s">
        <v>63</v>
      </c>
      <c r="T206" s="8">
        <v>5</v>
      </c>
      <c r="U206" s="395"/>
      <c r="V206" s="395"/>
      <c r="W206" s="395"/>
      <c r="X206" s="395"/>
      <c r="Y206" s="395"/>
      <c r="Z206" s="395"/>
      <c r="AA206" s="395"/>
      <c r="AB206" s="395"/>
      <c r="AC206" s="395"/>
      <c r="AD206" s="395"/>
      <c r="AE206" s="395"/>
      <c r="AF206" s="395"/>
      <c r="AG206" s="395"/>
      <c r="AH206" s="401"/>
      <c r="AI206" s="502"/>
      <c r="AJ206" s="395"/>
      <c r="AK206" s="396"/>
      <c r="AL206" s="16" t="s">
        <v>63</v>
      </c>
    </row>
    <row r="207" spans="1:38" s="21" customFormat="1" ht="12.75" customHeight="1" x14ac:dyDescent="0.2">
      <c r="A207" s="17">
        <v>6</v>
      </c>
      <c r="B207" s="397"/>
      <c r="C207" s="397"/>
      <c r="D207" s="397"/>
      <c r="E207" s="397"/>
      <c r="F207" s="398"/>
      <c r="G207" s="496"/>
      <c r="H207" s="503"/>
      <c r="I207" s="500"/>
      <c r="J207" s="356">
        <f t="shared" si="26"/>
        <v>0</v>
      </c>
      <c r="K207" s="358">
        <f t="shared" si="27"/>
        <v>0</v>
      </c>
      <c r="L207" s="397"/>
      <c r="M207" s="397"/>
      <c r="N207" s="397"/>
      <c r="O207" s="403"/>
      <c r="P207" s="404"/>
      <c r="Q207" s="397"/>
      <c r="R207" s="398"/>
      <c r="S207" s="18" t="s">
        <v>64</v>
      </c>
      <c r="T207" s="17">
        <v>6</v>
      </c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403"/>
      <c r="AI207" s="503"/>
      <c r="AJ207" s="397"/>
      <c r="AK207" s="398"/>
      <c r="AL207" s="18" t="s">
        <v>64</v>
      </c>
    </row>
    <row r="208" spans="1:38" s="21" customFormat="1" ht="12.75" customHeight="1" x14ac:dyDescent="0.2">
      <c r="A208" s="8">
        <v>7</v>
      </c>
      <c r="B208" s="395"/>
      <c r="C208" s="395"/>
      <c r="D208" s="395"/>
      <c r="E208" s="395"/>
      <c r="F208" s="396"/>
      <c r="G208" s="496"/>
      <c r="H208" s="502"/>
      <c r="I208" s="499"/>
      <c r="J208" s="356">
        <f t="shared" si="26"/>
        <v>0</v>
      </c>
      <c r="K208" s="358">
        <f t="shared" si="27"/>
        <v>0</v>
      </c>
      <c r="L208" s="395"/>
      <c r="M208" s="395"/>
      <c r="N208" s="395"/>
      <c r="O208" s="401"/>
      <c r="P208" s="402"/>
      <c r="Q208" s="395"/>
      <c r="R208" s="396"/>
      <c r="S208" s="16" t="s">
        <v>65</v>
      </c>
      <c r="T208" s="8">
        <v>7</v>
      </c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401"/>
      <c r="AI208" s="502"/>
      <c r="AJ208" s="395"/>
      <c r="AK208" s="396"/>
      <c r="AL208" s="16" t="s">
        <v>65</v>
      </c>
    </row>
    <row r="209" spans="1:38" s="21" customFormat="1" ht="12.75" customHeight="1" x14ac:dyDescent="0.2">
      <c r="A209" s="8">
        <v>8</v>
      </c>
      <c r="B209" s="395"/>
      <c r="C209" s="395"/>
      <c r="D209" s="395"/>
      <c r="E209" s="395"/>
      <c r="F209" s="396"/>
      <c r="G209" s="496"/>
      <c r="H209" s="502"/>
      <c r="I209" s="499"/>
      <c r="J209" s="356">
        <f t="shared" si="26"/>
        <v>0</v>
      </c>
      <c r="K209" s="358">
        <f t="shared" si="27"/>
        <v>0</v>
      </c>
      <c r="L209" s="395"/>
      <c r="M209" s="395"/>
      <c r="N209" s="395"/>
      <c r="O209" s="401"/>
      <c r="P209" s="402"/>
      <c r="Q209" s="395"/>
      <c r="R209" s="396"/>
      <c r="S209" s="16" t="s">
        <v>66</v>
      </c>
      <c r="T209" s="8">
        <v>8</v>
      </c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5"/>
      <c r="AF209" s="395"/>
      <c r="AG209" s="395"/>
      <c r="AH209" s="401"/>
      <c r="AI209" s="502"/>
      <c r="AJ209" s="395"/>
      <c r="AK209" s="396"/>
      <c r="AL209" s="16" t="s">
        <v>66</v>
      </c>
    </row>
    <row r="210" spans="1:38" s="21" customFormat="1" ht="12.75" customHeight="1" x14ac:dyDescent="0.2">
      <c r="A210" s="8">
        <v>9</v>
      </c>
      <c r="B210" s="395"/>
      <c r="C210" s="395"/>
      <c r="D210" s="395"/>
      <c r="E210" s="395"/>
      <c r="F210" s="396"/>
      <c r="G210" s="496"/>
      <c r="H210" s="502"/>
      <c r="I210" s="499"/>
      <c r="J210" s="356">
        <f t="shared" si="26"/>
        <v>0</v>
      </c>
      <c r="K210" s="358">
        <f t="shared" si="27"/>
        <v>0</v>
      </c>
      <c r="L210" s="395"/>
      <c r="M210" s="395"/>
      <c r="N210" s="395"/>
      <c r="O210" s="401"/>
      <c r="P210" s="402"/>
      <c r="Q210" s="395"/>
      <c r="R210" s="396"/>
      <c r="S210" s="16" t="s">
        <v>67</v>
      </c>
      <c r="T210" s="8">
        <v>9</v>
      </c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5"/>
      <c r="AF210" s="395"/>
      <c r="AG210" s="395"/>
      <c r="AH210" s="401"/>
      <c r="AI210" s="502"/>
      <c r="AJ210" s="395"/>
      <c r="AK210" s="396"/>
      <c r="AL210" s="16" t="s">
        <v>67</v>
      </c>
    </row>
    <row r="211" spans="1:38" s="21" customFormat="1" ht="12.75" customHeight="1" x14ac:dyDescent="0.2">
      <c r="A211" s="8">
        <v>10</v>
      </c>
      <c r="B211" s="395"/>
      <c r="C211" s="395"/>
      <c r="D211" s="395"/>
      <c r="E211" s="395"/>
      <c r="F211" s="396"/>
      <c r="G211" s="496"/>
      <c r="H211" s="502"/>
      <c r="I211" s="499"/>
      <c r="J211" s="356">
        <f t="shared" si="26"/>
        <v>0</v>
      </c>
      <c r="K211" s="358">
        <f t="shared" si="27"/>
        <v>0</v>
      </c>
      <c r="L211" s="395"/>
      <c r="M211" s="395"/>
      <c r="N211" s="395"/>
      <c r="O211" s="401"/>
      <c r="P211" s="402"/>
      <c r="Q211" s="395"/>
      <c r="R211" s="396"/>
      <c r="S211" s="16" t="s">
        <v>68</v>
      </c>
      <c r="T211" s="8">
        <v>10</v>
      </c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401"/>
      <c r="AI211" s="502"/>
      <c r="AJ211" s="395"/>
      <c r="AK211" s="396"/>
      <c r="AL211" s="16" t="s">
        <v>68</v>
      </c>
    </row>
    <row r="212" spans="1:38" s="21" customFormat="1" ht="12.75" customHeight="1" x14ac:dyDescent="0.2">
      <c r="A212" s="8">
        <v>11</v>
      </c>
      <c r="B212" s="395"/>
      <c r="C212" s="395"/>
      <c r="D212" s="395"/>
      <c r="E212" s="395"/>
      <c r="F212" s="396"/>
      <c r="G212" s="496"/>
      <c r="H212" s="502"/>
      <c r="I212" s="499"/>
      <c r="J212" s="356">
        <f t="shared" si="26"/>
        <v>0</v>
      </c>
      <c r="K212" s="358">
        <f t="shared" si="27"/>
        <v>0</v>
      </c>
      <c r="L212" s="395"/>
      <c r="M212" s="395"/>
      <c r="N212" s="395"/>
      <c r="O212" s="401"/>
      <c r="P212" s="402"/>
      <c r="Q212" s="395"/>
      <c r="R212" s="396"/>
      <c r="S212" s="16" t="s">
        <v>69</v>
      </c>
      <c r="T212" s="8">
        <v>11</v>
      </c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401"/>
      <c r="AI212" s="502"/>
      <c r="AJ212" s="395"/>
      <c r="AK212" s="396"/>
      <c r="AL212" s="16" t="s">
        <v>69</v>
      </c>
    </row>
    <row r="213" spans="1:38" s="21" customFormat="1" ht="12.75" customHeight="1" x14ac:dyDescent="0.2">
      <c r="A213" s="8">
        <v>12</v>
      </c>
      <c r="B213" s="395"/>
      <c r="C213" s="395"/>
      <c r="D213" s="395"/>
      <c r="E213" s="395"/>
      <c r="F213" s="396"/>
      <c r="G213" s="496"/>
      <c r="H213" s="502"/>
      <c r="I213" s="499"/>
      <c r="J213" s="356">
        <f t="shared" si="26"/>
        <v>0</v>
      </c>
      <c r="K213" s="358">
        <f t="shared" si="27"/>
        <v>0</v>
      </c>
      <c r="L213" s="395"/>
      <c r="M213" s="395"/>
      <c r="N213" s="395"/>
      <c r="O213" s="401"/>
      <c r="P213" s="402"/>
      <c r="Q213" s="395"/>
      <c r="R213" s="396"/>
      <c r="S213" s="16" t="s">
        <v>70</v>
      </c>
      <c r="T213" s="8">
        <v>12</v>
      </c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  <c r="AG213" s="395"/>
      <c r="AH213" s="401"/>
      <c r="AI213" s="502"/>
      <c r="AJ213" s="395"/>
      <c r="AK213" s="396"/>
      <c r="AL213" s="16" t="s">
        <v>70</v>
      </c>
    </row>
    <row r="214" spans="1:38" s="21" customFormat="1" ht="12.75" customHeight="1" x14ac:dyDescent="0.2">
      <c r="A214" s="8">
        <v>13</v>
      </c>
      <c r="B214" s="395"/>
      <c r="C214" s="395"/>
      <c r="D214" s="395"/>
      <c r="E214" s="395"/>
      <c r="F214" s="396"/>
      <c r="G214" s="496"/>
      <c r="H214" s="502"/>
      <c r="I214" s="499"/>
      <c r="J214" s="356">
        <f t="shared" si="26"/>
        <v>0</v>
      </c>
      <c r="K214" s="358">
        <f t="shared" si="27"/>
        <v>0</v>
      </c>
      <c r="L214" s="395"/>
      <c r="M214" s="395"/>
      <c r="N214" s="395"/>
      <c r="O214" s="401"/>
      <c r="P214" s="402"/>
      <c r="Q214" s="395"/>
      <c r="R214" s="396"/>
      <c r="S214" s="16" t="s">
        <v>71</v>
      </c>
      <c r="T214" s="8">
        <v>13</v>
      </c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5"/>
      <c r="AF214" s="395"/>
      <c r="AG214" s="395"/>
      <c r="AH214" s="401"/>
      <c r="AI214" s="502"/>
      <c r="AJ214" s="395"/>
      <c r="AK214" s="396"/>
      <c r="AL214" s="16" t="s">
        <v>71</v>
      </c>
    </row>
    <row r="215" spans="1:38" s="21" customFormat="1" ht="12.75" customHeight="1" x14ac:dyDescent="0.2">
      <c r="A215" s="8">
        <v>14</v>
      </c>
      <c r="B215" s="395"/>
      <c r="C215" s="395"/>
      <c r="D215" s="395"/>
      <c r="E215" s="395"/>
      <c r="F215" s="396"/>
      <c r="G215" s="496"/>
      <c r="H215" s="502"/>
      <c r="I215" s="499"/>
      <c r="J215" s="356">
        <f t="shared" si="26"/>
        <v>0</v>
      </c>
      <c r="K215" s="358">
        <f t="shared" si="27"/>
        <v>0</v>
      </c>
      <c r="L215" s="395"/>
      <c r="M215" s="395"/>
      <c r="N215" s="395"/>
      <c r="O215" s="401"/>
      <c r="P215" s="402"/>
      <c r="Q215" s="395"/>
      <c r="R215" s="396"/>
      <c r="S215" s="16" t="s">
        <v>72</v>
      </c>
      <c r="T215" s="8">
        <v>14</v>
      </c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401"/>
      <c r="AI215" s="502"/>
      <c r="AJ215" s="395"/>
      <c r="AK215" s="396"/>
      <c r="AL215" s="16" t="s">
        <v>72</v>
      </c>
    </row>
    <row r="216" spans="1:38" s="21" customFormat="1" ht="12.75" customHeight="1" x14ac:dyDescent="0.2">
      <c r="A216" s="8">
        <v>15</v>
      </c>
      <c r="B216" s="395"/>
      <c r="C216" s="395"/>
      <c r="D216" s="395"/>
      <c r="E216" s="395"/>
      <c r="F216" s="396"/>
      <c r="G216" s="496"/>
      <c r="H216" s="502"/>
      <c r="I216" s="499"/>
      <c r="J216" s="356">
        <f t="shared" si="26"/>
        <v>0</v>
      </c>
      <c r="K216" s="358">
        <f t="shared" si="27"/>
        <v>0</v>
      </c>
      <c r="L216" s="395"/>
      <c r="M216" s="395"/>
      <c r="N216" s="395"/>
      <c r="O216" s="401"/>
      <c r="P216" s="402"/>
      <c r="Q216" s="395"/>
      <c r="R216" s="396"/>
      <c r="S216" s="16" t="s">
        <v>73</v>
      </c>
      <c r="T216" s="8">
        <v>15</v>
      </c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401"/>
      <c r="AI216" s="502"/>
      <c r="AJ216" s="395"/>
      <c r="AK216" s="396"/>
      <c r="AL216" s="16" t="s">
        <v>73</v>
      </c>
    </row>
    <row r="217" spans="1:38" s="21" customFormat="1" ht="12.75" customHeight="1" x14ac:dyDescent="0.2">
      <c r="A217" s="8">
        <v>16</v>
      </c>
      <c r="B217" s="395"/>
      <c r="C217" s="395"/>
      <c r="D217" s="395"/>
      <c r="E217" s="395"/>
      <c r="F217" s="396"/>
      <c r="G217" s="496"/>
      <c r="H217" s="502"/>
      <c r="I217" s="499"/>
      <c r="J217" s="356">
        <f t="shared" si="26"/>
        <v>0</v>
      </c>
      <c r="K217" s="358">
        <f t="shared" si="27"/>
        <v>0</v>
      </c>
      <c r="L217" s="395"/>
      <c r="M217" s="395"/>
      <c r="N217" s="395"/>
      <c r="O217" s="401"/>
      <c r="P217" s="402"/>
      <c r="Q217" s="395"/>
      <c r="R217" s="396"/>
      <c r="S217" s="16" t="s">
        <v>74</v>
      </c>
      <c r="T217" s="8">
        <v>16</v>
      </c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5"/>
      <c r="AF217" s="395"/>
      <c r="AG217" s="395"/>
      <c r="AH217" s="401"/>
      <c r="AI217" s="502"/>
      <c r="AJ217" s="395"/>
      <c r="AK217" s="396"/>
      <c r="AL217" s="16" t="s">
        <v>74</v>
      </c>
    </row>
    <row r="218" spans="1:38" s="21" customFormat="1" ht="12.75" customHeight="1" x14ac:dyDescent="0.2">
      <c r="A218" s="8">
        <v>17</v>
      </c>
      <c r="B218" s="395"/>
      <c r="C218" s="395"/>
      <c r="D218" s="395"/>
      <c r="E218" s="395"/>
      <c r="F218" s="396"/>
      <c r="G218" s="496"/>
      <c r="H218" s="502"/>
      <c r="I218" s="499"/>
      <c r="J218" s="356">
        <f t="shared" si="26"/>
        <v>0</v>
      </c>
      <c r="K218" s="358">
        <f t="shared" si="27"/>
        <v>0</v>
      </c>
      <c r="L218" s="395"/>
      <c r="M218" s="395"/>
      <c r="N218" s="395"/>
      <c r="O218" s="401"/>
      <c r="P218" s="402"/>
      <c r="Q218" s="395"/>
      <c r="R218" s="396"/>
      <c r="S218" s="16" t="s">
        <v>75</v>
      </c>
      <c r="T218" s="8">
        <v>17</v>
      </c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5"/>
      <c r="AF218" s="395"/>
      <c r="AG218" s="395"/>
      <c r="AH218" s="401"/>
      <c r="AI218" s="502"/>
      <c r="AJ218" s="395"/>
      <c r="AK218" s="396"/>
      <c r="AL218" s="16" t="s">
        <v>75</v>
      </c>
    </row>
    <row r="219" spans="1:38" s="21" customFormat="1" ht="12.75" customHeight="1" x14ac:dyDescent="0.2">
      <c r="A219" s="8">
        <v>18</v>
      </c>
      <c r="B219" s="395"/>
      <c r="C219" s="395"/>
      <c r="D219" s="395"/>
      <c r="E219" s="395"/>
      <c r="F219" s="396"/>
      <c r="G219" s="496"/>
      <c r="H219" s="502"/>
      <c r="I219" s="499"/>
      <c r="J219" s="356">
        <f t="shared" si="26"/>
        <v>0</v>
      </c>
      <c r="K219" s="358">
        <f t="shared" si="27"/>
        <v>0</v>
      </c>
      <c r="L219" s="395"/>
      <c r="M219" s="395"/>
      <c r="N219" s="395"/>
      <c r="O219" s="401"/>
      <c r="P219" s="402"/>
      <c r="Q219" s="395"/>
      <c r="R219" s="396"/>
      <c r="S219" s="16" t="s">
        <v>76</v>
      </c>
      <c r="T219" s="8">
        <v>18</v>
      </c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401"/>
      <c r="AI219" s="502"/>
      <c r="AJ219" s="395"/>
      <c r="AK219" s="396"/>
      <c r="AL219" s="16" t="s">
        <v>76</v>
      </c>
    </row>
    <row r="220" spans="1:38" s="21" customFormat="1" ht="12.75" customHeight="1" x14ac:dyDescent="0.2">
      <c r="A220" s="8">
        <v>19</v>
      </c>
      <c r="B220" s="395"/>
      <c r="C220" s="395"/>
      <c r="D220" s="395"/>
      <c r="E220" s="395"/>
      <c r="F220" s="396"/>
      <c r="G220" s="496"/>
      <c r="H220" s="502"/>
      <c r="I220" s="499"/>
      <c r="J220" s="356">
        <f t="shared" si="26"/>
        <v>0</v>
      </c>
      <c r="K220" s="358">
        <f t="shared" si="27"/>
        <v>0</v>
      </c>
      <c r="L220" s="395"/>
      <c r="M220" s="395"/>
      <c r="N220" s="395"/>
      <c r="O220" s="401"/>
      <c r="P220" s="402"/>
      <c r="Q220" s="395"/>
      <c r="R220" s="396"/>
      <c r="S220" s="16" t="s">
        <v>77</v>
      </c>
      <c r="T220" s="8">
        <v>19</v>
      </c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401"/>
      <c r="AI220" s="502"/>
      <c r="AJ220" s="395"/>
      <c r="AK220" s="396"/>
      <c r="AL220" s="16" t="s">
        <v>77</v>
      </c>
    </row>
    <row r="221" spans="1:38" s="21" customFormat="1" ht="12.75" customHeight="1" x14ac:dyDescent="0.2">
      <c r="A221" s="8">
        <v>20</v>
      </c>
      <c r="B221" s="395"/>
      <c r="C221" s="395"/>
      <c r="D221" s="395"/>
      <c r="E221" s="395"/>
      <c r="F221" s="396"/>
      <c r="G221" s="496"/>
      <c r="H221" s="502"/>
      <c r="I221" s="499"/>
      <c r="J221" s="356">
        <f t="shared" si="26"/>
        <v>0</v>
      </c>
      <c r="K221" s="358">
        <f t="shared" si="27"/>
        <v>0</v>
      </c>
      <c r="L221" s="395"/>
      <c r="M221" s="395"/>
      <c r="N221" s="395"/>
      <c r="O221" s="401"/>
      <c r="P221" s="402"/>
      <c r="Q221" s="395"/>
      <c r="R221" s="396"/>
      <c r="S221" s="16" t="s">
        <v>78</v>
      </c>
      <c r="T221" s="8">
        <v>20</v>
      </c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401"/>
      <c r="AI221" s="502"/>
      <c r="AJ221" s="395"/>
      <c r="AK221" s="396"/>
      <c r="AL221" s="16" t="s">
        <v>78</v>
      </c>
    </row>
    <row r="222" spans="1:38" s="21" customFormat="1" ht="12.75" customHeight="1" x14ac:dyDescent="0.2">
      <c r="A222" s="8">
        <v>21</v>
      </c>
      <c r="B222" s="395"/>
      <c r="C222" s="395"/>
      <c r="D222" s="395"/>
      <c r="E222" s="395"/>
      <c r="F222" s="396"/>
      <c r="G222" s="496"/>
      <c r="H222" s="502"/>
      <c r="I222" s="499"/>
      <c r="J222" s="356">
        <f t="shared" si="26"/>
        <v>0</v>
      </c>
      <c r="K222" s="358">
        <f t="shared" si="27"/>
        <v>0</v>
      </c>
      <c r="L222" s="395"/>
      <c r="M222" s="395"/>
      <c r="N222" s="395"/>
      <c r="O222" s="401"/>
      <c r="P222" s="402"/>
      <c r="Q222" s="395"/>
      <c r="R222" s="396"/>
      <c r="S222" s="16" t="s">
        <v>79</v>
      </c>
      <c r="T222" s="8">
        <v>21</v>
      </c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5"/>
      <c r="AF222" s="395"/>
      <c r="AG222" s="395"/>
      <c r="AH222" s="401"/>
      <c r="AI222" s="502"/>
      <c r="AJ222" s="395"/>
      <c r="AK222" s="396"/>
      <c r="AL222" s="16" t="s">
        <v>79</v>
      </c>
    </row>
    <row r="223" spans="1:38" s="21" customFormat="1" ht="12.75" customHeight="1" x14ac:dyDescent="0.2">
      <c r="A223" s="8">
        <v>22</v>
      </c>
      <c r="B223" s="395"/>
      <c r="C223" s="395"/>
      <c r="D223" s="395"/>
      <c r="E223" s="395"/>
      <c r="F223" s="396"/>
      <c r="G223" s="496"/>
      <c r="H223" s="502"/>
      <c r="I223" s="499"/>
      <c r="J223" s="356">
        <f t="shared" si="26"/>
        <v>0</v>
      </c>
      <c r="K223" s="358">
        <f t="shared" si="27"/>
        <v>0</v>
      </c>
      <c r="L223" s="395"/>
      <c r="M223" s="395"/>
      <c r="N223" s="395"/>
      <c r="O223" s="401"/>
      <c r="P223" s="402"/>
      <c r="Q223" s="395"/>
      <c r="R223" s="396"/>
      <c r="S223" s="16" t="s">
        <v>80</v>
      </c>
      <c r="T223" s="8">
        <v>22</v>
      </c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401"/>
      <c r="AI223" s="502"/>
      <c r="AJ223" s="395"/>
      <c r="AK223" s="396"/>
      <c r="AL223" s="16" t="s">
        <v>80</v>
      </c>
    </row>
    <row r="224" spans="1:38" s="21" customFormat="1" ht="12.75" customHeight="1" x14ac:dyDescent="0.2">
      <c r="A224" s="8">
        <v>23</v>
      </c>
      <c r="B224" s="395"/>
      <c r="C224" s="395"/>
      <c r="D224" s="395"/>
      <c r="E224" s="395"/>
      <c r="F224" s="396"/>
      <c r="G224" s="496"/>
      <c r="H224" s="502"/>
      <c r="I224" s="499"/>
      <c r="J224" s="356">
        <f t="shared" si="26"/>
        <v>0</v>
      </c>
      <c r="K224" s="358">
        <f t="shared" si="27"/>
        <v>0</v>
      </c>
      <c r="L224" s="395"/>
      <c r="M224" s="395"/>
      <c r="N224" s="395"/>
      <c r="O224" s="401"/>
      <c r="P224" s="402"/>
      <c r="Q224" s="395"/>
      <c r="R224" s="396"/>
      <c r="S224" s="16" t="s">
        <v>81</v>
      </c>
      <c r="T224" s="8">
        <v>23</v>
      </c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401"/>
      <c r="AI224" s="502"/>
      <c r="AJ224" s="395"/>
      <c r="AK224" s="396"/>
      <c r="AL224" s="16" t="s">
        <v>81</v>
      </c>
    </row>
    <row r="225" spans="1:38" s="21" customFormat="1" ht="12.75" customHeight="1" x14ac:dyDescent="0.2">
      <c r="A225" s="8">
        <v>24</v>
      </c>
      <c r="B225" s="395"/>
      <c r="C225" s="395"/>
      <c r="D225" s="395"/>
      <c r="E225" s="395"/>
      <c r="F225" s="396"/>
      <c r="G225" s="496"/>
      <c r="H225" s="502"/>
      <c r="I225" s="499"/>
      <c r="J225" s="356">
        <f t="shared" si="26"/>
        <v>0</v>
      </c>
      <c r="K225" s="358">
        <f t="shared" si="27"/>
        <v>0</v>
      </c>
      <c r="L225" s="395"/>
      <c r="M225" s="395"/>
      <c r="N225" s="395"/>
      <c r="O225" s="401"/>
      <c r="P225" s="402"/>
      <c r="Q225" s="395"/>
      <c r="R225" s="396"/>
      <c r="S225" s="16" t="s">
        <v>82</v>
      </c>
      <c r="T225" s="8">
        <v>24</v>
      </c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401"/>
      <c r="AI225" s="502"/>
      <c r="AJ225" s="395"/>
      <c r="AK225" s="396"/>
      <c r="AL225" s="16" t="s">
        <v>82</v>
      </c>
    </row>
    <row r="226" spans="1:38" s="21" customFormat="1" ht="12.75" customHeight="1" x14ac:dyDescent="0.2">
      <c r="A226" s="8">
        <v>25</v>
      </c>
      <c r="B226" s="395"/>
      <c r="C226" s="395"/>
      <c r="D226" s="395"/>
      <c r="E226" s="395"/>
      <c r="F226" s="396"/>
      <c r="G226" s="496"/>
      <c r="H226" s="502"/>
      <c r="I226" s="499"/>
      <c r="J226" s="356">
        <f t="shared" si="26"/>
        <v>0</v>
      </c>
      <c r="K226" s="358">
        <f t="shared" si="27"/>
        <v>0</v>
      </c>
      <c r="L226" s="395"/>
      <c r="M226" s="395"/>
      <c r="N226" s="395"/>
      <c r="O226" s="401"/>
      <c r="P226" s="402"/>
      <c r="Q226" s="395"/>
      <c r="R226" s="396"/>
      <c r="S226" s="16" t="s">
        <v>83</v>
      </c>
      <c r="T226" s="8">
        <v>25</v>
      </c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5"/>
      <c r="AF226" s="395"/>
      <c r="AG226" s="395"/>
      <c r="AH226" s="401"/>
      <c r="AI226" s="502"/>
      <c r="AJ226" s="395"/>
      <c r="AK226" s="396"/>
      <c r="AL226" s="16" t="s">
        <v>83</v>
      </c>
    </row>
    <row r="227" spans="1:38" s="21" customFormat="1" ht="12.75" customHeight="1" x14ac:dyDescent="0.2">
      <c r="A227" s="8">
        <v>26</v>
      </c>
      <c r="B227" s="395"/>
      <c r="C227" s="395"/>
      <c r="D227" s="395"/>
      <c r="E227" s="395"/>
      <c r="F227" s="396"/>
      <c r="G227" s="496"/>
      <c r="H227" s="502"/>
      <c r="I227" s="499"/>
      <c r="J227" s="356">
        <f t="shared" si="26"/>
        <v>0</v>
      </c>
      <c r="K227" s="358">
        <f t="shared" si="27"/>
        <v>0</v>
      </c>
      <c r="L227" s="395"/>
      <c r="M227" s="395"/>
      <c r="N227" s="395"/>
      <c r="O227" s="401"/>
      <c r="P227" s="402"/>
      <c r="Q227" s="395"/>
      <c r="R227" s="396"/>
      <c r="S227" s="16" t="s">
        <v>84</v>
      </c>
      <c r="T227" s="8">
        <v>26</v>
      </c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401"/>
      <c r="AI227" s="502"/>
      <c r="AJ227" s="395"/>
      <c r="AK227" s="396"/>
      <c r="AL227" s="16" t="s">
        <v>84</v>
      </c>
    </row>
    <row r="228" spans="1:38" s="21" customFormat="1" ht="12.75" customHeight="1" x14ac:dyDescent="0.2">
      <c r="A228" s="8">
        <v>27</v>
      </c>
      <c r="B228" s="395"/>
      <c r="C228" s="395"/>
      <c r="D228" s="395"/>
      <c r="E228" s="395"/>
      <c r="F228" s="396"/>
      <c r="G228" s="496"/>
      <c r="H228" s="502"/>
      <c r="I228" s="499"/>
      <c r="J228" s="356">
        <f t="shared" si="26"/>
        <v>0</v>
      </c>
      <c r="K228" s="358">
        <f t="shared" si="27"/>
        <v>0</v>
      </c>
      <c r="L228" s="395"/>
      <c r="M228" s="395"/>
      <c r="N228" s="395"/>
      <c r="O228" s="401"/>
      <c r="P228" s="402"/>
      <c r="Q228" s="395"/>
      <c r="R228" s="396"/>
      <c r="S228" s="16" t="s">
        <v>85</v>
      </c>
      <c r="T228" s="8">
        <v>27</v>
      </c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401"/>
      <c r="AI228" s="502"/>
      <c r="AJ228" s="395"/>
      <c r="AK228" s="396"/>
      <c r="AL228" s="16" t="s">
        <v>85</v>
      </c>
    </row>
    <row r="229" spans="1:38" s="21" customFormat="1" ht="12.75" customHeight="1" x14ac:dyDescent="0.2">
      <c r="A229" s="8">
        <v>28</v>
      </c>
      <c r="B229" s="395"/>
      <c r="C229" s="395"/>
      <c r="D229" s="395"/>
      <c r="E229" s="395"/>
      <c r="F229" s="396"/>
      <c r="G229" s="496"/>
      <c r="H229" s="502"/>
      <c r="I229" s="499"/>
      <c r="J229" s="356">
        <f t="shared" si="26"/>
        <v>0</v>
      </c>
      <c r="K229" s="358">
        <f t="shared" si="27"/>
        <v>0</v>
      </c>
      <c r="L229" s="395"/>
      <c r="M229" s="395"/>
      <c r="N229" s="395"/>
      <c r="O229" s="401"/>
      <c r="P229" s="402"/>
      <c r="Q229" s="395"/>
      <c r="R229" s="396"/>
      <c r="S229" s="16" t="s">
        <v>86</v>
      </c>
      <c r="T229" s="8">
        <v>28</v>
      </c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5"/>
      <c r="AF229" s="395"/>
      <c r="AG229" s="395"/>
      <c r="AH229" s="401"/>
      <c r="AI229" s="502"/>
      <c r="AJ229" s="395"/>
      <c r="AK229" s="396"/>
      <c r="AL229" s="16" t="s">
        <v>86</v>
      </c>
    </row>
    <row r="230" spans="1:38" s="21" customFormat="1" ht="12.75" customHeight="1" x14ac:dyDescent="0.2">
      <c r="A230" s="8">
        <v>29</v>
      </c>
      <c r="B230" s="395"/>
      <c r="C230" s="395"/>
      <c r="D230" s="395"/>
      <c r="E230" s="395"/>
      <c r="F230" s="396"/>
      <c r="G230" s="496"/>
      <c r="H230" s="502"/>
      <c r="I230" s="499"/>
      <c r="J230" s="356">
        <f t="shared" si="26"/>
        <v>0</v>
      </c>
      <c r="K230" s="358">
        <f t="shared" si="27"/>
        <v>0</v>
      </c>
      <c r="L230" s="395"/>
      <c r="M230" s="395"/>
      <c r="N230" s="395"/>
      <c r="O230" s="401"/>
      <c r="P230" s="402"/>
      <c r="Q230" s="395"/>
      <c r="R230" s="396"/>
      <c r="S230" s="16" t="s">
        <v>87</v>
      </c>
      <c r="T230" s="8">
        <v>29</v>
      </c>
      <c r="U230" s="395"/>
      <c r="V230" s="395"/>
      <c r="W230" s="395"/>
      <c r="X230" s="404"/>
      <c r="Y230" s="395"/>
      <c r="Z230" s="395"/>
      <c r="AA230" s="395"/>
      <c r="AB230" s="395"/>
      <c r="AC230" s="395"/>
      <c r="AD230" s="395"/>
      <c r="AE230" s="395"/>
      <c r="AF230" s="395"/>
      <c r="AG230" s="395"/>
      <c r="AH230" s="401"/>
      <c r="AI230" s="502"/>
      <c r="AJ230" s="395"/>
      <c r="AK230" s="396"/>
      <c r="AL230" s="16" t="s">
        <v>87</v>
      </c>
    </row>
    <row r="231" spans="1:38" s="21" customFormat="1" ht="12.75" customHeight="1" x14ac:dyDescent="0.2">
      <c r="A231" s="8">
        <v>30</v>
      </c>
      <c r="B231" s="395"/>
      <c r="C231" s="395"/>
      <c r="D231" s="395"/>
      <c r="E231" s="395"/>
      <c r="F231" s="396"/>
      <c r="G231" s="504"/>
      <c r="H231" s="502"/>
      <c r="I231" s="499"/>
      <c r="J231" s="356">
        <f t="shared" si="26"/>
        <v>0</v>
      </c>
      <c r="K231" s="358">
        <f t="shared" si="27"/>
        <v>0</v>
      </c>
      <c r="L231" s="395"/>
      <c r="M231" s="395"/>
      <c r="N231" s="395"/>
      <c r="O231" s="401"/>
      <c r="P231" s="402"/>
      <c r="Q231" s="395"/>
      <c r="R231" s="396"/>
      <c r="S231" s="16" t="s">
        <v>88</v>
      </c>
      <c r="T231" s="8">
        <v>30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401"/>
      <c r="AI231" s="502"/>
      <c r="AJ231" s="395"/>
      <c r="AK231" s="396"/>
      <c r="AL231" s="16" t="s">
        <v>88</v>
      </c>
    </row>
    <row r="232" spans="1:38" s="21" customFormat="1" ht="12.75" customHeight="1" x14ac:dyDescent="0.2">
      <c r="A232" s="19">
        <v>31</v>
      </c>
      <c r="B232" s="399"/>
      <c r="C232" s="399"/>
      <c r="D232" s="399"/>
      <c r="E232" s="399"/>
      <c r="F232" s="400"/>
      <c r="G232" s="498"/>
      <c r="H232" s="505"/>
      <c r="I232" s="501"/>
      <c r="J232" s="363">
        <f t="shared" si="26"/>
        <v>0</v>
      </c>
      <c r="K232" s="364">
        <f t="shared" si="27"/>
        <v>0</v>
      </c>
      <c r="L232" s="399"/>
      <c r="M232" s="399"/>
      <c r="N232" s="399"/>
      <c r="O232" s="405"/>
      <c r="P232" s="406"/>
      <c r="Q232" s="399"/>
      <c r="R232" s="400"/>
      <c r="S232" s="20" t="s">
        <v>89</v>
      </c>
      <c r="T232" s="19">
        <v>31</v>
      </c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405"/>
      <c r="AI232" s="505"/>
      <c r="AJ232" s="399"/>
      <c r="AK232" s="400"/>
      <c r="AL232" s="20" t="s">
        <v>89</v>
      </c>
    </row>
    <row r="233" spans="1:38" s="473" customFormat="1" ht="12.75" customHeight="1" thickBot="1" x14ac:dyDescent="0.25">
      <c r="A233" s="475"/>
      <c r="B233" s="476">
        <f>SUM(B201:B232)</f>
        <v>0</v>
      </c>
      <c r="C233" s="476">
        <f>SUM(C201:C232)</f>
        <v>0</v>
      </c>
      <c r="D233" s="476">
        <f>SUM(D201:D232)</f>
        <v>0</v>
      </c>
      <c r="E233" s="477">
        <f>SUM(E201:E232)</f>
        <v>0</v>
      </c>
      <c r="F233" s="478">
        <f>SUM(F201:F232)</f>
        <v>0</v>
      </c>
      <c r="G233" s="479"/>
      <c r="H233" s="480" t="s">
        <v>90</v>
      </c>
      <c r="I233" s="481">
        <f>COUNTA(I201:I232)</f>
        <v>0</v>
      </c>
      <c r="J233" s="476">
        <f t="shared" ref="J233:R233" si="28">SUM(J201:J232)</f>
        <v>0</v>
      </c>
      <c r="K233" s="476">
        <f t="shared" si="28"/>
        <v>0</v>
      </c>
      <c r="L233" s="476">
        <f t="shared" si="28"/>
        <v>0</v>
      </c>
      <c r="M233" s="476">
        <f t="shared" si="28"/>
        <v>0</v>
      </c>
      <c r="N233" s="476">
        <f t="shared" si="28"/>
        <v>0</v>
      </c>
      <c r="O233" s="482">
        <f t="shared" si="28"/>
        <v>0</v>
      </c>
      <c r="P233" s="477">
        <f t="shared" si="28"/>
        <v>0</v>
      </c>
      <c r="Q233" s="476">
        <f t="shared" si="28"/>
        <v>0</v>
      </c>
      <c r="R233" s="483">
        <f t="shared" si="28"/>
        <v>0</v>
      </c>
      <c r="S233" s="484"/>
      <c r="T233" s="475"/>
      <c r="U233" s="476">
        <f t="shared" ref="U233:AH233" si="29">SUM(U201:U232)</f>
        <v>0</v>
      </c>
      <c r="V233" s="476">
        <f t="shared" si="29"/>
        <v>0</v>
      </c>
      <c r="W233" s="476">
        <f t="shared" si="29"/>
        <v>0</v>
      </c>
      <c r="X233" s="476">
        <f t="shared" si="29"/>
        <v>0</v>
      </c>
      <c r="Y233" s="476">
        <f t="shared" si="29"/>
        <v>0</v>
      </c>
      <c r="Z233" s="476">
        <f t="shared" si="29"/>
        <v>0</v>
      </c>
      <c r="AA233" s="476">
        <f t="shared" si="29"/>
        <v>0</v>
      </c>
      <c r="AB233" s="476">
        <f t="shared" si="29"/>
        <v>0</v>
      </c>
      <c r="AC233" s="476">
        <f t="shared" si="29"/>
        <v>0</v>
      </c>
      <c r="AD233" s="476">
        <f t="shared" si="29"/>
        <v>0</v>
      </c>
      <c r="AE233" s="476">
        <f t="shared" si="29"/>
        <v>0</v>
      </c>
      <c r="AF233" s="476">
        <f t="shared" si="29"/>
        <v>0</v>
      </c>
      <c r="AG233" s="476">
        <f t="shared" si="29"/>
        <v>0</v>
      </c>
      <c r="AH233" s="478">
        <f t="shared" si="29"/>
        <v>0</v>
      </c>
      <c r="AI233" s="485"/>
      <c r="AJ233" s="476">
        <f>SUM(AJ201:AJ232)</f>
        <v>0</v>
      </c>
      <c r="AK233" s="483">
        <f>SUM(AK201:AK232)</f>
        <v>0</v>
      </c>
      <c r="AL233" s="484"/>
    </row>
    <row r="234" spans="1:38" s="175" customFormat="1" ht="12.75" customHeight="1" thickTop="1" x14ac:dyDescent="0.2">
      <c r="A234" s="39"/>
      <c r="B234" s="154"/>
      <c r="C234" s="154"/>
      <c r="D234" s="154"/>
      <c r="E234" s="154"/>
      <c r="F234" s="154"/>
      <c r="G234" s="470"/>
      <c r="H234" s="154"/>
      <c r="I234" s="471"/>
      <c r="J234" s="472"/>
      <c r="K234" s="472"/>
      <c r="L234" s="154"/>
      <c r="M234" s="154"/>
      <c r="N234" s="154"/>
      <c r="O234" s="154"/>
      <c r="P234" s="154"/>
      <c r="Q234" s="154"/>
      <c r="R234" s="154"/>
      <c r="S234" s="39"/>
      <c r="T234" s="39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39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70" t="str">
        <f>JANUARY!G190</f>
        <v xml:space="preserve">UNITED STEELWORKERS - LOCAL UNION </v>
      </c>
      <c r="H235" s="570"/>
      <c r="I235" s="570"/>
      <c r="J235" s="86"/>
      <c r="K235" s="296"/>
      <c r="L235" s="21"/>
      <c r="M235" s="21"/>
      <c r="N235" s="21"/>
      <c r="O235" s="21"/>
      <c r="P235" s="21"/>
      <c r="Q235" s="21"/>
      <c r="R235" s="21"/>
      <c r="S235" s="21"/>
      <c r="T235" s="21"/>
      <c r="U235" s="33"/>
      <c r="V235" s="33"/>
      <c r="W235" s="33"/>
      <c r="X235" s="33"/>
      <c r="Y235" s="33"/>
      <c r="Z235" s="33"/>
      <c r="AA235" s="34" t="str">
        <f>$AA$10</f>
        <v>FINANCIAL SECRETARY'S CASH BOOK</v>
      </c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21"/>
    </row>
    <row r="236" spans="1:38" s="149" customFormat="1" ht="12.75" customHeight="1" x14ac:dyDescent="0.2">
      <c r="A236" s="139"/>
      <c r="B236" s="138" t="str">
        <f>$B$11</f>
        <v>Month</v>
      </c>
      <c r="C236" s="67" t="str">
        <f>$C$11</f>
        <v>APRIL</v>
      </c>
      <c r="D236" s="138" t="str">
        <f>$D$11</f>
        <v>Year</v>
      </c>
      <c r="E236" s="140">
        <f>$E$11</f>
        <v>0</v>
      </c>
      <c r="F236" s="139"/>
      <c r="G236" s="146"/>
      <c r="H236" s="139"/>
      <c r="I236" s="147"/>
      <c r="J236" s="297"/>
      <c r="K236" s="297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8"/>
      <c r="AJ236" s="67" t="str">
        <f>$C$11</f>
        <v>APRIL</v>
      </c>
      <c r="AK236" s="29">
        <f>$E$11</f>
        <v>0</v>
      </c>
      <c r="AL236" s="139"/>
    </row>
    <row r="237" spans="1:38" s="149" customFormat="1" ht="12.75" customHeight="1" x14ac:dyDescent="0.2">
      <c r="A237" s="139"/>
      <c r="B237" s="138" t="str">
        <f>$B$12</f>
        <v>Page No.</v>
      </c>
      <c r="C237" s="145">
        <f>C192+1</f>
        <v>6</v>
      </c>
      <c r="D237" s="139"/>
      <c r="E237" s="139"/>
      <c r="F237" s="139"/>
      <c r="G237" s="146"/>
      <c r="H237" s="139"/>
      <c r="I237" s="147" t="s">
        <v>53</v>
      </c>
      <c r="J237" s="297"/>
      <c r="K237" s="297"/>
      <c r="L237" s="147"/>
      <c r="M237" s="139"/>
      <c r="N237" s="139"/>
      <c r="O237" s="139"/>
      <c r="P237" s="138"/>
      <c r="Q237" s="139"/>
      <c r="R237" s="138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50" t="s">
        <v>54</v>
      </c>
      <c r="AC237" s="139"/>
      <c r="AD237" s="139"/>
      <c r="AE237" s="139"/>
      <c r="AF237" s="139"/>
      <c r="AG237" s="139"/>
      <c r="AH237" s="139"/>
      <c r="AI237" s="138" t="str">
        <f>$B$12</f>
        <v>Page No.</v>
      </c>
      <c r="AJ237" s="145">
        <f>AJ192+1</f>
        <v>6</v>
      </c>
      <c r="AK237" s="151"/>
      <c r="AL237" s="152"/>
    </row>
    <row r="238" spans="1:38" ht="12.75" customHeight="1" x14ac:dyDescent="0.2">
      <c r="A238" s="3"/>
      <c r="B238" s="3"/>
      <c r="C238" s="3"/>
      <c r="D238" s="3"/>
      <c r="E238" s="3"/>
      <c r="F238" s="3"/>
      <c r="G238" s="126"/>
      <c r="H238" s="3"/>
      <c r="I238" s="5"/>
      <c r="J238" s="101"/>
      <c r="K238" s="101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237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27"/>
      <c r="H239" s="26"/>
      <c r="I239" s="27"/>
      <c r="J239" s="298"/>
      <c r="K239" s="298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28"/>
      <c r="H240" s="2" t="s">
        <v>56</v>
      </c>
      <c r="I240" s="94"/>
      <c r="J240" s="607" t="s">
        <v>262</v>
      </c>
      <c r="K240" s="56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28"/>
      <c r="H241" s="14"/>
      <c r="I241" s="95"/>
      <c r="J241" s="101"/>
      <c r="K241" s="6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1"/>
      <c r="B242" s="162">
        <v>1</v>
      </c>
      <c r="C242" s="162">
        <v>2</v>
      </c>
      <c r="D242" s="162">
        <v>3</v>
      </c>
      <c r="E242" s="163">
        <v>4</v>
      </c>
      <c r="F242" s="164">
        <v>5</v>
      </c>
      <c r="G242" s="165"/>
      <c r="H242" s="164">
        <v>7</v>
      </c>
      <c r="I242" s="166">
        <v>8</v>
      </c>
      <c r="J242" s="299">
        <v>9</v>
      </c>
      <c r="K242" s="300">
        <v>10</v>
      </c>
      <c r="L242" s="162">
        <v>11</v>
      </c>
      <c r="M242" s="162" t="s">
        <v>1</v>
      </c>
      <c r="N242" s="162">
        <v>12</v>
      </c>
      <c r="O242" s="162">
        <v>13</v>
      </c>
      <c r="P242" s="162">
        <v>14</v>
      </c>
      <c r="Q242" s="162">
        <v>15</v>
      </c>
      <c r="R242" s="164" t="s">
        <v>2</v>
      </c>
      <c r="S242" s="167"/>
      <c r="T242" s="161"/>
      <c r="U242" s="162">
        <v>16</v>
      </c>
      <c r="V242" s="162">
        <v>17</v>
      </c>
      <c r="W242" s="162">
        <v>18</v>
      </c>
      <c r="X242" s="162">
        <v>19</v>
      </c>
      <c r="Y242" s="162">
        <v>20</v>
      </c>
      <c r="Z242" s="162" t="s">
        <v>3</v>
      </c>
      <c r="AA242" s="162">
        <v>21</v>
      </c>
      <c r="AB242" s="162">
        <v>22</v>
      </c>
      <c r="AC242" s="162">
        <v>23</v>
      </c>
      <c r="AD242" s="162">
        <v>24</v>
      </c>
      <c r="AE242" s="162">
        <v>25</v>
      </c>
      <c r="AF242" s="162">
        <v>26</v>
      </c>
      <c r="AG242" s="162">
        <v>27</v>
      </c>
      <c r="AH242" s="162">
        <v>28</v>
      </c>
      <c r="AI242" s="168">
        <v>29</v>
      </c>
      <c r="AJ242" s="162">
        <v>30</v>
      </c>
      <c r="AK242" s="164">
        <v>31</v>
      </c>
      <c r="AL242" s="167"/>
    </row>
    <row r="243" spans="1:38" s="4" customFormat="1" ht="12.75" customHeight="1" thickTop="1" x14ac:dyDescent="0.2">
      <c r="A243" s="1"/>
      <c r="B243" s="83" t="s">
        <v>4</v>
      </c>
      <c r="C243" s="96"/>
      <c r="D243" s="83" t="s">
        <v>5</v>
      </c>
      <c r="E243" s="83" t="s">
        <v>6</v>
      </c>
      <c r="F243" s="82" t="s">
        <v>7</v>
      </c>
      <c r="G243" s="129"/>
      <c r="H243" s="82"/>
      <c r="I243" s="98"/>
      <c r="J243" s="83"/>
      <c r="K243" s="82"/>
      <c r="L243" s="83"/>
      <c r="M243" s="83"/>
      <c r="N243" s="83" t="s">
        <v>235</v>
      </c>
      <c r="O243" s="99" t="s">
        <v>536</v>
      </c>
      <c r="P243" s="160"/>
      <c r="Q243" s="102" t="s">
        <v>270</v>
      </c>
      <c r="R243" s="157" t="s">
        <v>271</v>
      </c>
      <c r="S243" s="101"/>
      <c r="T243" s="61"/>
      <c r="U243" s="560" t="s">
        <v>263</v>
      </c>
      <c r="V243" s="561"/>
      <c r="W243" s="561"/>
      <c r="X243" s="561"/>
      <c r="Y243" s="562"/>
      <c r="Z243" s="83" t="s">
        <v>10</v>
      </c>
      <c r="AA243" s="83" t="s">
        <v>11</v>
      </c>
      <c r="AB243" s="83" t="s">
        <v>203</v>
      </c>
      <c r="AC243" s="83" t="s">
        <v>12</v>
      </c>
      <c r="AD243" s="83" t="s">
        <v>13</v>
      </c>
      <c r="AE243" s="83" t="s">
        <v>14</v>
      </c>
      <c r="AF243" s="83"/>
      <c r="AG243" s="83"/>
      <c r="AH243" s="99"/>
      <c r="AI243" s="100"/>
      <c r="AJ243" s="83" t="s">
        <v>15</v>
      </c>
      <c r="AK243" s="82" t="s">
        <v>7</v>
      </c>
      <c r="AL243" s="3"/>
    </row>
    <row r="244" spans="1:38" s="4" customFormat="1" ht="12.75" customHeight="1" x14ac:dyDescent="0.2">
      <c r="A244" s="1"/>
      <c r="B244" s="83" t="s">
        <v>8</v>
      </c>
      <c r="C244" s="83" t="s">
        <v>16</v>
      </c>
      <c r="D244" s="83" t="s">
        <v>17</v>
      </c>
      <c r="E244" s="83" t="s">
        <v>8</v>
      </c>
      <c r="F244" s="82" t="s">
        <v>18</v>
      </c>
      <c r="G244" s="129" t="s">
        <v>19</v>
      </c>
      <c r="H244" s="82" t="s">
        <v>20</v>
      </c>
      <c r="I244" s="98" t="s">
        <v>239</v>
      </c>
      <c r="J244" s="83" t="s">
        <v>21</v>
      </c>
      <c r="K244" s="82" t="s">
        <v>22</v>
      </c>
      <c r="L244" s="102" t="s">
        <v>233</v>
      </c>
      <c r="M244" s="102" t="s">
        <v>234</v>
      </c>
      <c r="N244" s="83" t="s">
        <v>534</v>
      </c>
      <c r="O244" s="99" t="s">
        <v>534</v>
      </c>
      <c r="P244" s="155" t="s">
        <v>23</v>
      </c>
      <c r="Q244" s="102" t="s">
        <v>8</v>
      </c>
      <c r="R244" s="157" t="s">
        <v>8</v>
      </c>
      <c r="S244" s="101"/>
      <c r="T244" s="61"/>
      <c r="U244" s="83" t="s">
        <v>25</v>
      </c>
      <c r="V244" s="83" t="s">
        <v>26</v>
      </c>
      <c r="W244" s="83" t="s">
        <v>27</v>
      </c>
      <c r="X244" s="83" t="s">
        <v>28</v>
      </c>
      <c r="Y244" s="83" t="s">
        <v>136</v>
      </c>
      <c r="Z244" s="83" t="s">
        <v>259</v>
      </c>
      <c r="AA244" s="83" t="s">
        <v>137</v>
      </c>
      <c r="AB244" s="83" t="s">
        <v>202</v>
      </c>
      <c r="AC244" s="83" t="s">
        <v>30</v>
      </c>
      <c r="AD244" s="83" t="s">
        <v>140</v>
      </c>
      <c r="AE244" s="83" t="s">
        <v>31</v>
      </c>
      <c r="AF244" s="83" t="s">
        <v>32</v>
      </c>
      <c r="AG244" s="83" t="s">
        <v>204</v>
      </c>
      <c r="AH244" s="99" t="s">
        <v>16</v>
      </c>
      <c r="AI244" s="97" t="s">
        <v>34</v>
      </c>
      <c r="AJ244" s="83" t="s">
        <v>35</v>
      </c>
      <c r="AK244" s="82" t="s">
        <v>18</v>
      </c>
      <c r="AL244" s="3"/>
    </row>
    <row r="245" spans="1:38" s="4" customFormat="1" ht="12.75" customHeight="1" thickBot="1" x14ac:dyDescent="0.25">
      <c r="A245" s="6"/>
      <c r="B245" s="84" t="s">
        <v>36</v>
      </c>
      <c r="C245" s="84" t="s">
        <v>37</v>
      </c>
      <c r="D245" s="84" t="s">
        <v>38</v>
      </c>
      <c r="E245" s="84" t="s">
        <v>39</v>
      </c>
      <c r="F245" s="103" t="s">
        <v>40</v>
      </c>
      <c r="G245" s="130"/>
      <c r="H245" s="103"/>
      <c r="I245" s="104" t="s">
        <v>41</v>
      </c>
      <c r="J245" s="84"/>
      <c r="K245" s="103"/>
      <c r="L245" s="105"/>
      <c r="M245" s="105"/>
      <c r="N245" s="84" t="s">
        <v>236</v>
      </c>
      <c r="O245" s="106" t="s">
        <v>236</v>
      </c>
      <c r="P245" s="156"/>
      <c r="Q245" s="158" t="s">
        <v>24</v>
      </c>
      <c r="R245" s="159" t="s">
        <v>24</v>
      </c>
      <c r="S245" s="108"/>
      <c r="T245" s="72"/>
      <c r="U245" s="84" t="s">
        <v>42</v>
      </c>
      <c r="V245" s="84" t="s">
        <v>43</v>
      </c>
      <c r="W245" s="84"/>
      <c r="X245" s="84" t="s">
        <v>44</v>
      </c>
      <c r="Y245" s="84" t="s">
        <v>30</v>
      </c>
      <c r="Z245" s="84" t="s">
        <v>30</v>
      </c>
      <c r="AA245" s="84" t="s">
        <v>138</v>
      </c>
      <c r="AB245" s="84" t="s">
        <v>15</v>
      </c>
      <c r="AC245" s="84" t="s">
        <v>139</v>
      </c>
      <c r="AD245" s="84" t="s">
        <v>141</v>
      </c>
      <c r="AE245" s="84" t="s">
        <v>47</v>
      </c>
      <c r="AF245" s="84" t="s">
        <v>48</v>
      </c>
      <c r="AG245" s="84" t="s">
        <v>15</v>
      </c>
      <c r="AH245" s="106" t="s">
        <v>30</v>
      </c>
      <c r="AI245" s="107"/>
      <c r="AJ245" s="84" t="s">
        <v>49</v>
      </c>
      <c r="AK245" s="103" t="s">
        <v>189</v>
      </c>
      <c r="AL245" s="7"/>
    </row>
    <row r="246" spans="1:38" s="296" customFormat="1" ht="12.75" customHeight="1" thickTop="1" x14ac:dyDescent="0.2">
      <c r="A246" s="323"/>
      <c r="B246" s="356">
        <f>B233</f>
        <v>0</v>
      </c>
      <c r="C246" s="356">
        <f>C233</f>
        <v>0</v>
      </c>
      <c r="D246" s="356">
        <f>D233</f>
        <v>0</v>
      </c>
      <c r="E246" s="357">
        <f>E233</f>
        <v>0</v>
      </c>
      <c r="F246" s="358">
        <f>F233</f>
        <v>0</v>
      </c>
      <c r="G246" s="131" t="str">
        <f>$G$7</f>
        <v>APRIL</v>
      </c>
      <c r="H246" s="324" t="s">
        <v>58</v>
      </c>
      <c r="I246" s="325"/>
      <c r="J246" s="359">
        <f t="shared" ref="J246:R246" si="30">J233</f>
        <v>0</v>
      </c>
      <c r="K246" s="360">
        <f t="shared" si="30"/>
        <v>0</v>
      </c>
      <c r="L246" s="356">
        <f t="shared" si="30"/>
        <v>0</v>
      </c>
      <c r="M246" s="356">
        <f t="shared" si="30"/>
        <v>0</v>
      </c>
      <c r="N246" s="356">
        <f t="shared" si="30"/>
        <v>0</v>
      </c>
      <c r="O246" s="361">
        <f t="shared" si="30"/>
        <v>0</v>
      </c>
      <c r="P246" s="357">
        <f t="shared" si="30"/>
        <v>0</v>
      </c>
      <c r="Q246" s="356">
        <f t="shared" si="30"/>
        <v>0</v>
      </c>
      <c r="R246" s="362">
        <f t="shared" si="30"/>
        <v>0</v>
      </c>
      <c r="S246" s="326"/>
      <c r="T246" s="323"/>
      <c r="U246" s="356">
        <f t="shared" ref="U246:AH246" si="31">U233</f>
        <v>0</v>
      </c>
      <c r="V246" s="356">
        <f t="shared" si="31"/>
        <v>0</v>
      </c>
      <c r="W246" s="356">
        <f t="shared" si="31"/>
        <v>0</v>
      </c>
      <c r="X246" s="356">
        <f t="shared" si="31"/>
        <v>0</v>
      </c>
      <c r="Y246" s="356">
        <f t="shared" si="31"/>
        <v>0</v>
      </c>
      <c r="Z246" s="356">
        <f t="shared" si="31"/>
        <v>0</v>
      </c>
      <c r="AA246" s="356">
        <f t="shared" si="31"/>
        <v>0</v>
      </c>
      <c r="AB246" s="356">
        <f t="shared" si="31"/>
        <v>0</v>
      </c>
      <c r="AC246" s="356">
        <f t="shared" si="31"/>
        <v>0</v>
      </c>
      <c r="AD246" s="356">
        <f t="shared" si="31"/>
        <v>0</v>
      </c>
      <c r="AE246" s="356">
        <f t="shared" si="31"/>
        <v>0</v>
      </c>
      <c r="AF246" s="356">
        <f t="shared" si="31"/>
        <v>0</v>
      </c>
      <c r="AG246" s="356">
        <f t="shared" si="31"/>
        <v>0</v>
      </c>
      <c r="AH246" s="356">
        <f t="shared" si="31"/>
        <v>0</v>
      </c>
      <c r="AI246" s="327"/>
      <c r="AJ246" s="356">
        <f>AJ233</f>
        <v>0</v>
      </c>
      <c r="AK246" s="365">
        <f>AK233</f>
        <v>0</v>
      </c>
      <c r="AL246" s="326"/>
    </row>
    <row r="247" spans="1:38" s="21" customFormat="1" ht="12.75" customHeight="1" x14ac:dyDescent="0.2">
      <c r="A247" s="8">
        <v>1</v>
      </c>
      <c r="B247" s="395"/>
      <c r="C247" s="395"/>
      <c r="D247" s="395"/>
      <c r="E247" s="395"/>
      <c r="F247" s="396"/>
      <c r="G247" s="496"/>
      <c r="H247" s="502"/>
      <c r="I247" s="499"/>
      <c r="J247" s="356">
        <f t="shared" ref="J247:J277" si="32">SUM(B247:F247)</f>
        <v>0</v>
      </c>
      <c r="K247" s="358">
        <f t="shared" ref="K247:K277" si="33">SUM(U247:AK247)-SUM(L247:R247)</f>
        <v>0</v>
      </c>
      <c r="L247" s="395"/>
      <c r="M247" s="395"/>
      <c r="N247" s="395"/>
      <c r="O247" s="401"/>
      <c r="P247" s="402"/>
      <c r="Q247" s="395"/>
      <c r="R247" s="396"/>
      <c r="S247" s="16" t="s">
        <v>59</v>
      </c>
      <c r="T247" s="8">
        <v>1</v>
      </c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401"/>
      <c r="AI247" s="502"/>
      <c r="AJ247" s="395"/>
      <c r="AK247" s="396"/>
      <c r="AL247" s="16" t="s">
        <v>59</v>
      </c>
    </row>
    <row r="248" spans="1:38" s="21" customFormat="1" ht="12.75" customHeight="1" x14ac:dyDescent="0.2">
      <c r="A248" s="8">
        <v>2</v>
      </c>
      <c r="B248" s="395"/>
      <c r="C248" s="395"/>
      <c r="D248" s="395"/>
      <c r="E248" s="395"/>
      <c r="F248" s="396"/>
      <c r="G248" s="496"/>
      <c r="H248" s="502"/>
      <c r="I248" s="499"/>
      <c r="J248" s="356">
        <f t="shared" si="32"/>
        <v>0</v>
      </c>
      <c r="K248" s="358">
        <f t="shared" si="33"/>
        <v>0</v>
      </c>
      <c r="L248" s="395"/>
      <c r="M248" s="395"/>
      <c r="N248" s="395"/>
      <c r="O248" s="401"/>
      <c r="P248" s="402"/>
      <c r="Q248" s="395"/>
      <c r="R248" s="396"/>
      <c r="S248" s="16" t="s">
        <v>60</v>
      </c>
      <c r="T248" s="8">
        <v>2</v>
      </c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401"/>
      <c r="AI248" s="502"/>
      <c r="AJ248" s="395"/>
      <c r="AK248" s="396"/>
      <c r="AL248" s="16" t="s">
        <v>60</v>
      </c>
    </row>
    <row r="249" spans="1:38" s="21" customFormat="1" ht="12.75" customHeight="1" x14ac:dyDescent="0.2">
      <c r="A249" s="8">
        <v>3</v>
      </c>
      <c r="B249" s="395"/>
      <c r="C249" s="395"/>
      <c r="D249" s="395"/>
      <c r="E249" s="395"/>
      <c r="F249" s="396"/>
      <c r="G249" s="496"/>
      <c r="H249" s="502"/>
      <c r="I249" s="499"/>
      <c r="J249" s="356">
        <f t="shared" si="32"/>
        <v>0</v>
      </c>
      <c r="K249" s="358">
        <f t="shared" si="33"/>
        <v>0</v>
      </c>
      <c r="L249" s="395"/>
      <c r="M249" s="395"/>
      <c r="N249" s="395"/>
      <c r="O249" s="401"/>
      <c r="P249" s="402"/>
      <c r="Q249" s="395"/>
      <c r="R249" s="396"/>
      <c r="S249" s="16" t="s">
        <v>61</v>
      </c>
      <c r="T249" s="8">
        <v>3</v>
      </c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5"/>
      <c r="AF249" s="395"/>
      <c r="AG249" s="395"/>
      <c r="AH249" s="401"/>
      <c r="AI249" s="502"/>
      <c r="AJ249" s="395"/>
      <c r="AK249" s="396"/>
      <c r="AL249" s="16" t="s">
        <v>61</v>
      </c>
    </row>
    <row r="250" spans="1:38" s="21" customFormat="1" ht="12.75" customHeight="1" x14ac:dyDescent="0.2">
      <c r="A250" s="8">
        <v>4</v>
      </c>
      <c r="B250" s="395"/>
      <c r="C250" s="395"/>
      <c r="D250" s="395"/>
      <c r="E250" s="395"/>
      <c r="F250" s="396"/>
      <c r="G250" s="496"/>
      <c r="H250" s="502"/>
      <c r="I250" s="499"/>
      <c r="J250" s="356">
        <f t="shared" si="32"/>
        <v>0</v>
      </c>
      <c r="K250" s="358">
        <f t="shared" si="33"/>
        <v>0</v>
      </c>
      <c r="L250" s="395"/>
      <c r="M250" s="395"/>
      <c r="N250" s="395"/>
      <c r="O250" s="401"/>
      <c r="P250" s="402"/>
      <c r="Q250" s="395"/>
      <c r="R250" s="396"/>
      <c r="S250" s="16" t="s">
        <v>62</v>
      </c>
      <c r="T250" s="8">
        <v>4</v>
      </c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5"/>
      <c r="AF250" s="395"/>
      <c r="AG250" s="395"/>
      <c r="AH250" s="401"/>
      <c r="AI250" s="502"/>
      <c r="AJ250" s="395"/>
      <c r="AK250" s="396"/>
      <c r="AL250" s="16" t="s">
        <v>62</v>
      </c>
    </row>
    <row r="251" spans="1:38" s="21" customFormat="1" ht="12.75" customHeight="1" x14ac:dyDescent="0.2">
      <c r="A251" s="8">
        <v>5</v>
      </c>
      <c r="B251" s="395"/>
      <c r="C251" s="395"/>
      <c r="D251" s="395"/>
      <c r="E251" s="395"/>
      <c r="F251" s="396"/>
      <c r="G251" s="497"/>
      <c r="H251" s="502"/>
      <c r="I251" s="499"/>
      <c r="J251" s="356">
        <f t="shared" si="32"/>
        <v>0</v>
      </c>
      <c r="K251" s="358">
        <f t="shared" si="33"/>
        <v>0</v>
      </c>
      <c r="L251" s="395"/>
      <c r="M251" s="395"/>
      <c r="N251" s="395"/>
      <c r="O251" s="401"/>
      <c r="P251" s="402"/>
      <c r="Q251" s="395"/>
      <c r="R251" s="396"/>
      <c r="S251" s="16" t="s">
        <v>63</v>
      </c>
      <c r="T251" s="8">
        <v>5</v>
      </c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401"/>
      <c r="AI251" s="502"/>
      <c r="AJ251" s="395"/>
      <c r="AK251" s="396"/>
      <c r="AL251" s="16" t="s">
        <v>63</v>
      </c>
    </row>
    <row r="252" spans="1:38" s="21" customFormat="1" ht="12.75" customHeight="1" x14ac:dyDescent="0.2">
      <c r="A252" s="17">
        <v>6</v>
      </c>
      <c r="B252" s="397"/>
      <c r="C252" s="397"/>
      <c r="D252" s="397"/>
      <c r="E252" s="397"/>
      <c r="F252" s="398"/>
      <c r="G252" s="496"/>
      <c r="H252" s="503"/>
      <c r="I252" s="500"/>
      <c r="J252" s="356">
        <f t="shared" si="32"/>
        <v>0</v>
      </c>
      <c r="K252" s="358">
        <f t="shared" si="33"/>
        <v>0</v>
      </c>
      <c r="L252" s="397"/>
      <c r="M252" s="397"/>
      <c r="N252" s="397"/>
      <c r="O252" s="403"/>
      <c r="P252" s="404"/>
      <c r="Q252" s="397"/>
      <c r="R252" s="398"/>
      <c r="S252" s="18" t="s">
        <v>64</v>
      </c>
      <c r="T252" s="17">
        <v>6</v>
      </c>
      <c r="U252" s="397"/>
      <c r="V252" s="397"/>
      <c r="W252" s="397"/>
      <c r="X252" s="397"/>
      <c r="Y252" s="397"/>
      <c r="Z252" s="397"/>
      <c r="AA252" s="397"/>
      <c r="AB252" s="397"/>
      <c r="AC252" s="397"/>
      <c r="AD252" s="397"/>
      <c r="AE252" s="397"/>
      <c r="AF252" s="397"/>
      <c r="AG252" s="397"/>
      <c r="AH252" s="403"/>
      <c r="AI252" s="503"/>
      <c r="AJ252" s="397"/>
      <c r="AK252" s="398"/>
      <c r="AL252" s="18" t="s">
        <v>64</v>
      </c>
    </row>
    <row r="253" spans="1:38" s="21" customFormat="1" ht="12.75" customHeight="1" x14ac:dyDescent="0.2">
      <c r="A253" s="8">
        <v>7</v>
      </c>
      <c r="B253" s="395"/>
      <c r="C253" s="395"/>
      <c r="D253" s="395"/>
      <c r="E253" s="395"/>
      <c r="F253" s="396"/>
      <c r="G253" s="496"/>
      <c r="H253" s="502"/>
      <c r="I253" s="499"/>
      <c r="J253" s="356">
        <f t="shared" si="32"/>
        <v>0</v>
      </c>
      <c r="K253" s="358">
        <f t="shared" si="33"/>
        <v>0</v>
      </c>
      <c r="L253" s="395"/>
      <c r="M253" s="395"/>
      <c r="N253" s="395"/>
      <c r="O253" s="401"/>
      <c r="P253" s="402"/>
      <c r="Q253" s="395"/>
      <c r="R253" s="396"/>
      <c r="S253" s="16" t="s">
        <v>65</v>
      </c>
      <c r="T253" s="8">
        <v>7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5"/>
      <c r="AF253" s="395"/>
      <c r="AG253" s="395"/>
      <c r="AH253" s="401"/>
      <c r="AI253" s="502"/>
      <c r="AJ253" s="395"/>
      <c r="AK253" s="396"/>
      <c r="AL253" s="16" t="s">
        <v>65</v>
      </c>
    </row>
    <row r="254" spans="1:38" s="21" customFormat="1" ht="12.75" customHeight="1" x14ac:dyDescent="0.2">
      <c r="A254" s="8">
        <v>8</v>
      </c>
      <c r="B254" s="395"/>
      <c r="C254" s="395"/>
      <c r="D254" s="395"/>
      <c r="E254" s="395"/>
      <c r="F254" s="396"/>
      <c r="G254" s="496"/>
      <c r="H254" s="502"/>
      <c r="I254" s="499"/>
      <c r="J254" s="356">
        <f t="shared" si="32"/>
        <v>0</v>
      </c>
      <c r="K254" s="358">
        <f t="shared" si="33"/>
        <v>0</v>
      </c>
      <c r="L254" s="395"/>
      <c r="M254" s="395"/>
      <c r="N254" s="395"/>
      <c r="O254" s="401"/>
      <c r="P254" s="402"/>
      <c r="Q254" s="395"/>
      <c r="R254" s="396"/>
      <c r="S254" s="16" t="s">
        <v>66</v>
      </c>
      <c r="T254" s="8">
        <v>8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5"/>
      <c r="AF254" s="395"/>
      <c r="AG254" s="395"/>
      <c r="AH254" s="401"/>
      <c r="AI254" s="502"/>
      <c r="AJ254" s="395"/>
      <c r="AK254" s="396"/>
      <c r="AL254" s="16" t="s">
        <v>66</v>
      </c>
    </row>
    <row r="255" spans="1:38" s="21" customFormat="1" ht="12.75" customHeight="1" x14ac:dyDescent="0.2">
      <c r="A255" s="8">
        <v>9</v>
      </c>
      <c r="B255" s="395"/>
      <c r="C255" s="395"/>
      <c r="D255" s="395"/>
      <c r="E255" s="395"/>
      <c r="F255" s="396"/>
      <c r="G255" s="496"/>
      <c r="H255" s="502"/>
      <c r="I255" s="499"/>
      <c r="J255" s="356">
        <f t="shared" si="32"/>
        <v>0</v>
      </c>
      <c r="K255" s="358">
        <f t="shared" si="33"/>
        <v>0</v>
      </c>
      <c r="L255" s="395"/>
      <c r="M255" s="395"/>
      <c r="N255" s="395"/>
      <c r="O255" s="401"/>
      <c r="P255" s="402"/>
      <c r="Q255" s="395"/>
      <c r="R255" s="396"/>
      <c r="S255" s="16" t="s">
        <v>67</v>
      </c>
      <c r="T255" s="8">
        <v>9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401"/>
      <c r="AI255" s="502"/>
      <c r="AJ255" s="395"/>
      <c r="AK255" s="396"/>
      <c r="AL255" s="16" t="s">
        <v>67</v>
      </c>
    </row>
    <row r="256" spans="1:38" s="21" customFormat="1" ht="12.75" customHeight="1" x14ac:dyDescent="0.2">
      <c r="A256" s="8">
        <v>10</v>
      </c>
      <c r="B256" s="395"/>
      <c r="C256" s="395"/>
      <c r="D256" s="395"/>
      <c r="E256" s="395"/>
      <c r="F256" s="396"/>
      <c r="G256" s="496"/>
      <c r="H256" s="502"/>
      <c r="I256" s="499"/>
      <c r="J256" s="356">
        <f t="shared" si="32"/>
        <v>0</v>
      </c>
      <c r="K256" s="358">
        <f t="shared" si="33"/>
        <v>0</v>
      </c>
      <c r="L256" s="395"/>
      <c r="M256" s="395"/>
      <c r="N256" s="395"/>
      <c r="O256" s="401"/>
      <c r="P256" s="402"/>
      <c r="Q256" s="395"/>
      <c r="R256" s="396"/>
      <c r="S256" s="16" t="s">
        <v>68</v>
      </c>
      <c r="T256" s="8">
        <v>10</v>
      </c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401"/>
      <c r="AI256" s="502"/>
      <c r="AJ256" s="395"/>
      <c r="AK256" s="396"/>
      <c r="AL256" s="16" t="s">
        <v>68</v>
      </c>
    </row>
    <row r="257" spans="1:38" s="21" customFormat="1" ht="12.75" customHeight="1" x14ac:dyDescent="0.2">
      <c r="A257" s="8">
        <v>11</v>
      </c>
      <c r="B257" s="395"/>
      <c r="C257" s="395"/>
      <c r="D257" s="395"/>
      <c r="E257" s="395"/>
      <c r="F257" s="396"/>
      <c r="G257" s="496"/>
      <c r="H257" s="502"/>
      <c r="I257" s="499"/>
      <c r="J257" s="356">
        <f t="shared" si="32"/>
        <v>0</v>
      </c>
      <c r="K257" s="358">
        <f t="shared" si="33"/>
        <v>0</v>
      </c>
      <c r="L257" s="395"/>
      <c r="M257" s="395"/>
      <c r="N257" s="395"/>
      <c r="O257" s="401"/>
      <c r="P257" s="402"/>
      <c r="Q257" s="395"/>
      <c r="R257" s="396"/>
      <c r="S257" s="16" t="s">
        <v>69</v>
      </c>
      <c r="T257" s="8">
        <v>11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5"/>
      <c r="AF257" s="395"/>
      <c r="AG257" s="395"/>
      <c r="AH257" s="401"/>
      <c r="AI257" s="502"/>
      <c r="AJ257" s="395"/>
      <c r="AK257" s="396"/>
      <c r="AL257" s="16" t="s">
        <v>69</v>
      </c>
    </row>
    <row r="258" spans="1:38" s="21" customFormat="1" ht="12.75" customHeight="1" x14ac:dyDescent="0.2">
      <c r="A258" s="8">
        <v>12</v>
      </c>
      <c r="B258" s="395"/>
      <c r="C258" s="395"/>
      <c r="D258" s="395"/>
      <c r="E258" s="395"/>
      <c r="F258" s="396"/>
      <c r="G258" s="496"/>
      <c r="H258" s="502"/>
      <c r="I258" s="499"/>
      <c r="J258" s="356">
        <f t="shared" si="32"/>
        <v>0</v>
      </c>
      <c r="K258" s="358">
        <f t="shared" si="33"/>
        <v>0</v>
      </c>
      <c r="L258" s="395"/>
      <c r="M258" s="395"/>
      <c r="N258" s="395"/>
      <c r="O258" s="401"/>
      <c r="P258" s="402"/>
      <c r="Q258" s="395"/>
      <c r="R258" s="396"/>
      <c r="S258" s="16" t="s">
        <v>70</v>
      </c>
      <c r="T258" s="8">
        <v>12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5"/>
      <c r="AF258" s="395"/>
      <c r="AG258" s="395"/>
      <c r="AH258" s="401"/>
      <c r="AI258" s="502"/>
      <c r="AJ258" s="395"/>
      <c r="AK258" s="396"/>
      <c r="AL258" s="16" t="s">
        <v>70</v>
      </c>
    </row>
    <row r="259" spans="1:38" s="21" customFormat="1" ht="12.75" customHeight="1" x14ac:dyDescent="0.2">
      <c r="A259" s="8">
        <v>13</v>
      </c>
      <c r="B259" s="395"/>
      <c r="C259" s="395"/>
      <c r="D259" s="395"/>
      <c r="E259" s="395"/>
      <c r="F259" s="396"/>
      <c r="G259" s="496"/>
      <c r="H259" s="502"/>
      <c r="I259" s="499"/>
      <c r="J259" s="356">
        <f t="shared" si="32"/>
        <v>0</v>
      </c>
      <c r="K259" s="358">
        <f t="shared" si="33"/>
        <v>0</v>
      </c>
      <c r="L259" s="395"/>
      <c r="M259" s="395"/>
      <c r="N259" s="395"/>
      <c r="O259" s="401"/>
      <c r="P259" s="402"/>
      <c r="Q259" s="395"/>
      <c r="R259" s="396"/>
      <c r="S259" s="16" t="s">
        <v>71</v>
      </c>
      <c r="T259" s="8">
        <v>13</v>
      </c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401"/>
      <c r="AI259" s="502"/>
      <c r="AJ259" s="395"/>
      <c r="AK259" s="396"/>
      <c r="AL259" s="16" t="s">
        <v>71</v>
      </c>
    </row>
    <row r="260" spans="1:38" s="21" customFormat="1" ht="12.75" customHeight="1" x14ac:dyDescent="0.2">
      <c r="A260" s="8">
        <v>14</v>
      </c>
      <c r="B260" s="395"/>
      <c r="C260" s="395"/>
      <c r="D260" s="395"/>
      <c r="E260" s="395"/>
      <c r="F260" s="396"/>
      <c r="G260" s="496"/>
      <c r="H260" s="502"/>
      <c r="I260" s="499"/>
      <c r="J260" s="356">
        <f t="shared" si="32"/>
        <v>0</v>
      </c>
      <c r="K260" s="358">
        <f t="shared" si="33"/>
        <v>0</v>
      </c>
      <c r="L260" s="395"/>
      <c r="M260" s="395"/>
      <c r="N260" s="395"/>
      <c r="O260" s="401"/>
      <c r="P260" s="402"/>
      <c r="Q260" s="395"/>
      <c r="R260" s="396"/>
      <c r="S260" s="16" t="s">
        <v>72</v>
      </c>
      <c r="T260" s="8">
        <v>14</v>
      </c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401"/>
      <c r="AI260" s="502"/>
      <c r="AJ260" s="395"/>
      <c r="AK260" s="396"/>
      <c r="AL260" s="16" t="s">
        <v>72</v>
      </c>
    </row>
    <row r="261" spans="1:38" s="21" customFormat="1" ht="12.75" customHeight="1" x14ac:dyDescent="0.2">
      <c r="A261" s="8">
        <v>15</v>
      </c>
      <c r="B261" s="395"/>
      <c r="C261" s="395"/>
      <c r="D261" s="395"/>
      <c r="E261" s="395"/>
      <c r="F261" s="396"/>
      <c r="G261" s="496"/>
      <c r="H261" s="502"/>
      <c r="I261" s="499"/>
      <c r="J261" s="356">
        <f t="shared" si="32"/>
        <v>0</v>
      </c>
      <c r="K261" s="358">
        <f t="shared" si="33"/>
        <v>0</v>
      </c>
      <c r="L261" s="395"/>
      <c r="M261" s="395"/>
      <c r="N261" s="395"/>
      <c r="O261" s="401"/>
      <c r="P261" s="402"/>
      <c r="Q261" s="395"/>
      <c r="R261" s="396"/>
      <c r="S261" s="16" t="s">
        <v>73</v>
      </c>
      <c r="T261" s="8">
        <v>15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401"/>
      <c r="AI261" s="502"/>
      <c r="AJ261" s="395"/>
      <c r="AK261" s="396"/>
      <c r="AL261" s="16" t="s">
        <v>73</v>
      </c>
    </row>
    <row r="262" spans="1:38" s="21" customFormat="1" ht="12.75" customHeight="1" x14ac:dyDescent="0.2">
      <c r="A262" s="8">
        <v>16</v>
      </c>
      <c r="B262" s="395"/>
      <c r="C262" s="395"/>
      <c r="D262" s="395"/>
      <c r="E262" s="395"/>
      <c r="F262" s="396"/>
      <c r="G262" s="496"/>
      <c r="H262" s="502"/>
      <c r="I262" s="499"/>
      <c r="J262" s="356">
        <f t="shared" si="32"/>
        <v>0</v>
      </c>
      <c r="K262" s="358">
        <f t="shared" si="33"/>
        <v>0</v>
      </c>
      <c r="L262" s="395"/>
      <c r="M262" s="395"/>
      <c r="N262" s="395"/>
      <c r="O262" s="401"/>
      <c r="P262" s="402"/>
      <c r="Q262" s="395"/>
      <c r="R262" s="396"/>
      <c r="S262" s="16" t="s">
        <v>74</v>
      </c>
      <c r="T262" s="8">
        <v>16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5"/>
      <c r="AF262" s="395"/>
      <c r="AG262" s="395"/>
      <c r="AH262" s="401"/>
      <c r="AI262" s="502"/>
      <c r="AJ262" s="395"/>
      <c r="AK262" s="396"/>
      <c r="AL262" s="16" t="s">
        <v>74</v>
      </c>
    </row>
    <row r="263" spans="1:38" s="21" customFormat="1" ht="12.75" customHeight="1" x14ac:dyDescent="0.2">
      <c r="A263" s="8">
        <v>17</v>
      </c>
      <c r="B263" s="395"/>
      <c r="C263" s="395"/>
      <c r="D263" s="395"/>
      <c r="E263" s="395"/>
      <c r="F263" s="396"/>
      <c r="G263" s="496"/>
      <c r="H263" s="502"/>
      <c r="I263" s="499"/>
      <c r="J263" s="356">
        <f t="shared" si="32"/>
        <v>0</v>
      </c>
      <c r="K263" s="358">
        <f t="shared" si="33"/>
        <v>0</v>
      </c>
      <c r="L263" s="395"/>
      <c r="M263" s="395"/>
      <c r="N263" s="395"/>
      <c r="O263" s="401"/>
      <c r="P263" s="402"/>
      <c r="Q263" s="395"/>
      <c r="R263" s="396"/>
      <c r="S263" s="16" t="s">
        <v>75</v>
      </c>
      <c r="T263" s="8">
        <v>17</v>
      </c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401"/>
      <c r="AI263" s="502"/>
      <c r="AJ263" s="395"/>
      <c r="AK263" s="396"/>
      <c r="AL263" s="16" t="s">
        <v>75</v>
      </c>
    </row>
    <row r="264" spans="1:38" s="21" customFormat="1" ht="12.75" customHeight="1" x14ac:dyDescent="0.2">
      <c r="A264" s="8">
        <v>18</v>
      </c>
      <c r="B264" s="395"/>
      <c r="C264" s="395"/>
      <c r="D264" s="395"/>
      <c r="E264" s="395"/>
      <c r="F264" s="396"/>
      <c r="G264" s="496"/>
      <c r="H264" s="502"/>
      <c r="I264" s="499"/>
      <c r="J264" s="356">
        <f t="shared" si="32"/>
        <v>0</v>
      </c>
      <c r="K264" s="358">
        <f t="shared" si="33"/>
        <v>0</v>
      </c>
      <c r="L264" s="395"/>
      <c r="M264" s="395"/>
      <c r="N264" s="395"/>
      <c r="O264" s="401"/>
      <c r="P264" s="402"/>
      <c r="Q264" s="395"/>
      <c r="R264" s="396"/>
      <c r="S264" s="16" t="s">
        <v>76</v>
      </c>
      <c r="T264" s="8">
        <v>18</v>
      </c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401"/>
      <c r="AI264" s="502"/>
      <c r="AJ264" s="395"/>
      <c r="AK264" s="396"/>
      <c r="AL264" s="16" t="s">
        <v>76</v>
      </c>
    </row>
    <row r="265" spans="1:38" s="21" customFormat="1" ht="12.75" customHeight="1" x14ac:dyDescent="0.2">
      <c r="A265" s="8">
        <v>19</v>
      </c>
      <c r="B265" s="395"/>
      <c r="C265" s="395"/>
      <c r="D265" s="395"/>
      <c r="E265" s="395"/>
      <c r="F265" s="396"/>
      <c r="G265" s="496"/>
      <c r="H265" s="502"/>
      <c r="I265" s="499"/>
      <c r="J265" s="356">
        <f t="shared" si="32"/>
        <v>0</v>
      </c>
      <c r="K265" s="358">
        <f t="shared" si="33"/>
        <v>0</v>
      </c>
      <c r="L265" s="395"/>
      <c r="M265" s="395"/>
      <c r="N265" s="395"/>
      <c r="O265" s="401"/>
      <c r="P265" s="402"/>
      <c r="Q265" s="395"/>
      <c r="R265" s="396"/>
      <c r="S265" s="16" t="s">
        <v>77</v>
      </c>
      <c r="T265" s="8">
        <v>19</v>
      </c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401"/>
      <c r="AI265" s="502"/>
      <c r="AJ265" s="395"/>
      <c r="AK265" s="396"/>
      <c r="AL265" s="16" t="s">
        <v>77</v>
      </c>
    </row>
    <row r="266" spans="1:38" s="21" customFormat="1" ht="12.75" customHeight="1" x14ac:dyDescent="0.2">
      <c r="A266" s="8">
        <v>20</v>
      </c>
      <c r="B266" s="395"/>
      <c r="C266" s="395"/>
      <c r="D266" s="395"/>
      <c r="E266" s="395"/>
      <c r="F266" s="396"/>
      <c r="G266" s="496"/>
      <c r="H266" s="502"/>
      <c r="I266" s="499"/>
      <c r="J266" s="356">
        <f t="shared" si="32"/>
        <v>0</v>
      </c>
      <c r="K266" s="358">
        <f t="shared" si="33"/>
        <v>0</v>
      </c>
      <c r="L266" s="395"/>
      <c r="M266" s="395"/>
      <c r="N266" s="395"/>
      <c r="O266" s="401"/>
      <c r="P266" s="402"/>
      <c r="Q266" s="395"/>
      <c r="R266" s="396"/>
      <c r="S266" s="16" t="s">
        <v>78</v>
      </c>
      <c r="T266" s="8">
        <v>20</v>
      </c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401"/>
      <c r="AI266" s="502"/>
      <c r="AJ266" s="395"/>
      <c r="AK266" s="396"/>
      <c r="AL266" s="16" t="s">
        <v>78</v>
      </c>
    </row>
    <row r="267" spans="1:38" s="21" customFormat="1" ht="12.75" customHeight="1" x14ac:dyDescent="0.2">
      <c r="A267" s="8">
        <v>21</v>
      </c>
      <c r="B267" s="395"/>
      <c r="C267" s="395"/>
      <c r="D267" s="395"/>
      <c r="E267" s="395"/>
      <c r="F267" s="396"/>
      <c r="G267" s="496"/>
      <c r="H267" s="502"/>
      <c r="I267" s="499"/>
      <c r="J267" s="356">
        <f t="shared" si="32"/>
        <v>0</v>
      </c>
      <c r="K267" s="358">
        <f t="shared" si="33"/>
        <v>0</v>
      </c>
      <c r="L267" s="395"/>
      <c r="M267" s="395"/>
      <c r="N267" s="395"/>
      <c r="O267" s="401"/>
      <c r="P267" s="402"/>
      <c r="Q267" s="395"/>
      <c r="R267" s="396"/>
      <c r="S267" s="16" t="s">
        <v>79</v>
      </c>
      <c r="T267" s="8">
        <v>21</v>
      </c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401"/>
      <c r="AI267" s="502"/>
      <c r="AJ267" s="395"/>
      <c r="AK267" s="396"/>
      <c r="AL267" s="16" t="s">
        <v>79</v>
      </c>
    </row>
    <row r="268" spans="1:38" s="21" customFormat="1" ht="12.75" customHeight="1" x14ac:dyDescent="0.2">
      <c r="A268" s="8">
        <v>22</v>
      </c>
      <c r="B268" s="395"/>
      <c r="C268" s="395"/>
      <c r="D268" s="395"/>
      <c r="E268" s="395"/>
      <c r="F268" s="396"/>
      <c r="G268" s="496"/>
      <c r="H268" s="502"/>
      <c r="I268" s="499"/>
      <c r="J268" s="356">
        <f t="shared" si="32"/>
        <v>0</v>
      </c>
      <c r="K268" s="358">
        <f t="shared" si="33"/>
        <v>0</v>
      </c>
      <c r="L268" s="395"/>
      <c r="M268" s="395"/>
      <c r="N268" s="395"/>
      <c r="O268" s="401"/>
      <c r="P268" s="402"/>
      <c r="Q268" s="395"/>
      <c r="R268" s="396"/>
      <c r="S268" s="16" t="s">
        <v>80</v>
      </c>
      <c r="T268" s="8">
        <v>22</v>
      </c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401"/>
      <c r="AI268" s="502"/>
      <c r="AJ268" s="395"/>
      <c r="AK268" s="396"/>
      <c r="AL268" s="16" t="s">
        <v>80</v>
      </c>
    </row>
    <row r="269" spans="1:38" s="21" customFormat="1" ht="12.75" customHeight="1" x14ac:dyDescent="0.2">
      <c r="A269" s="8">
        <v>23</v>
      </c>
      <c r="B269" s="395"/>
      <c r="C269" s="395"/>
      <c r="D269" s="395"/>
      <c r="E269" s="395"/>
      <c r="F269" s="396"/>
      <c r="G269" s="496"/>
      <c r="H269" s="502"/>
      <c r="I269" s="499"/>
      <c r="J269" s="356">
        <f t="shared" si="32"/>
        <v>0</v>
      </c>
      <c r="K269" s="358">
        <f t="shared" si="33"/>
        <v>0</v>
      </c>
      <c r="L269" s="395"/>
      <c r="M269" s="395"/>
      <c r="N269" s="395"/>
      <c r="O269" s="401"/>
      <c r="P269" s="402"/>
      <c r="Q269" s="395"/>
      <c r="R269" s="396"/>
      <c r="S269" s="16" t="s">
        <v>81</v>
      </c>
      <c r="T269" s="8">
        <v>23</v>
      </c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5"/>
      <c r="AF269" s="395"/>
      <c r="AG269" s="395"/>
      <c r="AH269" s="401"/>
      <c r="AI269" s="502"/>
      <c r="AJ269" s="395"/>
      <c r="AK269" s="396"/>
      <c r="AL269" s="16" t="s">
        <v>81</v>
      </c>
    </row>
    <row r="270" spans="1:38" s="21" customFormat="1" ht="12.75" customHeight="1" x14ac:dyDescent="0.2">
      <c r="A270" s="8">
        <v>24</v>
      </c>
      <c r="B270" s="395"/>
      <c r="C270" s="395"/>
      <c r="D270" s="395"/>
      <c r="E270" s="395"/>
      <c r="F270" s="396"/>
      <c r="G270" s="496"/>
      <c r="H270" s="502"/>
      <c r="I270" s="499"/>
      <c r="J270" s="356">
        <f t="shared" si="32"/>
        <v>0</v>
      </c>
      <c r="K270" s="358">
        <f t="shared" si="33"/>
        <v>0</v>
      </c>
      <c r="L270" s="395"/>
      <c r="M270" s="395"/>
      <c r="N270" s="395"/>
      <c r="O270" s="401"/>
      <c r="P270" s="402"/>
      <c r="Q270" s="395"/>
      <c r="R270" s="396"/>
      <c r="S270" s="16" t="s">
        <v>82</v>
      </c>
      <c r="T270" s="8">
        <v>24</v>
      </c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401"/>
      <c r="AI270" s="502"/>
      <c r="AJ270" s="395"/>
      <c r="AK270" s="396"/>
      <c r="AL270" s="16" t="s">
        <v>82</v>
      </c>
    </row>
    <row r="271" spans="1:38" s="21" customFormat="1" ht="12.75" customHeight="1" x14ac:dyDescent="0.2">
      <c r="A271" s="8">
        <v>25</v>
      </c>
      <c r="B271" s="395"/>
      <c r="C271" s="395"/>
      <c r="D271" s="395"/>
      <c r="E271" s="395"/>
      <c r="F271" s="396"/>
      <c r="G271" s="496"/>
      <c r="H271" s="502"/>
      <c r="I271" s="499"/>
      <c r="J271" s="356">
        <f t="shared" si="32"/>
        <v>0</v>
      </c>
      <c r="K271" s="358">
        <f t="shared" si="33"/>
        <v>0</v>
      </c>
      <c r="L271" s="395"/>
      <c r="M271" s="395"/>
      <c r="N271" s="395"/>
      <c r="O271" s="401"/>
      <c r="P271" s="402"/>
      <c r="Q271" s="395"/>
      <c r="R271" s="396"/>
      <c r="S271" s="16" t="s">
        <v>83</v>
      </c>
      <c r="T271" s="8">
        <v>25</v>
      </c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401"/>
      <c r="AI271" s="502"/>
      <c r="AJ271" s="395"/>
      <c r="AK271" s="396"/>
      <c r="AL271" s="16" t="s">
        <v>83</v>
      </c>
    </row>
    <row r="272" spans="1:38" s="21" customFormat="1" ht="12.75" customHeight="1" x14ac:dyDescent="0.2">
      <c r="A272" s="8">
        <v>26</v>
      </c>
      <c r="B272" s="395"/>
      <c r="C272" s="395"/>
      <c r="D272" s="395"/>
      <c r="E272" s="395"/>
      <c r="F272" s="396"/>
      <c r="G272" s="496"/>
      <c r="H272" s="502"/>
      <c r="I272" s="499"/>
      <c r="J272" s="356">
        <f t="shared" si="32"/>
        <v>0</v>
      </c>
      <c r="K272" s="358">
        <f t="shared" si="33"/>
        <v>0</v>
      </c>
      <c r="L272" s="395"/>
      <c r="M272" s="395"/>
      <c r="N272" s="395"/>
      <c r="O272" s="401"/>
      <c r="P272" s="402"/>
      <c r="Q272" s="395"/>
      <c r="R272" s="396"/>
      <c r="S272" s="16" t="s">
        <v>84</v>
      </c>
      <c r="T272" s="8">
        <v>26</v>
      </c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401"/>
      <c r="AI272" s="502"/>
      <c r="AJ272" s="395"/>
      <c r="AK272" s="396"/>
      <c r="AL272" s="16" t="s">
        <v>84</v>
      </c>
    </row>
    <row r="273" spans="1:38" s="21" customFormat="1" ht="12.75" customHeight="1" x14ac:dyDescent="0.2">
      <c r="A273" s="8">
        <v>27</v>
      </c>
      <c r="B273" s="395"/>
      <c r="C273" s="395"/>
      <c r="D273" s="395"/>
      <c r="E273" s="395"/>
      <c r="F273" s="396"/>
      <c r="G273" s="496"/>
      <c r="H273" s="502"/>
      <c r="I273" s="499"/>
      <c r="J273" s="356">
        <f t="shared" si="32"/>
        <v>0</v>
      </c>
      <c r="K273" s="358">
        <f t="shared" si="33"/>
        <v>0</v>
      </c>
      <c r="L273" s="395"/>
      <c r="M273" s="395"/>
      <c r="N273" s="395"/>
      <c r="O273" s="401"/>
      <c r="P273" s="402"/>
      <c r="Q273" s="395"/>
      <c r="R273" s="396"/>
      <c r="S273" s="16" t="s">
        <v>85</v>
      </c>
      <c r="T273" s="8">
        <v>27</v>
      </c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5"/>
      <c r="AF273" s="395"/>
      <c r="AG273" s="395"/>
      <c r="AH273" s="401"/>
      <c r="AI273" s="502"/>
      <c r="AJ273" s="395"/>
      <c r="AK273" s="396"/>
      <c r="AL273" s="16" t="s">
        <v>85</v>
      </c>
    </row>
    <row r="274" spans="1:38" s="21" customFormat="1" ht="12.75" customHeight="1" x14ac:dyDescent="0.2">
      <c r="A274" s="8">
        <v>28</v>
      </c>
      <c r="B274" s="395"/>
      <c r="C274" s="395"/>
      <c r="D274" s="395"/>
      <c r="E274" s="395"/>
      <c r="F274" s="396"/>
      <c r="G274" s="496"/>
      <c r="H274" s="502"/>
      <c r="I274" s="499"/>
      <c r="J274" s="356">
        <f t="shared" si="32"/>
        <v>0</v>
      </c>
      <c r="K274" s="358">
        <f t="shared" si="33"/>
        <v>0</v>
      </c>
      <c r="L274" s="395"/>
      <c r="M274" s="395"/>
      <c r="N274" s="395"/>
      <c r="O274" s="401"/>
      <c r="P274" s="402"/>
      <c r="Q274" s="395"/>
      <c r="R274" s="396"/>
      <c r="S274" s="16" t="s">
        <v>86</v>
      </c>
      <c r="T274" s="8">
        <v>28</v>
      </c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401"/>
      <c r="AI274" s="502"/>
      <c r="AJ274" s="395"/>
      <c r="AK274" s="396"/>
      <c r="AL274" s="16" t="s">
        <v>86</v>
      </c>
    </row>
    <row r="275" spans="1:38" s="21" customFormat="1" ht="12.75" customHeight="1" x14ac:dyDescent="0.2">
      <c r="A275" s="8">
        <v>29</v>
      </c>
      <c r="B275" s="395"/>
      <c r="C275" s="395"/>
      <c r="D275" s="395"/>
      <c r="E275" s="395"/>
      <c r="F275" s="396"/>
      <c r="G275" s="496"/>
      <c r="H275" s="502"/>
      <c r="I275" s="499"/>
      <c r="J275" s="356">
        <f t="shared" si="32"/>
        <v>0</v>
      </c>
      <c r="K275" s="358">
        <f t="shared" si="33"/>
        <v>0</v>
      </c>
      <c r="L275" s="395"/>
      <c r="M275" s="395"/>
      <c r="N275" s="395"/>
      <c r="O275" s="401"/>
      <c r="P275" s="402"/>
      <c r="Q275" s="395"/>
      <c r="R275" s="396"/>
      <c r="S275" s="16" t="s">
        <v>87</v>
      </c>
      <c r="T275" s="8">
        <v>29</v>
      </c>
      <c r="U275" s="395"/>
      <c r="V275" s="395"/>
      <c r="W275" s="395"/>
      <c r="X275" s="404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401"/>
      <c r="AI275" s="502"/>
      <c r="AJ275" s="395"/>
      <c r="AK275" s="396"/>
      <c r="AL275" s="16" t="s">
        <v>87</v>
      </c>
    </row>
    <row r="276" spans="1:38" s="21" customFormat="1" ht="12.75" customHeight="1" x14ac:dyDescent="0.2">
      <c r="A276" s="8">
        <v>30</v>
      </c>
      <c r="B276" s="395"/>
      <c r="C276" s="395"/>
      <c r="D276" s="395"/>
      <c r="E276" s="395"/>
      <c r="F276" s="396"/>
      <c r="G276" s="504"/>
      <c r="H276" s="502"/>
      <c r="I276" s="499"/>
      <c r="J276" s="356">
        <f t="shared" si="32"/>
        <v>0</v>
      </c>
      <c r="K276" s="358">
        <f t="shared" si="33"/>
        <v>0</v>
      </c>
      <c r="L276" s="395"/>
      <c r="M276" s="395"/>
      <c r="N276" s="395"/>
      <c r="O276" s="401"/>
      <c r="P276" s="402"/>
      <c r="Q276" s="395"/>
      <c r="R276" s="396"/>
      <c r="S276" s="16" t="s">
        <v>88</v>
      </c>
      <c r="T276" s="8">
        <v>30</v>
      </c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401"/>
      <c r="AI276" s="502"/>
      <c r="AJ276" s="395"/>
      <c r="AK276" s="396"/>
      <c r="AL276" s="16" t="s">
        <v>88</v>
      </c>
    </row>
    <row r="277" spans="1:38" s="21" customFormat="1" ht="12.75" customHeight="1" x14ac:dyDescent="0.2">
      <c r="A277" s="19">
        <v>31</v>
      </c>
      <c r="B277" s="399"/>
      <c r="C277" s="399"/>
      <c r="D277" s="399"/>
      <c r="E277" s="399"/>
      <c r="F277" s="400"/>
      <c r="G277" s="498"/>
      <c r="H277" s="505"/>
      <c r="I277" s="501"/>
      <c r="J277" s="363">
        <f t="shared" si="32"/>
        <v>0</v>
      </c>
      <c r="K277" s="364">
        <f t="shared" si="33"/>
        <v>0</v>
      </c>
      <c r="L277" s="399"/>
      <c r="M277" s="399"/>
      <c r="N277" s="399"/>
      <c r="O277" s="405"/>
      <c r="P277" s="406"/>
      <c r="Q277" s="399"/>
      <c r="R277" s="400"/>
      <c r="S277" s="20" t="s">
        <v>89</v>
      </c>
      <c r="T277" s="19">
        <v>31</v>
      </c>
      <c r="U277" s="399"/>
      <c r="V277" s="399"/>
      <c r="W277" s="399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405"/>
      <c r="AI277" s="505"/>
      <c r="AJ277" s="399"/>
      <c r="AK277" s="400"/>
      <c r="AL277" s="20" t="s">
        <v>89</v>
      </c>
    </row>
    <row r="278" spans="1:38" s="473" customFormat="1" ht="12.75" customHeight="1" thickBot="1" x14ac:dyDescent="0.25">
      <c r="A278" s="475"/>
      <c r="B278" s="476">
        <f>SUM(B246:B277)</f>
        <v>0</v>
      </c>
      <c r="C278" s="476">
        <f>SUM(C246:C277)</f>
        <v>0</v>
      </c>
      <c r="D278" s="476">
        <f>SUM(D246:D277)</f>
        <v>0</v>
      </c>
      <c r="E278" s="477">
        <f>SUM(E246:E277)</f>
        <v>0</v>
      </c>
      <c r="F278" s="478">
        <f>SUM(F246:F277)</f>
        <v>0</v>
      </c>
      <c r="G278" s="479"/>
      <c r="H278" s="480" t="s">
        <v>90</v>
      </c>
      <c r="I278" s="481">
        <f>COUNTA(I247:I277)</f>
        <v>0</v>
      </c>
      <c r="J278" s="476">
        <f t="shared" ref="J278:R278" si="34">SUM(J246:J277)</f>
        <v>0</v>
      </c>
      <c r="K278" s="476">
        <f t="shared" si="34"/>
        <v>0</v>
      </c>
      <c r="L278" s="476">
        <f t="shared" si="34"/>
        <v>0</v>
      </c>
      <c r="M278" s="476">
        <f t="shared" si="34"/>
        <v>0</v>
      </c>
      <c r="N278" s="476">
        <f t="shared" si="34"/>
        <v>0</v>
      </c>
      <c r="O278" s="482">
        <f t="shared" si="34"/>
        <v>0</v>
      </c>
      <c r="P278" s="477">
        <f t="shared" si="34"/>
        <v>0</v>
      </c>
      <c r="Q278" s="476">
        <f t="shared" si="34"/>
        <v>0</v>
      </c>
      <c r="R278" s="483">
        <f t="shared" si="34"/>
        <v>0</v>
      </c>
      <c r="S278" s="484"/>
      <c r="T278" s="475"/>
      <c r="U278" s="476">
        <f t="shared" ref="U278:AH278" si="35">SUM(U246:U277)</f>
        <v>0</v>
      </c>
      <c r="V278" s="476">
        <f t="shared" si="35"/>
        <v>0</v>
      </c>
      <c r="W278" s="476">
        <f t="shared" si="35"/>
        <v>0</v>
      </c>
      <c r="X278" s="476">
        <f t="shared" si="35"/>
        <v>0</v>
      </c>
      <c r="Y278" s="476">
        <f t="shared" si="35"/>
        <v>0</v>
      </c>
      <c r="Z278" s="476">
        <f t="shared" si="35"/>
        <v>0</v>
      </c>
      <c r="AA278" s="476">
        <f t="shared" si="35"/>
        <v>0</v>
      </c>
      <c r="AB278" s="476">
        <f t="shared" si="35"/>
        <v>0</v>
      </c>
      <c r="AC278" s="476">
        <f t="shared" si="35"/>
        <v>0</v>
      </c>
      <c r="AD278" s="476">
        <f t="shared" si="35"/>
        <v>0</v>
      </c>
      <c r="AE278" s="476">
        <f t="shared" si="35"/>
        <v>0</v>
      </c>
      <c r="AF278" s="476">
        <f t="shared" si="35"/>
        <v>0</v>
      </c>
      <c r="AG278" s="476">
        <f t="shared" si="35"/>
        <v>0</v>
      </c>
      <c r="AH278" s="478">
        <f t="shared" si="35"/>
        <v>0</v>
      </c>
      <c r="AI278" s="485"/>
      <c r="AJ278" s="476">
        <f>SUM(AJ246:AJ277)</f>
        <v>0</v>
      </c>
      <c r="AK278" s="483">
        <f>SUM(AK246:AK277)</f>
        <v>0</v>
      </c>
      <c r="AL278" s="484"/>
    </row>
    <row r="279" spans="1:38" s="175" customFormat="1" ht="12.75" customHeight="1" thickTop="1" x14ac:dyDescent="0.2">
      <c r="A279" s="39"/>
      <c r="B279" s="154"/>
      <c r="C279" s="154"/>
      <c r="D279" s="154"/>
      <c r="E279" s="154"/>
      <c r="F279" s="154"/>
      <c r="G279" s="470"/>
      <c r="H279" s="154"/>
      <c r="I279" s="471"/>
      <c r="J279" s="472"/>
      <c r="K279" s="472"/>
      <c r="L279" s="154"/>
      <c r="M279" s="154"/>
      <c r="N279" s="154"/>
      <c r="O279" s="154"/>
      <c r="P279" s="154"/>
      <c r="Q279" s="154"/>
      <c r="R279" s="154"/>
      <c r="S279" s="39"/>
      <c r="T279" s="39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39"/>
    </row>
    <row r="280" spans="1:38" ht="12.75" customHeight="1" x14ac:dyDescent="0.2">
      <c r="A280" s="21"/>
      <c r="B280" s="21"/>
      <c r="C280" s="21"/>
      <c r="D280" s="21"/>
      <c r="E280" s="21"/>
      <c r="F280" s="21"/>
      <c r="G280" s="570" t="str">
        <f>JANUARY!G235</f>
        <v xml:space="preserve">UNITED STEELWORKERS - LOCAL UNION </v>
      </c>
      <c r="H280" s="570"/>
      <c r="I280" s="570"/>
      <c r="J280" s="86"/>
      <c r="K280" s="296"/>
      <c r="L280" s="21"/>
      <c r="M280" s="21"/>
      <c r="N280" s="21"/>
      <c r="O280" s="21"/>
      <c r="P280" s="21"/>
      <c r="Q280" s="21"/>
      <c r="R280" s="21"/>
      <c r="S280" s="21"/>
      <c r="T280" s="21"/>
      <c r="U280" s="33"/>
      <c r="V280" s="33"/>
      <c r="W280" s="33"/>
      <c r="X280" s="33"/>
      <c r="Y280" s="33"/>
      <c r="Z280" s="33"/>
      <c r="AA280" s="34" t="str">
        <f>$AA$10</f>
        <v>FINANCIAL SECRETARY'S CASH BOOK</v>
      </c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21"/>
    </row>
    <row r="281" spans="1:38" s="149" customFormat="1" ht="12.75" customHeight="1" x14ac:dyDescent="0.2">
      <c r="A281" s="139"/>
      <c r="B281" s="138" t="str">
        <f>$B$11</f>
        <v>Month</v>
      </c>
      <c r="C281" s="67" t="str">
        <f>$C$11</f>
        <v>APRIL</v>
      </c>
      <c r="D281" s="138" t="str">
        <f>$D$11</f>
        <v>Year</v>
      </c>
      <c r="E281" s="140">
        <f>$E$11</f>
        <v>0</v>
      </c>
      <c r="F281" s="139"/>
      <c r="G281" s="146"/>
      <c r="H281" s="139"/>
      <c r="I281" s="147"/>
      <c r="J281" s="297"/>
      <c r="K281" s="297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8"/>
      <c r="AJ281" s="67" t="str">
        <f>$C$11</f>
        <v>APRIL</v>
      </c>
      <c r="AK281" s="29">
        <f>$E$11</f>
        <v>0</v>
      </c>
      <c r="AL281" s="139"/>
    </row>
    <row r="282" spans="1:38" s="149" customFormat="1" ht="12.75" customHeight="1" x14ac:dyDescent="0.2">
      <c r="A282" s="139"/>
      <c r="B282" s="138" t="str">
        <f>$B$12</f>
        <v>Page No.</v>
      </c>
      <c r="C282" s="145">
        <f>C237+1</f>
        <v>7</v>
      </c>
      <c r="D282" s="139"/>
      <c r="E282" s="139"/>
      <c r="F282" s="139"/>
      <c r="G282" s="146"/>
      <c r="H282" s="139"/>
      <c r="I282" s="147" t="s">
        <v>53</v>
      </c>
      <c r="J282" s="297"/>
      <c r="K282" s="297"/>
      <c r="L282" s="147"/>
      <c r="M282" s="139"/>
      <c r="N282" s="139"/>
      <c r="O282" s="139"/>
      <c r="P282" s="138"/>
      <c r="Q282" s="139"/>
      <c r="R282" s="138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50" t="s">
        <v>54</v>
      </c>
      <c r="AC282" s="139"/>
      <c r="AD282" s="139"/>
      <c r="AE282" s="139"/>
      <c r="AF282" s="139"/>
      <c r="AG282" s="139"/>
      <c r="AH282" s="139"/>
      <c r="AI282" s="138" t="str">
        <f>$B$12</f>
        <v>Page No.</v>
      </c>
      <c r="AJ282" s="145">
        <f>AJ237+1</f>
        <v>7</v>
      </c>
      <c r="AK282" s="151"/>
      <c r="AL282" s="152"/>
    </row>
    <row r="283" spans="1:38" ht="12.75" customHeight="1" x14ac:dyDescent="0.2">
      <c r="A283" s="3"/>
      <c r="B283" s="3"/>
      <c r="C283" s="3"/>
      <c r="D283" s="3"/>
      <c r="E283" s="3"/>
      <c r="F283" s="3"/>
      <c r="G283" s="126"/>
      <c r="H283" s="3"/>
      <c r="I283" s="5"/>
      <c r="J283" s="101"/>
      <c r="K283" s="101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27"/>
      <c r="H284" s="26"/>
      <c r="I284" s="27"/>
      <c r="J284" s="298"/>
      <c r="K284" s="298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28"/>
      <c r="H285" s="2" t="s">
        <v>56</v>
      </c>
      <c r="I285" s="94"/>
      <c r="J285" s="607" t="s">
        <v>262</v>
      </c>
      <c r="K285" s="56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28"/>
      <c r="H286" s="14"/>
      <c r="I286" s="95"/>
      <c r="J286" s="101"/>
      <c r="K286" s="6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1"/>
      <c r="B287" s="162">
        <v>1</v>
      </c>
      <c r="C287" s="162">
        <v>2</v>
      </c>
      <c r="D287" s="162">
        <v>3</v>
      </c>
      <c r="E287" s="163">
        <v>4</v>
      </c>
      <c r="F287" s="164">
        <v>5</v>
      </c>
      <c r="G287" s="165"/>
      <c r="H287" s="164">
        <v>7</v>
      </c>
      <c r="I287" s="166">
        <v>8</v>
      </c>
      <c r="J287" s="299">
        <v>9</v>
      </c>
      <c r="K287" s="300">
        <v>10</v>
      </c>
      <c r="L287" s="162">
        <v>11</v>
      </c>
      <c r="M287" s="162" t="s">
        <v>1</v>
      </c>
      <c r="N287" s="162">
        <v>12</v>
      </c>
      <c r="O287" s="162">
        <v>13</v>
      </c>
      <c r="P287" s="162">
        <v>14</v>
      </c>
      <c r="Q287" s="162">
        <v>15</v>
      </c>
      <c r="R287" s="164" t="s">
        <v>2</v>
      </c>
      <c r="S287" s="167"/>
      <c r="T287" s="161"/>
      <c r="U287" s="162">
        <v>16</v>
      </c>
      <c r="V287" s="162">
        <v>17</v>
      </c>
      <c r="W287" s="162">
        <v>18</v>
      </c>
      <c r="X287" s="162">
        <v>19</v>
      </c>
      <c r="Y287" s="162">
        <v>20</v>
      </c>
      <c r="Z287" s="162" t="s">
        <v>3</v>
      </c>
      <c r="AA287" s="162">
        <v>21</v>
      </c>
      <c r="AB287" s="162">
        <v>22</v>
      </c>
      <c r="AC287" s="162">
        <v>23</v>
      </c>
      <c r="AD287" s="162">
        <v>24</v>
      </c>
      <c r="AE287" s="162">
        <v>25</v>
      </c>
      <c r="AF287" s="162">
        <v>26</v>
      </c>
      <c r="AG287" s="162">
        <v>27</v>
      </c>
      <c r="AH287" s="162">
        <v>28</v>
      </c>
      <c r="AI287" s="168">
        <v>29</v>
      </c>
      <c r="AJ287" s="162">
        <v>30</v>
      </c>
      <c r="AK287" s="164">
        <v>31</v>
      </c>
      <c r="AL287" s="167"/>
    </row>
    <row r="288" spans="1:38" s="4" customFormat="1" ht="12.75" customHeight="1" thickTop="1" x14ac:dyDescent="0.2">
      <c r="A288" s="1"/>
      <c r="B288" s="83" t="s">
        <v>4</v>
      </c>
      <c r="C288" s="96"/>
      <c r="D288" s="83" t="s">
        <v>5</v>
      </c>
      <c r="E288" s="83" t="s">
        <v>6</v>
      </c>
      <c r="F288" s="82" t="s">
        <v>7</v>
      </c>
      <c r="G288" s="129"/>
      <c r="H288" s="82"/>
      <c r="I288" s="98"/>
      <c r="J288" s="83"/>
      <c r="K288" s="82"/>
      <c r="L288" s="83"/>
      <c r="M288" s="83"/>
      <c r="N288" s="83" t="s">
        <v>235</v>
      </c>
      <c r="O288" s="99" t="s">
        <v>536</v>
      </c>
      <c r="P288" s="160"/>
      <c r="Q288" s="102" t="s">
        <v>270</v>
      </c>
      <c r="R288" s="157" t="s">
        <v>271</v>
      </c>
      <c r="S288" s="101"/>
      <c r="T288" s="61"/>
      <c r="U288" s="560" t="s">
        <v>263</v>
      </c>
      <c r="V288" s="561"/>
      <c r="W288" s="561"/>
      <c r="X288" s="561"/>
      <c r="Y288" s="562"/>
      <c r="Z288" s="83" t="s">
        <v>10</v>
      </c>
      <c r="AA288" s="83" t="s">
        <v>11</v>
      </c>
      <c r="AB288" s="83" t="s">
        <v>203</v>
      </c>
      <c r="AC288" s="83" t="s">
        <v>12</v>
      </c>
      <c r="AD288" s="83" t="s">
        <v>13</v>
      </c>
      <c r="AE288" s="83" t="s">
        <v>14</v>
      </c>
      <c r="AF288" s="83"/>
      <c r="AG288" s="83"/>
      <c r="AH288" s="99"/>
      <c r="AI288" s="100"/>
      <c r="AJ288" s="83" t="s">
        <v>15</v>
      </c>
      <c r="AK288" s="82" t="s">
        <v>7</v>
      </c>
      <c r="AL288" s="3"/>
    </row>
    <row r="289" spans="1:38" s="4" customFormat="1" ht="12.75" customHeight="1" x14ac:dyDescent="0.2">
      <c r="A289" s="1"/>
      <c r="B289" s="83" t="s">
        <v>8</v>
      </c>
      <c r="C289" s="83" t="s">
        <v>16</v>
      </c>
      <c r="D289" s="83" t="s">
        <v>17</v>
      </c>
      <c r="E289" s="83" t="s">
        <v>8</v>
      </c>
      <c r="F289" s="82" t="s">
        <v>18</v>
      </c>
      <c r="G289" s="129" t="s">
        <v>19</v>
      </c>
      <c r="H289" s="82" t="s">
        <v>20</v>
      </c>
      <c r="I289" s="98" t="s">
        <v>239</v>
      </c>
      <c r="J289" s="83" t="s">
        <v>21</v>
      </c>
      <c r="K289" s="82" t="s">
        <v>22</v>
      </c>
      <c r="L289" s="102" t="s">
        <v>233</v>
      </c>
      <c r="M289" s="102" t="s">
        <v>234</v>
      </c>
      <c r="N289" s="83" t="s">
        <v>534</v>
      </c>
      <c r="O289" s="99" t="s">
        <v>534</v>
      </c>
      <c r="P289" s="155" t="s">
        <v>23</v>
      </c>
      <c r="Q289" s="102" t="s">
        <v>8</v>
      </c>
      <c r="R289" s="157" t="s">
        <v>8</v>
      </c>
      <c r="S289" s="101"/>
      <c r="T289" s="61"/>
      <c r="U289" s="83" t="s">
        <v>25</v>
      </c>
      <c r="V289" s="83" t="s">
        <v>26</v>
      </c>
      <c r="W289" s="83" t="s">
        <v>27</v>
      </c>
      <c r="X289" s="83" t="s">
        <v>28</v>
      </c>
      <c r="Y289" s="83" t="s">
        <v>136</v>
      </c>
      <c r="Z289" s="83" t="s">
        <v>259</v>
      </c>
      <c r="AA289" s="83" t="s">
        <v>137</v>
      </c>
      <c r="AB289" s="83" t="s">
        <v>202</v>
      </c>
      <c r="AC289" s="83" t="s">
        <v>30</v>
      </c>
      <c r="AD289" s="83" t="s">
        <v>140</v>
      </c>
      <c r="AE289" s="83" t="s">
        <v>31</v>
      </c>
      <c r="AF289" s="83" t="s">
        <v>32</v>
      </c>
      <c r="AG289" s="83" t="s">
        <v>204</v>
      </c>
      <c r="AH289" s="99" t="s">
        <v>16</v>
      </c>
      <c r="AI289" s="97" t="s">
        <v>34</v>
      </c>
      <c r="AJ289" s="83" t="s">
        <v>35</v>
      </c>
      <c r="AK289" s="82" t="s">
        <v>18</v>
      </c>
      <c r="AL289" s="3"/>
    </row>
    <row r="290" spans="1:38" s="4" customFormat="1" ht="12.75" customHeight="1" thickBot="1" x14ac:dyDescent="0.25">
      <c r="A290" s="6"/>
      <c r="B290" s="84" t="s">
        <v>36</v>
      </c>
      <c r="C290" s="84" t="s">
        <v>37</v>
      </c>
      <c r="D290" s="84" t="s">
        <v>38</v>
      </c>
      <c r="E290" s="84" t="s">
        <v>39</v>
      </c>
      <c r="F290" s="103" t="s">
        <v>40</v>
      </c>
      <c r="G290" s="130"/>
      <c r="H290" s="103"/>
      <c r="I290" s="104" t="s">
        <v>41</v>
      </c>
      <c r="J290" s="84"/>
      <c r="K290" s="103"/>
      <c r="L290" s="105"/>
      <c r="M290" s="105"/>
      <c r="N290" s="84" t="s">
        <v>236</v>
      </c>
      <c r="O290" s="106" t="s">
        <v>236</v>
      </c>
      <c r="P290" s="156"/>
      <c r="Q290" s="158" t="s">
        <v>24</v>
      </c>
      <c r="R290" s="159" t="s">
        <v>24</v>
      </c>
      <c r="S290" s="108"/>
      <c r="T290" s="72"/>
      <c r="U290" s="84" t="s">
        <v>42</v>
      </c>
      <c r="V290" s="84" t="s">
        <v>43</v>
      </c>
      <c r="W290" s="84"/>
      <c r="X290" s="84" t="s">
        <v>44</v>
      </c>
      <c r="Y290" s="84" t="s">
        <v>30</v>
      </c>
      <c r="Z290" s="84" t="s">
        <v>30</v>
      </c>
      <c r="AA290" s="84" t="s">
        <v>138</v>
      </c>
      <c r="AB290" s="84" t="s">
        <v>15</v>
      </c>
      <c r="AC290" s="84" t="s">
        <v>139</v>
      </c>
      <c r="AD290" s="84" t="s">
        <v>141</v>
      </c>
      <c r="AE290" s="84" t="s">
        <v>47</v>
      </c>
      <c r="AF290" s="84" t="s">
        <v>48</v>
      </c>
      <c r="AG290" s="84" t="s">
        <v>15</v>
      </c>
      <c r="AH290" s="106" t="s">
        <v>30</v>
      </c>
      <c r="AI290" s="107"/>
      <c r="AJ290" s="84" t="s">
        <v>49</v>
      </c>
      <c r="AK290" s="103" t="s">
        <v>189</v>
      </c>
      <c r="AL290" s="7"/>
    </row>
    <row r="291" spans="1:38" s="296" customFormat="1" ht="12.75" customHeight="1" thickTop="1" x14ac:dyDescent="0.2">
      <c r="A291" s="323"/>
      <c r="B291" s="356">
        <f>B278</f>
        <v>0</v>
      </c>
      <c r="C291" s="356">
        <f>C278</f>
        <v>0</v>
      </c>
      <c r="D291" s="356">
        <f>D278</f>
        <v>0</v>
      </c>
      <c r="E291" s="357">
        <f>E278</f>
        <v>0</v>
      </c>
      <c r="F291" s="358">
        <f>F278</f>
        <v>0</v>
      </c>
      <c r="G291" s="131" t="str">
        <f>$G$7</f>
        <v>APRIL</v>
      </c>
      <c r="H291" s="324" t="s">
        <v>58</v>
      </c>
      <c r="I291" s="325"/>
      <c r="J291" s="359">
        <f t="shared" ref="J291:R291" si="36">J278</f>
        <v>0</v>
      </c>
      <c r="K291" s="360">
        <f t="shared" si="36"/>
        <v>0</v>
      </c>
      <c r="L291" s="356">
        <f t="shared" si="36"/>
        <v>0</v>
      </c>
      <c r="M291" s="356">
        <f t="shared" si="36"/>
        <v>0</v>
      </c>
      <c r="N291" s="356">
        <f t="shared" si="36"/>
        <v>0</v>
      </c>
      <c r="O291" s="361">
        <f t="shared" si="36"/>
        <v>0</v>
      </c>
      <c r="P291" s="357">
        <f t="shared" si="36"/>
        <v>0</v>
      </c>
      <c r="Q291" s="356">
        <f t="shared" si="36"/>
        <v>0</v>
      </c>
      <c r="R291" s="362">
        <f t="shared" si="36"/>
        <v>0</v>
      </c>
      <c r="S291" s="326"/>
      <c r="T291" s="323"/>
      <c r="U291" s="356">
        <f t="shared" ref="U291:AH291" si="37">U278</f>
        <v>0</v>
      </c>
      <c r="V291" s="356">
        <f t="shared" si="37"/>
        <v>0</v>
      </c>
      <c r="W291" s="356">
        <f t="shared" si="37"/>
        <v>0</v>
      </c>
      <c r="X291" s="356">
        <f t="shared" si="37"/>
        <v>0</v>
      </c>
      <c r="Y291" s="356">
        <f t="shared" si="37"/>
        <v>0</v>
      </c>
      <c r="Z291" s="356">
        <f t="shared" si="37"/>
        <v>0</v>
      </c>
      <c r="AA291" s="356">
        <f t="shared" si="37"/>
        <v>0</v>
      </c>
      <c r="AB291" s="356">
        <f t="shared" si="37"/>
        <v>0</v>
      </c>
      <c r="AC291" s="356">
        <f t="shared" si="37"/>
        <v>0</v>
      </c>
      <c r="AD291" s="356">
        <f t="shared" si="37"/>
        <v>0</v>
      </c>
      <c r="AE291" s="356">
        <f t="shared" si="37"/>
        <v>0</v>
      </c>
      <c r="AF291" s="356">
        <f t="shared" si="37"/>
        <v>0</v>
      </c>
      <c r="AG291" s="356">
        <f t="shared" si="37"/>
        <v>0</v>
      </c>
      <c r="AH291" s="356">
        <f t="shared" si="37"/>
        <v>0</v>
      </c>
      <c r="AI291" s="327"/>
      <c r="AJ291" s="356">
        <f>AJ278</f>
        <v>0</v>
      </c>
      <c r="AK291" s="365">
        <f>AK278</f>
        <v>0</v>
      </c>
      <c r="AL291" s="326"/>
    </row>
    <row r="292" spans="1:38" s="21" customFormat="1" ht="12.75" customHeight="1" x14ac:dyDescent="0.2">
      <c r="A292" s="8">
        <v>1</v>
      </c>
      <c r="B292" s="395"/>
      <c r="C292" s="395"/>
      <c r="D292" s="395"/>
      <c r="E292" s="395"/>
      <c r="F292" s="396"/>
      <c r="G292" s="496"/>
      <c r="H292" s="502"/>
      <c r="I292" s="499"/>
      <c r="J292" s="356">
        <f t="shared" ref="J292:J322" si="38">SUM(B292:F292)</f>
        <v>0</v>
      </c>
      <c r="K292" s="358">
        <f t="shared" ref="K292:K322" si="39">SUM(U292:AK292)-SUM(L292:R292)</f>
        <v>0</v>
      </c>
      <c r="L292" s="395"/>
      <c r="M292" s="395"/>
      <c r="N292" s="395"/>
      <c r="O292" s="401"/>
      <c r="P292" s="402"/>
      <c r="Q292" s="395"/>
      <c r="R292" s="396"/>
      <c r="S292" s="16" t="s">
        <v>59</v>
      </c>
      <c r="T292" s="8">
        <v>1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395"/>
      <c r="AE292" s="395"/>
      <c r="AF292" s="395"/>
      <c r="AG292" s="395"/>
      <c r="AH292" s="401"/>
      <c r="AI292" s="502"/>
      <c r="AJ292" s="395"/>
      <c r="AK292" s="396"/>
      <c r="AL292" s="16" t="s">
        <v>59</v>
      </c>
    </row>
    <row r="293" spans="1:38" s="21" customFormat="1" ht="12.75" customHeight="1" x14ac:dyDescent="0.2">
      <c r="A293" s="8">
        <v>2</v>
      </c>
      <c r="B293" s="395"/>
      <c r="C293" s="395"/>
      <c r="D293" s="395"/>
      <c r="E293" s="395"/>
      <c r="F293" s="396"/>
      <c r="G293" s="496"/>
      <c r="H293" s="502"/>
      <c r="I293" s="499"/>
      <c r="J293" s="356">
        <f t="shared" si="38"/>
        <v>0</v>
      </c>
      <c r="K293" s="358">
        <f t="shared" si="39"/>
        <v>0</v>
      </c>
      <c r="L293" s="395"/>
      <c r="M293" s="395"/>
      <c r="N293" s="395"/>
      <c r="O293" s="401"/>
      <c r="P293" s="402"/>
      <c r="Q293" s="395"/>
      <c r="R293" s="396"/>
      <c r="S293" s="16" t="s">
        <v>60</v>
      </c>
      <c r="T293" s="8">
        <v>2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401"/>
      <c r="AI293" s="502"/>
      <c r="AJ293" s="395"/>
      <c r="AK293" s="396"/>
      <c r="AL293" s="16" t="s">
        <v>60</v>
      </c>
    </row>
    <row r="294" spans="1:38" s="21" customFormat="1" ht="12.75" customHeight="1" x14ac:dyDescent="0.2">
      <c r="A294" s="8">
        <v>3</v>
      </c>
      <c r="B294" s="395"/>
      <c r="C294" s="395"/>
      <c r="D294" s="395"/>
      <c r="E294" s="395"/>
      <c r="F294" s="396"/>
      <c r="G294" s="496"/>
      <c r="H294" s="502"/>
      <c r="I294" s="499"/>
      <c r="J294" s="356">
        <f t="shared" si="38"/>
        <v>0</v>
      </c>
      <c r="K294" s="358">
        <f t="shared" si="39"/>
        <v>0</v>
      </c>
      <c r="L294" s="395"/>
      <c r="M294" s="395"/>
      <c r="N294" s="395"/>
      <c r="O294" s="401"/>
      <c r="P294" s="402"/>
      <c r="Q294" s="395"/>
      <c r="R294" s="396"/>
      <c r="S294" s="16" t="s">
        <v>61</v>
      </c>
      <c r="T294" s="8">
        <v>3</v>
      </c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401"/>
      <c r="AI294" s="502"/>
      <c r="AJ294" s="395"/>
      <c r="AK294" s="396"/>
      <c r="AL294" s="16" t="s">
        <v>61</v>
      </c>
    </row>
    <row r="295" spans="1:38" s="21" customFormat="1" ht="12.75" customHeight="1" x14ac:dyDescent="0.2">
      <c r="A295" s="8">
        <v>4</v>
      </c>
      <c r="B295" s="395"/>
      <c r="C295" s="395"/>
      <c r="D295" s="395"/>
      <c r="E295" s="395"/>
      <c r="F295" s="396"/>
      <c r="G295" s="496"/>
      <c r="H295" s="502"/>
      <c r="I295" s="499"/>
      <c r="J295" s="356">
        <f t="shared" si="38"/>
        <v>0</v>
      </c>
      <c r="K295" s="358">
        <f t="shared" si="39"/>
        <v>0</v>
      </c>
      <c r="L295" s="395"/>
      <c r="M295" s="395"/>
      <c r="N295" s="395"/>
      <c r="O295" s="401"/>
      <c r="P295" s="402"/>
      <c r="Q295" s="395"/>
      <c r="R295" s="396"/>
      <c r="S295" s="16" t="s">
        <v>62</v>
      </c>
      <c r="T295" s="8">
        <v>4</v>
      </c>
      <c r="U295" s="395"/>
      <c r="V295" s="395"/>
      <c r="W295" s="395"/>
      <c r="X295" s="395"/>
      <c r="Y295" s="395"/>
      <c r="Z295" s="395"/>
      <c r="AA295" s="395"/>
      <c r="AB295" s="395"/>
      <c r="AC295" s="395"/>
      <c r="AD295" s="395"/>
      <c r="AE295" s="395"/>
      <c r="AF295" s="395"/>
      <c r="AG295" s="395"/>
      <c r="AH295" s="401"/>
      <c r="AI295" s="502"/>
      <c r="AJ295" s="395"/>
      <c r="AK295" s="396"/>
      <c r="AL295" s="16" t="s">
        <v>62</v>
      </c>
    </row>
    <row r="296" spans="1:38" s="21" customFormat="1" ht="12.75" customHeight="1" x14ac:dyDescent="0.2">
      <c r="A296" s="8">
        <v>5</v>
      </c>
      <c r="B296" s="395"/>
      <c r="C296" s="395"/>
      <c r="D296" s="395"/>
      <c r="E296" s="395"/>
      <c r="F296" s="396"/>
      <c r="G296" s="497"/>
      <c r="H296" s="502"/>
      <c r="I296" s="499"/>
      <c r="J296" s="356">
        <f t="shared" si="38"/>
        <v>0</v>
      </c>
      <c r="K296" s="358">
        <f t="shared" si="39"/>
        <v>0</v>
      </c>
      <c r="L296" s="395"/>
      <c r="M296" s="395"/>
      <c r="N296" s="395"/>
      <c r="O296" s="401"/>
      <c r="P296" s="402"/>
      <c r="Q296" s="395"/>
      <c r="R296" s="396"/>
      <c r="S296" s="16" t="s">
        <v>63</v>
      </c>
      <c r="T296" s="8">
        <v>5</v>
      </c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401"/>
      <c r="AI296" s="502"/>
      <c r="AJ296" s="395"/>
      <c r="AK296" s="396"/>
      <c r="AL296" s="16" t="s">
        <v>63</v>
      </c>
    </row>
    <row r="297" spans="1:38" s="21" customFormat="1" ht="12.75" customHeight="1" x14ac:dyDescent="0.2">
      <c r="A297" s="17">
        <v>6</v>
      </c>
      <c r="B297" s="397"/>
      <c r="C297" s="397"/>
      <c r="D297" s="397"/>
      <c r="E297" s="397"/>
      <c r="F297" s="398"/>
      <c r="G297" s="496"/>
      <c r="H297" s="503"/>
      <c r="I297" s="500"/>
      <c r="J297" s="356">
        <f t="shared" si="38"/>
        <v>0</v>
      </c>
      <c r="K297" s="358">
        <f t="shared" si="39"/>
        <v>0</v>
      </c>
      <c r="L297" s="397"/>
      <c r="M297" s="397"/>
      <c r="N297" s="397"/>
      <c r="O297" s="403"/>
      <c r="P297" s="404"/>
      <c r="Q297" s="397"/>
      <c r="R297" s="398"/>
      <c r="S297" s="18" t="s">
        <v>64</v>
      </c>
      <c r="T297" s="17">
        <v>6</v>
      </c>
      <c r="U297" s="397"/>
      <c r="V297" s="397"/>
      <c r="W297" s="397"/>
      <c r="X297" s="397"/>
      <c r="Y297" s="397"/>
      <c r="Z297" s="397"/>
      <c r="AA297" s="397"/>
      <c r="AB297" s="397"/>
      <c r="AC297" s="397"/>
      <c r="AD297" s="397"/>
      <c r="AE297" s="397"/>
      <c r="AF297" s="397"/>
      <c r="AG297" s="397"/>
      <c r="AH297" s="403"/>
      <c r="AI297" s="503"/>
      <c r="AJ297" s="397"/>
      <c r="AK297" s="398"/>
      <c r="AL297" s="18" t="s">
        <v>64</v>
      </c>
    </row>
    <row r="298" spans="1:38" s="21" customFormat="1" ht="12.75" customHeight="1" x14ac:dyDescent="0.2">
      <c r="A298" s="8">
        <v>7</v>
      </c>
      <c r="B298" s="395"/>
      <c r="C298" s="395"/>
      <c r="D298" s="395"/>
      <c r="E298" s="395"/>
      <c r="F298" s="396"/>
      <c r="G298" s="496"/>
      <c r="H298" s="502"/>
      <c r="I298" s="499"/>
      <c r="J298" s="356">
        <f t="shared" si="38"/>
        <v>0</v>
      </c>
      <c r="K298" s="358">
        <f t="shared" si="39"/>
        <v>0</v>
      </c>
      <c r="L298" s="395"/>
      <c r="M298" s="395"/>
      <c r="N298" s="395"/>
      <c r="O298" s="401"/>
      <c r="P298" s="402"/>
      <c r="Q298" s="395"/>
      <c r="R298" s="396"/>
      <c r="S298" s="16" t="s">
        <v>65</v>
      </c>
      <c r="T298" s="8">
        <v>7</v>
      </c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401"/>
      <c r="AI298" s="502"/>
      <c r="AJ298" s="395"/>
      <c r="AK298" s="396"/>
      <c r="AL298" s="16" t="s">
        <v>65</v>
      </c>
    </row>
    <row r="299" spans="1:38" s="21" customFormat="1" ht="12.75" customHeight="1" x14ac:dyDescent="0.2">
      <c r="A299" s="8">
        <v>8</v>
      </c>
      <c r="B299" s="395"/>
      <c r="C299" s="395"/>
      <c r="D299" s="395"/>
      <c r="E299" s="395"/>
      <c r="F299" s="396"/>
      <c r="G299" s="496"/>
      <c r="H299" s="502"/>
      <c r="I299" s="499"/>
      <c r="J299" s="356">
        <f t="shared" si="38"/>
        <v>0</v>
      </c>
      <c r="K299" s="358">
        <f t="shared" si="39"/>
        <v>0</v>
      </c>
      <c r="L299" s="395"/>
      <c r="M299" s="395"/>
      <c r="N299" s="395"/>
      <c r="O299" s="401"/>
      <c r="P299" s="402"/>
      <c r="Q299" s="395"/>
      <c r="R299" s="396"/>
      <c r="S299" s="16" t="s">
        <v>66</v>
      </c>
      <c r="T299" s="8">
        <v>8</v>
      </c>
      <c r="U299" s="395"/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395"/>
      <c r="AF299" s="395"/>
      <c r="AG299" s="395"/>
      <c r="AH299" s="401"/>
      <c r="AI299" s="502"/>
      <c r="AJ299" s="395"/>
      <c r="AK299" s="396"/>
      <c r="AL299" s="16" t="s">
        <v>66</v>
      </c>
    </row>
    <row r="300" spans="1:38" s="21" customFormat="1" ht="12.75" customHeight="1" x14ac:dyDescent="0.2">
      <c r="A300" s="8">
        <v>9</v>
      </c>
      <c r="B300" s="395"/>
      <c r="C300" s="395"/>
      <c r="D300" s="395"/>
      <c r="E300" s="395"/>
      <c r="F300" s="396"/>
      <c r="G300" s="496"/>
      <c r="H300" s="502"/>
      <c r="I300" s="499"/>
      <c r="J300" s="356">
        <f t="shared" si="38"/>
        <v>0</v>
      </c>
      <c r="K300" s="358">
        <f t="shared" si="39"/>
        <v>0</v>
      </c>
      <c r="L300" s="395"/>
      <c r="M300" s="395"/>
      <c r="N300" s="395"/>
      <c r="O300" s="401"/>
      <c r="P300" s="402"/>
      <c r="Q300" s="395"/>
      <c r="R300" s="396"/>
      <c r="S300" s="16" t="s">
        <v>67</v>
      </c>
      <c r="T300" s="8">
        <v>9</v>
      </c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401"/>
      <c r="AI300" s="502"/>
      <c r="AJ300" s="395"/>
      <c r="AK300" s="396"/>
      <c r="AL300" s="16" t="s">
        <v>67</v>
      </c>
    </row>
    <row r="301" spans="1:38" s="21" customFormat="1" ht="12.75" customHeight="1" x14ac:dyDescent="0.2">
      <c r="A301" s="8">
        <v>10</v>
      </c>
      <c r="B301" s="395"/>
      <c r="C301" s="395"/>
      <c r="D301" s="395"/>
      <c r="E301" s="395"/>
      <c r="F301" s="396"/>
      <c r="G301" s="496"/>
      <c r="H301" s="502"/>
      <c r="I301" s="499"/>
      <c r="J301" s="356">
        <f t="shared" si="38"/>
        <v>0</v>
      </c>
      <c r="K301" s="358">
        <f t="shared" si="39"/>
        <v>0</v>
      </c>
      <c r="L301" s="395"/>
      <c r="M301" s="395"/>
      <c r="N301" s="395"/>
      <c r="O301" s="401"/>
      <c r="P301" s="402"/>
      <c r="Q301" s="395"/>
      <c r="R301" s="396"/>
      <c r="S301" s="16" t="s">
        <v>68</v>
      </c>
      <c r="T301" s="8">
        <v>10</v>
      </c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401"/>
      <c r="AI301" s="502"/>
      <c r="AJ301" s="395"/>
      <c r="AK301" s="396"/>
      <c r="AL301" s="16" t="s">
        <v>68</v>
      </c>
    </row>
    <row r="302" spans="1:38" s="21" customFormat="1" ht="12.75" customHeight="1" x14ac:dyDescent="0.2">
      <c r="A302" s="8">
        <v>11</v>
      </c>
      <c r="B302" s="395"/>
      <c r="C302" s="395"/>
      <c r="D302" s="395"/>
      <c r="E302" s="395"/>
      <c r="F302" s="396"/>
      <c r="G302" s="496"/>
      <c r="H302" s="502"/>
      <c r="I302" s="499"/>
      <c r="J302" s="356">
        <f t="shared" si="38"/>
        <v>0</v>
      </c>
      <c r="K302" s="358">
        <f t="shared" si="39"/>
        <v>0</v>
      </c>
      <c r="L302" s="395"/>
      <c r="M302" s="395"/>
      <c r="N302" s="395"/>
      <c r="O302" s="401"/>
      <c r="P302" s="402"/>
      <c r="Q302" s="395"/>
      <c r="R302" s="396"/>
      <c r="S302" s="16" t="s">
        <v>69</v>
      </c>
      <c r="T302" s="8">
        <v>11</v>
      </c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401"/>
      <c r="AI302" s="502"/>
      <c r="AJ302" s="395"/>
      <c r="AK302" s="396"/>
      <c r="AL302" s="16" t="s">
        <v>69</v>
      </c>
    </row>
    <row r="303" spans="1:38" s="21" customFormat="1" ht="12.75" customHeight="1" x14ac:dyDescent="0.2">
      <c r="A303" s="8">
        <v>12</v>
      </c>
      <c r="B303" s="395"/>
      <c r="C303" s="395"/>
      <c r="D303" s="395"/>
      <c r="E303" s="395"/>
      <c r="F303" s="396"/>
      <c r="G303" s="496"/>
      <c r="H303" s="502"/>
      <c r="I303" s="499"/>
      <c r="J303" s="356">
        <f t="shared" si="38"/>
        <v>0</v>
      </c>
      <c r="K303" s="358">
        <f t="shared" si="39"/>
        <v>0</v>
      </c>
      <c r="L303" s="395"/>
      <c r="M303" s="395"/>
      <c r="N303" s="395"/>
      <c r="O303" s="401"/>
      <c r="P303" s="402"/>
      <c r="Q303" s="395"/>
      <c r="R303" s="396"/>
      <c r="S303" s="16" t="s">
        <v>70</v>
      </c>
      <c r="T303" s="8">
        <v>12</v>
      </c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5"/>
      <c r="AF303" s="395"/>
      <c r="AG303" s="395"/>
      <c r="AH303" s="401"/>
      <c r="AI303" s="502"/>
      <c r="AJ303" s="395"/>
      <c r="AK303" s="396"/>
      <c r="AL303" s="16" t="s">
        <v>70</v>
      </c>
    </row>
    <row r="304" spans="1:38" s="21" customFormat="1" ht="12.75" customHeight="1" x14ac:dyDescent="0.2">
      <c r="A304" s="8">
        <v>13</v>
      </c>
      <c r="B304" s="395"/>
      <c r="C304" s="395"/>
      <c r="D304" s="395"/>
      <c r="E304" s="395"/>
      <c r="F304" s="396"/>
      <c r="G304" s="496"/>
      <c r="H304" s="502"/>
      <c r="I304" s="499"/>
      <c r="J304" s="356">
        <f t="shared" si="38"/>
        <v>0</v>
      </c>
      <c r="K304" s="358">
        <f t="shared" si="39"/>
        <v>0</v>
      </c>
      <c r="L304" s="395"/>
      <c r="M304" s="395"/>
      <c r="N304" s="395"/>
      <c r="O304" s="401"/>
      <c r="P304" s="402"/>
      <c r="Q304" s="395"/>
      <c r="R304" s="396"/>
      <c r="S304" s="16" t="s">
        <v>71</v>
      </c>
      <c r="T304" s="8">
        <v>13</v>
      </c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5"/>
      <c r="AF304" s="395"/>
      <c r="AG304" s="395"/>
      <c r="AH304" s="401"/>
      <c r="AI304" s="502"/>
      <c r="AJ304" s="395"/>
      <c r="AK304" s="396"/>
      <c r="AL304" s="16" t="s">
        <v>71</v>
      </c>
    </row>
    <row r="305" spans="1:38" s="21" customFormat="1" ht="12.75" customHeight="1" x14ac:dyDescent="0.2">
      <c r="A305" s="8">
        <v>14</v>
      </c>
      <c r="B305" s="395"/>
      <c r="C305" s="395"/>
      <c r="D305" s="395"/>
      <c r="E305" s="395"/>
      <c r="F305" s="396"/>
      <c r="G305" s="496"/>
      <c r="H305" s="502"/>
      <c r="I305" s="499"/>
      <c r="J305" s="356">
        <f t="shared" si="38"/>
        <v>0</v>
      </c>
      <c r="K305" s="358">
        <f t="shared" si="39"/>
        <v>0</v>
      </c>
      <c r="L305" s="395"/>
      <c r="M305" s="395"/>
      <c r="N305" s="395"/>
      <c r="O305" s="401"/>
      <c r="P305" s="402"/>
      <c r="Q305" s="395"/>
      <c r="R305" s="396"/>
      <c r="S305" s="16" t="s">
        <v>72</v>
      </c>
      <c r="T305" s="8">
        <v>14</v>
      </c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401"/>
      <c r="AI305" s="502"/>
      <c r="AJ305" s="395"/>
      <c r="AK305" s="396"/>
      <c r="AL305" s="16" t="s">
        <v>72</v>
      </c>
    </row>
    <row r="306" spans="1:38" s="21" customFormat="1" ht="12.75" customHeight="1" x14ac:dyDescent="0.2">
      <c r="A306" s="8">
        <v>15</v>
      </c>
      <c r="B306" s="395"/>
      <c r="C306" s="395"/>
      <c r="D306" s="395"/>
      <c r="E306" s="395"/>
      <c r="F306" s="396"/>
      <c r="G306" s="496"/>
      <c r="H306" s="502"/>
      <c r="I306" s="499"/>
      <c r="J306" s="356">
        <f t="shared" si="38"/>
        <v>0</v>
      </c>
      <c r="K306" s="358">
        <f t="shared" si="39"/>
        <v>0</v>
      </c>
      <c r="L306" s="395"/>
      <c r="M306" s="395"/>
      <c r="N306" s="395"/>
      <c r="O306" s="401"/>
      <c r="P306" s="402"/>
      <c r="Q306" s="395"/>
      <c r="R306" s="396"/>
      <c r="S306" s="16" t="s">
        <v>73</v>
      </c>
      <c r="T306" s="8">
        <v>15</v>
      </c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401"/>
      <c r="AI306" s="502"/>
      <c r="AJ306" s="395"/>
      <c r="AK306" s="396"/>
      <c r="AL306" s="16" t="s">
        <v>73</v>
      </c>
    </row>
    <row r="307" spans="1:38" s="21" customFormat="1" ht="12.75" customHeight="1" x14ac:dyDescent="0.2">
      <c r="A307" s="8">
        <v>16</v>
      </c>
      <c r="B307" s="395"/>
      <c r="C307" s="395"/>
      <c r="D307" s="395"/>
      <c r="E307" s="395"/>
      <c r="F307" s="396"/>
      <c r="G307" s="496"/>
      <c r="H307" s="502"/>
      <c r="I307" s="499"/>
      <c r="J307" s="356">
        <f t="shared" si="38"/>
        <v>0</v>
      </c>
      <c r="K307" s="358">
        <f t="shared" si="39"/>
        <v>0</v>
      </c>
      <c r="L307" s="395"/>
      <c r="M307" s="395"/>
      <c r="N307" s="395"/>
      <c r="O307" s="401"/>
      <c r="P307" s="402"/>
      <c r="Q307" s="395"/>
      <c r="R307" s="396"/>
      <c r="S307" s="16" t="s">
        <v>74</v>
      </c>
      <c r="T307" s="8">
        <v>16</v>
      </c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401"/>
      <c r="AI307" s="502"/>
      <c r="AJ307" s="395"/>
      <c r="AK307" s="396"/>
      <c r="AL307" s="16" t="s">
        <v>74</v>
      </c>
    </row>
    <row r="308" spans="1:38" s="21" customFormat="1" ht="12.75" customHeight="1" x14ac:dyDescent="0.2">
      <c r="A308" s="8">
        <v>17</v>
      </c>
      <c r="B308" s="395"/>
      <c r="C308" s="395"/>
      <c r="D308" s="395"/>
      <c r="E308" s="395"/>
      <c r="F308" s="396"/>
      <c r="G308" s="496"/>
      <c r="H308" s="502"/>
      <c r="I308" s="499"/>
      <c r="J308" s="356">
        <f t="shared" si="38"/>
        <v>0</v>
      </c>
      <c r="K308" s="358">
        <f t="shared" si="39"/>
        <v>0</v>
      </c>
      <c r="L308" s="395"/>
      <c r="M308" s="395"/>
      <c r="N308" s="395"/>
      <c r="O308" s="401"/>
      <c r="P308" s="402"/>
      <c r="Q308" s="395"/>
      <c r="R308" s="396"/>
      <c r="S308" s="16" t="s">
        <v>75</v>
      </c>
      <c r="T308" s="8">
        <v>17</v>
      </c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5"/>
      <c r="AF308" s="395"/>
      <c r="AG308" s="395"/>
      <c r="AH308" s="401"/>
      <c r="AI308" s="502"/>
      <c r="AJ308" s="395"/>
      <c r="AK308" s="396"/>
      <c r="AL308" s="16" t="s">
        <v>75</v>
      </c>
    </row>
    <row r="309" spans="1:38" s="21" customFormat="1" ht="12.75" customHeight="1" x14ac:dyDescent="0.2">
      <c r="A309" s="8">
        <v>18</v>
      </c>
      <c r="B309" s="395"/>
      <c r="C309" s="395"/>
      <c r="D309" s="395"/>
      <c r="E309" s="395"/>
      <c r="F309" s="396"/>
      <c r="G309" s="496"/>
      <c r="H309" s="502"/>
      <c r="I309" s="499"/>
      <c r="J309" s="356">
        <f t="shared" si="38"/>
        <v>0</v>
      </c>
      <c r="K309" s="358">
        <f t="shared" si="39"/>
        <v>0</v>
      </c>
      <c r="L309" s="395"/>
      <c r="M309" s="395"/>
      <c r="N309" s="395"/>
      <c r="O309" s="401"/>
      <c r="P309" s="402"/>
      <c r="Q309" s="395"/>
      <c r="R309" s="396"/>
      <c r="S309" s="16" t="s">
        <v>76</v>
      </c>
      <c r="T309" s="8">
        <v>18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401"/>
      <c r="AI309" s="502"/>
      <c r="AJ309" s="395"/>
      <c r="AK309" s="396"/>
      <c r="AL309" s="16" t="s">
        <v>76</v>
      </c>
    </row>
    <row r="310" spans="1:38" s="21" customFormat="1" ht="12.75" customHeight="1" x14ac:dyDescent="0.2">
      <c r="A310" s="8">
        <v>19</v>
      </c>
      <c r="B310" s="395"/>
      <c r="C310" s="395"/>
      <c r="D310" s="395"/>
      <c r="E310" s="395"/>
      <c r="F310" s="396"/>
      <c r="G310" s="496"/>
      <c r="H310" s="502"/>
      <c r="I310" s="499"/>
      <c r="J310" s="356">
        <f t="shared" si="38"/>
        <v>0</v>
      </c>
      <c r="K310" s="358">
        <f t="shared" si="39"/>
        <v>0</v>
      </c>
      <c r="L310" s="395"/>
      <c r="M310" s="395"/>
      <c r="N310" s="395"/>
      <c r="O310" s="401"/>
      <c r="P310" s="402"/>
      <c r="Q310" s="395"/>
      <c r="R310" s="396"/>
      <c r="S310" s="16" t="s">
        <v>77</v>
      </c>
      <c r="T310" s="8">
        <v>19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401"/>
      <c r="AI310" s="502"/>
      <c r="AJ310" s="395"/>
      <c r="AK310" s="396"/>
      <c r="AL310" s="16" t="s">
        <v>77</v>
      </c>
    </row>
    <row r="311" spans="1:38" s="21" customFormat="1" ht="12.75" customHeight="1" x14ac:dyDescent="0.2">
      <c r="A311" s="8">
        <v>20</v>
      </c>
      <c r="B311" s="395"/>
      <c r="C311" s="395"/>
      <c r="D311" s="395"/>
      <c r="E311" s="395"/>
      <c r="F311" s="396"/>
      <c r="G311" s="496"/>
      <c r="H311" s="502"/>
      <c r="I311" s="499"/>
      <c r="J311" s="356">
        <f t="shared" si="38"/>
        <v>0</v>
      </c>
      <c r="K311" s="358">
        <f t="shared" si="39"/>
        <v>0</v>
      </c>
      <c r="L311" s="395"/>
      <c r="M311" s="395"/>
      <c r="N311" s="395"/>
      <c r="O311" s="401"/>
      <c r="P311" s="402"/>
      <c r="Q311" s="395"/>
      <c r="R311" s="396"/>
      <c r="S311" s="16" t="s">
        <v>78</v>
      </c>
      <c r="T311" s="8">
        <v>20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5"/>
      <c r="AF311" s="395"/>
      <c r="AG311" s="395"/>
      <c r="AH311" s="401"/>
      <c r="AI311" s="502"/>
      <c r="AJ311" s="395"/>
      <c r="AK311" s="396"/>
      <c r="AL311" s="16" t="s">
        <v>78</v>
      </c>
    </row>
    <row r="312" spans="1:38" s="21" customFormat="1" ht="12.75" customHeight="1" x14ac:dyDescent="0.2">
      <c r="A312" s="8">
        <v>21</v>
      </c>
      <c r="B312" s="395"/>
      <c r="C312" s="395"/>
      <c r="D312" s="395"/>
      <c r="E312" s="395"/>
      <c r="F312" s="396"/>
      <c r="G312" s="496"/>
      <c r="H312" s="502"/>
      <c r="I312" s="499"/>
      <c r="J312" s="356">
        <f t="shared" si="38"/>
        <v>0</v>
      </c>
      <c r="K312" s="358">
        <f t="shared" si="39"/>
        <v>0</v>
      </c>
      <c r="L312" s="395"/>
      <c r="M312" s="395"/>
      <c r="N312" s="395"/>
      <c r="O312" s="401"/>
      <c r="P312" s="402"/>
      <c r="Q312" s="395"/>
      <c r="R312" s="396"/>
      <c r="S312" s="16" t="s">
        <v>79</v>
      </c>
      <c r="T312" s="8">
        <v>21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5"/>
      <c r="AF312" s="395"/>
      <c r="AG312" s="395"/>
      <c r="AH312" s="401"/>
      <c r="AI312" s="502"/>
      <c r="AJ312" s="395"/>
      <c r="AK312" s="396"/>
      <c r="AL312" s="16" t="s">
        <v>79</v>
      </c>
    </row>
    <row r="313" spans="1:38" s="21" customFormat="1" ht="12.75" customHeight="1" x14ac:dyDescent="0.2">
      <c r="A313" s="8">
        <v>22</v>
      </c>
      <c r="B313" s="395"/>
      <c r="C313" s="395"/>
      <c r="D313" s="395"/>
      <c r="E313" s="395"/>
      <c r="F313" s="396"/>
      <c r="G313" s="496"/>
      <c r="H313" s="502"/>
      <c r="I313" s="499"/>
      <c r="J313" s="356">
        <f t="shared" si="38"/>
        <v>0</v>
      </c>
      <c r="K313" s="358">
        <f t="shared" si="39"/>
        <v>0</v>
      </c>
      <c r="L313" s="395"/>
      <c r="M313" s="395"/>
      <c r="N313" s="395"/>
      <c r="O313" s="401"/>
      <c r="P313" s="402"/>
      <c r="Q313" s="395"/>
      <c r="R313" s="396"/>
      <c r="S313" s="16" t="s">
        <v>80</v>
      </c>
      <c r="T313" s="8">
        <v>22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401"/>
      <c r="AI313" s="502"/>
      <c r="AJ313" s="395"/>
      <c r="AK313" s="396"/>
      <c r="AL313" s="16" t="s">
        <v>80</v>
      </c>
    </row>
    <row r="314" spans="1:38" s="21" customFormat="1" ht="12.75" customHeight="1" x14ac:dyDescent="0.2">
      <c r="A314" s="8">
        <v>23</v>
      </c>
      <c r="B314" s="395"/>
      <c r="C314" s="395"/>
      <c r="D314" s="395"/>
      <c r="E314" s="395"/>
      <c r="F314" s="396"/>
      <c r="G314" s="496"/>
      <c r="H314" s="502"/>
      <c r="I314" s="499"/>
      <c r="J314" s="356">
        <f t="shared" si="38"/>
        <v>0</v>
      </c>
      <c r="K314" s="358">
        <f t="shared" si="39"/>
        <v>0</v>
      </c>
      <c r="L314" s="395"/>
      <c r="M314" s="395"/>
      <c r="N314" s="395"/>
      <c r="O314" s="401"/>
      <c r="P314" s="402"/>
      <c r="Q314" s="395"/>
      <c r="R314" s="396"/>
      <c r="S314" s="16" t="s">
        <v>81</v>
      </c>
      <c r="T314" s="8">
        <v>23</v>
      </c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401"/>
      <c r="AI314" s="502"/>
      <c r="AJ314" s="395"/>
      <c r="AK314" s="396"/>
      <c r="AL314" s="16" t="s">
        <v>81</v>
      </c>
    </row>
    <row r="315" spans="1:38" s="21" customFormat="1" ht="12.75" customHeight="1" x14ac:dyDescent="0.2">
      <c r="A315" s="8">
        <v>24</v>
      </c>
      <c r="B315" s="395"/>
      <c r="C315" s="395"/>
      <c r="D315" s="395"/>
      <c r="E315" s="395"/>
      <c r="F315" s="396"/>
      <c r="G315" s="496"/>
      <c r="H315" s="502"/>
      <c r="I315" s="499"/>
      <c r="J315" s="356">
        <f t="shared" si="38"/>
        <v>0</v>
      </c>
      <c r="K315" s="358">
        <f t="shared" si="39"/>
        <v>0</v>
      </c>
      <c r="L315" s="395"/>
      <c r="M315" s="395"/>
      <c r="N315" s="395"/>
      <c r="O315" s="401"/>
      <c r="P315" s="402"/>
      <c r="Q315" s="395"/>
      <c r="R315" s="396"/>
      <c r="S315" s="16" t="s">
        <v>82</v>
      </c>
      <c r="T315" s="8">
        <v>24</v>
      </c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401"/>
      <c r="AI315" s="502"/>
      <c r="AJ315" s="395"/>
      <c r="AK315" s="396"/>
      <c r="AL315" s="16" t="s">
        <v>82</v>
      </c>
    </row>
    <row r="316" spans="1:38" s="21" customFormat="1" ht="12.75" customHeight="1" x14ac:dyDescent="0.2">
      <c r="A316" s="8">
        <v>25</v>
      </c>
      <c r="B316" s="395"/>
      <c r="C316" s="395"/>
      <c r="D316" s="395"/>
      <c r="E316" s="395"/>
      <c r="F316" s="396"/>
      <c r="G316" s="496"/>
      <c r="H316" s="502"/>
      <c r="I316" s="499"/>
      <c r="J316" s="356">
        <f t="shared" si="38"/>
        <v>0</v>
      </c>
      <c r="K316" s="358">
        <f t="shared" si="39"/>
        <v>0</v>
      </c>
      <c r="L316" s="395"/>
      <c r="M316" s="395"/>
      <c r="N316" s="395"/>
      <c r="O316" s="401"/>
      <c r="P316" s="402"/>
      <c r="Q316" s="395"/>
      <c r="R316" s="396"/>
      <c r="S316" s="16" t="s">
        <v>83</v>
      </c>
      <c r="T316" s="8">
        <v>25</v>
      </c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5"/>
      <c r="AF316" s="395"/>
      <c r="AG316" s="395"/>
      <c r="AH316" s="401"/>
      <c r="AI316" s="502"/>
      <c r="AJ316" s="395"/>
      <c r="AK316" s="396"/>
      <c r="AL316" s="16" t="s">
        <v>83</v>
      </c>
    </row>
    <row r="317" spans="1:38" s="21" customFormat="1" ht="12.75" customHeight="1" x14ac:dyDescent="0.2">
      <c r="A317" s="8">
        <v>26</v>
      </c>
      <c r="B317" s="395"/>
      <c r="C317" s="395"/>
      <c r="D317" s="395"/>
      <c r="E317" s="395"/>
      <c r="F317" s="396"/>
      <c r="G317" s="496"/>
      <c r="H317" s="502"/>
      <c r="I317" s="499"/>
      <c r="J317" s="356">
        <f t="shared" si="38"/>
        <v>0</v>
      </c>
      <c r="K317" s="358">
        <f t="shared" si="39"/>
        <v>0</v>
      </c>
      <c r="L317" s="395"/>
      <c r="M317" s="395"/>
      <c r="N317" s="395"/>
      <c r="O317" s="401"/>
      <c r="P317" s="402"/>
      <c r="Q317" s="395"/>
      <c r="R317" s="396"/>
      <c r="S317" s="16" t="s">
        <v>84</v>
      </c>
      <c r="T317" s="8">
        <v>26</v>
      </c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401"/>
      <c r="AI317" s="502"/>
      <c r="AJ317" s="395"/>
      <c r="AK317" s="396"/>
      <c r="AL317" s="16" t="s">
        <v>84</v>
      </c>
    </row>
    <row r="318" spans="1:38" s="21" customFormat="1" ht="12.75" customHeight="1" x14ac:dyDescent="0.2">
      <c r="A318" s="8">
        <v>27</v>
      </c>
      <c r="B318" s="395"/>
      <c r="C318" s="395"/>
      <c r="D318" s="395"/>
      <c r="E318" s="395"/>
      <c r="F318" s="396"/>
      <c r="G318" s="496"/>
      <c r="H318" s="502"/>
      <c r="I318" s="499"/>
      <c r="J318" s="356">
        <f t="shared" si="38"/>
        <v>0</v>
      </c>
      <c r="K318" s="358">
        <f t="shared" si="39"/>
        <v>0</v>
      </c>
      <c r="L318" s="395"/>
      <c r="M318" s="395"/>
      <c r="N318" s="395"/>
      <c r="O318" s="401"/>
      <c r="P318" s="402"/>
      <c r="Q318" s="395"/>
      <c r="R318" s="396"/>
      <c r="S318" s="16" t="s">
        <v>85</v>
      </c>
      <c r="T318" s="8">
        <v>27</v>
      </c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401"/>
      <c r="AI318" s="502"/>
      <c r="AJ318" s="395"/>
      <c r="AK318" s="396"/>
      <c r="AL318" s="16" t="s">
        <v>85</v>
      </c>
    </row>
    <row r="319" spans="1:38" s="21" customFormat="1" ht="12.75" customHeight="1" x14ac:dyDescent="0.2">
      <c r="A319" s="8">
        <v>28</v>
      </c>
      <c r="B319" s="395"/>
      <c r="C319" s="395"/>
      <c r="D319" s="395"/>
      <c r="E319" s="395"/>
      <c r="F319" s="396"/>
      <c r="G319" s="496"/>
      <c r="H319" s="502"/>
      <c r="I319" s="499"/>
      <c r="J319" s="356">
        <f t="shared" si="38"/>
        <v>0</v>
      </c>
      <c r="K319" s="358">
        <f t="shared" si="39"/>
        <v>0</v>
      </c>
      <c r="L319" s="395"/>
      <c r="M319" s="395"/>
      <c r="N319" s="395"/>
      <c r="O319" s="401"/>
      <c r="P319" s="402"/>
      <c r="Q319" s="395"/>
      <c r="R319" s="396"/>
      <c r="S319" s="16" t="s">
        <v>86</v>
      </c>
      <c r="T319" s="8">
        <v>28</v>
      </c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5"/>
      <c r="AF319" s="395"/>
      <c r="AG319" s="395"/>
      <c r="AH319" s="401"/>
      <c r="AI319" s="502"/>
      <c r="AJ319" s="395"/>
      <c r="AK319" s="396"/>
      <c r="AL319" s="16" t="s">
        <v>86</v>
      </c>
    </row>
    <row r="320" spans="1:38" s="21" customFormat="1" ht="12.75" customHeight="1" x14ac:dyDescent="0.2">
      <c r="A320" s="8">
        <v>29</v>
      </c>
      <c r="B320" s="395"/>
      <c r="C320" s="395"/>
      <c r="D320" s="395"/>
      <c r="E320" s="395"/>
      <c r="F320" s="396"/>
      <c r="G320" s="496"/>
      <c r="H320" s="502"/>
      <c r="I320" s="499"/>
      <c r="J320" s="356">
        <f t="shared" si="38"/>
        <v>0</v>
      </c>
      <c r="K320" s="358">
        <f t="shared" si="39"/>
        <v>0</v>
      </c>
      <c r="L320" s="395"/>
      <c r="M320" s="395"/>
      <c r="N320" s="395"/>
      <c r="O320" s="401"/>
      <c r="P320" s="402"/>
      <c r="Q320" s="395"/>
      <c r="R320" s="396"/>
      <c r="S320" s="16" t="s">
        <v>87</v>
      </c>
      <c r="T320" s="8">
        <v>29</v>
      </c>
      <c r="U320" s="395"/>
      <c r="V320" s="395"/>
      <c r="W320" s="395"/>
      <c r="X320" s="404"/>
      <c r="Y320" s="395"/>
      <c r="Z320" s="395"/>
      <c r="AA320" s="395"/>
      <c r="AB320" s="395"/>
      <c r="AC320" s="395"/>
      <c r="AD320" s="395"/>
      <c r="AE320" s="395"/>
      <c r="AF320" s="395"/>
      <c r="AG320" s="395"/>
      <c r="AH320" s="401"/>
      <c r="AI320" s="502"/>
      <c r="AJ320" s="395"/>
      <c r="AK320" s="396"/>
      <c r="AL320" s="16" t="s">
        <v>87</v>
      </c>
    </row>
    <row r="321" spans="1:38" s="21" customFormat="1" ht="12.75" customHeight="1" x14ac:dyDescent="0.2">
      <c r="A321" s="8">
        <v>30</v>
      </c>
      <c r="B321" s="395"/>
      <c r="C321" s="395"/>
      <c r="D321" s="395"/>
      <c r="E321" s="395"/>
      <c r="F321" s="396"/>
      <c r="G321" s="504"/>
      <c r="H321" s="502"/>
      <c r="I321" s="499"/>
      <c r="J321" s="356">
        <f t="shared" si="38"/>
        <v>0</v>
      </c>
      <c r="K321" s="358">
        <f t="shared" si="39"/>
        <v>0</v>
      </c>
      <c r="L321" s="395"/>
      <c r="M321" s="395"/>
      <c r="N321" s="395"/>
      <c r="O321" s="401"/>
      <c r="P321" s="402"/>
      <c r="Q321" s="395"/>
      <c r="R321" s="396"/>
      <c r="S321" s="16" t="s">
        <v>88</v>
      </c>
      <c r="T321" s="8">
        <v>30</v>
      </c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401"/>
      <c r="AI321" s="502"/>
      <c r="AJ321" s="395"/>
      <c r="AK321" s="396"/>
      <c r="AL321" s="16" t="s">
        <v>88</v>
      </c>
    </row>
    <row r="322" spans="1:38" s="21" customFormat="1" ht="12.75" customHeight="1" x14ac:dyDescent="0.2">
      <c r="A322" s="19">
        <v>31</v>
      </c>
      <c r="B322" s="399"/>
      <c r="C322" s="399"/>
      <c r="D322" s="399"/>
      <c r="E322" s="399"/>
      <c r="F322" s="400"/>
      <c r="G322" s="498"/>
      <c r="H322" s="505"/>
      <c r="I322" s="501"/>
      <c r="J322" s="363">
        <f t="shared" si="38"/>
        <v>0</v>
      </c>
      <c r="K322" s="364">
        <f t="shared" si="39"/>
        <v>0</v>
      </c>
      <c r="L322" s="399"/>
      <c r="M322" s="399"/>
      <c r="N322" s="399"/>
      <c r="O322" s="405"/>
      <c r="P322" s="406"/>
      <c r="Q322" s="399"/>
      <c r="R322" s="400"/>
      <c r="S322" s="20" t="s">
        <v>89</v>
      </c>
      <c r="T322" s="19">
        <v>31</v>
      </c>
      <c r="U322" s="399"/>
      <c r="V322" s="399"/>
      <c r="W322" s="399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405"/>
      <c r="AI322" s="505"/>
      <c r="AJ322" s="399"/>
      <c r="AK322" s="400"/>
      <c r="AL322" s="20" t="s">
        <v>89</v>
      </c>
    </row>
    <row r="323" spans="1:38" s="473" customFormat="1" ht="12.75" customHeight="1" thickBot="1" x14ac:dyDescent="0.25">
      <c r="A323" s="475"/>
      <c r="B323" s="476">
        <f>SUM(B291:B322)</f>
        <v>0</v>
      </c>
      <c r="C323" s="476">
        <f>SUM(C291:C322)</f>
        <v>0</v>
      </c>
      <c r="D323" s="476">
        <f>SUM(D291:D322)</f>
        <v>0</v>
      </c>
      <c r="E323" s="477">
        <f>SUM(E291:E322)</f>
        <v>0</v>
      </c>
      <c r="F323" s="478">
        <f>SUM(F291:F322)</f>
        <v>0</v>
      </c>
      <c r="G323" s="479"/>
      <c r="H323" s="480" t="s">
        <v>90</v>
      </c>
      <c r="I323" s="481">
        <f>COUNTA(I292:I322)</f>
        <v>0</v>
      </c>
      <c r="J323" s="476">
        <f t="shared" ref="J323:R323" si="40">SUM(J291:J322)</f>
        <v>0</v>
      </c>
      <c r="K323" s="476">
        <f t="shared" si="40"/>
        <v>0</v>
      </c>
      <c r="L323" s="476">
        <f t="shared" si="40"/>
        <v>0</v>
      </c>
      <c r="M323" s="476">
        <f t="shared" si="40"/>
        <v>0</v>
      </c>
      <c r="N323" s="476">
        <f t="shared" si="40"/>
        <v>0</v>
      </c>
      <c r="O323" s="482">
        <f t="shared" si="40"/>
        <v>0</v>
      </c>
      <c r="P323" s="477">
        <f t="shared" si="40"/>
        <v>0</v>
      </c>
      <c r="Q323" s="476">
        <f t="shared" si="40"/>
        <v>0</v>
      </c>
      <c r="R323" s="483">
        <f t="shared" si="40"/>
        <v>0</v>
      </c>
      <c r="S323" s="484"/>
      <c r="T323" s="475"/>
      <c r="U323" s="476">
        <f t="shared" ref="U323:AH323" si="41">SUM(U291:U322)</f>
        <v>0</v>
      </c>
      <c r="V323" s="476">
        <f t="shared" si="41"/>
        <v>0</v>
      </c>
      <c r="W323" s="476">
        <f t="shared" si="41"/>
        <v>0</v>
      </c>
      <c r="X323" s="476">
        <f t="shared" si="41"/>
        <v>0</v>
      </c>
      <c r="Y323" s="476">
        <f t="shared" si="41"/>
        <v>0</v>
      </c>
      <c r="Z323" s="476">
        <f t="shared" si="41"/>
        <v>0</v>
      </c>
      <c r="AA323" s="476">
        <f t="shared" si="41"/>
        <v>0</v>
      </c>
      <c r="AB323" s="476">
        <f t="shared" si="41"/>
        <v>0</v>
      </c>
      <c r="AC323" s="476">
        <f t="shared" si="41"/>
        <v>0</v>
      </c>
      <c r="AD323" s="476">
        <f t="shared" si="41"/>
        <v>0</v>
      </c>
      <c r="AE323" s="476">
        <f t="shared" si="41"/>
        <v>0</v>
      </c>
      <c r="AF323" s="476">
        <f t="shared" si="41"/>
        <v>0</v>
      </c>
      <c r="AG323" s="476">
        <f t="shared" si="41"/>
        <v>0</v>
      </c>
      <c r="AH323" s="478">
        <f t="shared" si="41"/>
        <v>0</v>
      </c>
      <c r="AI323" s="485"/>
      <c r="AJ323" s="476">
        <f>SUM(AJ291:AJ322)</f>
        <v>0</v>
      </c>
      <c r="AK323" s="483">
        <f>SUM(AK291:AK322)</f>
        <v>0</v>
      </c>
      <c r="AL323" s="484"/>
    </row>
    <row r="324" spans="1:38" s="175" customFormat="1" ht="12.75" customHeight="1" thickTop="1" x14ac:dyDescent="0.2">
      <c r="A324" s="39"/>
      <c r="B324" s="154"/>
      <c r="C324" s="154"/>
      <c r="D324" s="154"/>
      <c r="E324" s="154"/>
      <c r="F324" s="154"/>
      <c r="G324" s="470"/>
      <c r="H324" s="154"/>
      <c r="I324" s="471"/>
      <c r="J324" s="472"/>
      <c r="K324" s="472"/>
      <c r="L324" s="154"/>
      <c r="M324" s="154"/>
      <c r="N324" s="154"/>
      <c r="O324" s="154"/>
      <c r="P324" s="154"/>
      <c r="Q324" s="154"/>
      <c r="R324" s="154"/>
      <c r="S324" s="39"/>
      <c r="T324" s="39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39"/>
    </row>
    <row r="325" spans="1:38" ht="12.75" customHeight="1" x14ac:dyDescent="0.2">
      <c r="A325" s="21"/>
      <c r="B325" s="21"/>
      <c r="C325" s="21"/>
      <c r="D325" s="21"/>
      <c r="E325" s="21"/>
      <c r="F325" s="21"/>
      <c r="G325" s="570" t="str">
        <f>JANUARY!G280</f>
        <v xml:space="preserve">UNITED STEELWORKERS - LOCAL UNION </v>
      </c>
      <c r="H325" s="570"/>
      <c r="I325" s="570"/>
      <c r="J325" s="86"/>
      <c r="K325" s="296"/>
      <c r="L325" s="21"/>
      <c r="M325" s="21"/>
      <c r="N325" s="21"/>
      <c r="O325" s="21"/>
      <c r="P325" s="21"/>
      <c r="Q325" s="21"/>
      <c r="R325" s="21"/>
      <c r="S325" s="21"/>
      <c r="T325" s="21"/>
      <c r="U325" s="33"/>
      <c r="V325" s="33"/>
      <c r="W325" s="33"/>
      <c r="X325" s="33"/>
      <c r="Y325" s="33"/>
      <c r="Z325" s="33"/>
      <c r="AA325" s="34" t="str">
        <f>$AA$10</f>
        <v>FINANCIAL SECRETARY'S CASH BOOK</v>
      </c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21"/>
    </row>
    <row r="326" spans="1:38" s="149" customFormat="1" ht="12.75" customHeight="1" x14ac:dyDescent="0.2">
      <c r="A326" s="139"/>
      <c r="B326" s="138" t="str">
        <f>$B$11</f>
        <v>Month</v>
      </c>
      <c r="C326" s="67" t="str">
        <f>$C$11</f>
        <v>APRIL</v>
      </c>
      <c r="D326" s="138" t="str">
        <f>$D$11</f>
        <v>Year</v>
      </c>
      <c r="E326" s="140">
        <f>$E$11</f>
        <v>0</v>
      </c>
      <c r="F326" s="139"/>
      <c r="G326" s="146"/>
      <c r="H326" s="139"/>
      <c r="I326" s="147"/>
      <c r="J326" s="297"/>
      <c r="K326" s="297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8"/>
      <c r="AJ326" s="67" t="str">
        <f>$C$11</f>
        <v>APRIL</v>
      </c>
      <c r="AK326" s="29">
        <f>$E$11</f>
        <v>0</v>
      </c>
      <c r="AL326" s="139"/>
    </row>
    <row r="327" spans="1:38" s="149" customFormat="1" ht="12.75" customHeight="1" x14ac:dyDescent="0.2">
      <c r="A327" s="139"/>
      <c r="B327" s="138" t="str">
        <f>$B$12</f>
        <v>Page No.</v>
      </c>
      <c r="C327" s="145">
        <f>C282+1</f>
        <v>8</v>
      </c>
      <c r="D327" s="139"/>
      <c r="E327" s="139"/>
      <c r="F327" s="139"/>
      <c r="G327" s="146"/>
      <c r="H327" s="139"/>
      <c r="I327" s="147" t="s">
        <v>53</v>
      </c>
      <c r="J327" s="297"/>
      <c r="K327" s="297"/>
      <c r="L327" s="147"/>
      <c r="M327" s="139"/>
      <c r="N327" s="139"/>
      <c r="O327" s="139"/>
      <c r="P327" s="138"/>
      <c r="Q327" s="139"/>
      <c r="R327" s="138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50" t="s">
        <v>54</v>
      </c>
      <c r="AC327" s="139"/>
      <c r="AD327" s="139"/>
      <c r="AE327" s="139"/>
      <c r="AF327" s="139"/>
      <c r="AG327" s="139"/>
      <c r="AH327" s="139"/>
      <c r="AI327" s="138" t="str">
        <f>$B$12</f>
        <v>Page No.</v>
      </c>
      <c r="AJ327" s="145">
        <f>AJ282+1</f>
        <v>8</v>
      </c>
      <c r="AK327" s="151"/>
      <c r="AL327" s="152"/>
    </row>
    <row r="328" spans="1:38" ht="12.75" customHeight="1" x14ac:dyDescent="0.2">
      <c r="A328" s="3"/>
      <c r="B328" s="3"/>
      <c r="C328" s="3"/>
      <c r="D328" s="3"/>
      <c r="E328" s="3"/>
      <c r="F328" s="3"/>
      <c r="G328" s="126"/>
      <c r="H328" s="3"/>
      <c r="I328" s="5"/>
      <c r="J328" s="101"/>
      <c r="K328" s="101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27"/>
      <c r="H329" s="26"/>
      <c r="I329" s="27"/>
      <c r="J329" s="298"/>
      <c r="K329" s="298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28"/>
      <c r="H330" s="2" t="s">
        <v>56</v>
      </c>
      <c r="I330" s="94"/>
      <c r="J330" s="607" t="s">
        <v>262</v>
      </c>
      <c r="K330" s="56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28"/>
      <c r="H331" s="14"/>
      <c r="I331" s="95"/>
      <c r="J331" s="101"/>
      <c r="K331" s="6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1"/>
      <c r="B332" s="162">
        <v>1</v>
      </c>
      <c r="C332" s="162">
        <v>2</v>
      </c>
      <c r="D332" s="162">
        <v>3</v>
      </c>
      <c r="E332" s="163">
        <v>4</v>
      </c>
      <c r="F332" s="164">
        <v>5</v>
      </c>
      <c r="G332" s="165"/>
      <c r="H332" s="164">
        <v>7</v>
      </c>
      <c r="I332" s="166">
        <v>8</v>
      </c>
      <c r="J332" s="299">
        <v>9</v>
      </c>
      <c r="K332" s="300">
        <v>10</v>
      </c>
      <c r="L332" s="162">
        <v>11</v>
      </c>
      <c r="M332" s="162" t="s">
        <v>1</v>
      </c>
      <c r="N332" s="162">
        <v>12</v>
      </c>
      <c r="O332" s="162">
        <v>13</v>
      </c>
      <c r="P332" s="162">
        <v>14</v>
      </c>
      <c r="Q332" s="162">
        <v>15</v>
      </c>
      <c r="R332" s="164" t="s">
        <v>2</v>
      </c>
      <c r="S332" s="167"/>
      <c r="T332" s="161"/>
      <c r="U332" s="162">
        <v>16</v>
      </c>
      <c r="V332" s="162">
        <v>17</v>
      </c>
      <c r="W332" s="162">
        <v>18</v>
      </c>
      <c r="X332" s="162">
        <v>19</v>
      </c>
      <c r="Y332" s="162">
        <v>20</v>
      </c>
      <c r="Z332" s="162" t="s">
        <v>3</v>
      </c>
      <c r="AA332" s="162">
        <v>21</v>
      </c>
      <c r="AB332" s="162">
        <v>22</v>
      </c>
      <c r="AC332" s="162">
        <v>23</v>
      </c>
      <c r="AD332" s="162">
        <v>24</v>
      </c>
      <c r="AE332" s="162">
        <v>25</v>
      </c>
      <c r="AF332" s="162">
        <v>26</v>
      </c>
      <c r="AG332" s="162">
        <v>27</v>
      </c>
      <c r="AH332" s="162">
        <v>28</v>
      </c>
      <c r="AI332" s="168">
        <v>29</v>
      </c>
      <c r="AJ332" s="162">
        <v>30</v>
      </c>
      <c r="AK332" s="164">
        <v>31</v>
      </c>
      <c r="AL332" s="167"/>
    </row>
    <row r="333" spans="1:38" s="4" customFormat="1" ht="12.75" customHeight="1" thickTop="1" x14ac:dyDescent="0.2">
      <c r="A333" s="1"/>
      <c r="B333" s="83" t="s">
        <v>4</v>
      </c>
      <c r="C333" s="96"/>
      <c r="D333" s="83" t="s">
        <v>5</v>
      </c>
      <c r="E333" s="83" t="s">
        <v>6</v>
      </c>
      <c r="F333" s="82" t="s">
        <v>7</v>
      </c>
      <c r="G333" s="129"/>
      <c r="H333" s="82"/>
      <c r="I333" s="98"/>
      <c r="J333" s="83"/>
      <c r="K333" s="82"/>
      <c r="L333" s="83"/>
      <c r="M333" s="83"/>
      <c r="N333" s="83" t="s">
        <v>235</v>
      </c>
      <c r="O333" s="99" t="s">
        <v>536</v>
      </c>
      <c r="P333" s="160"/>
      <c r="Q333" s="102" t="s">
        <v>270</v>
      </c>
      <c r="R333" s="157" t="s">
        <v>271</v>
      </c>
      <c r="S333" s="101"/>
      <c r="T333" s="61"/>
      <c r="U333" s="560" t="s">
        <v>263</v>
      </c>
      <c r="V333" s="561"/>
      <c r="W333" s="561"/>
      <c r="X333" s="561"/>
      <c r="Y333" s="562"/>
      <c r="Z333" s="83" t="s">
        <v>10</v>
      </c>
      <c r="AA333" s="83" t="s">
        <v>11</v>
      </c>
      <c r="AB333" s="83" t="s">
        <v>203</v>
      </c>
      <c r="AC333" s="83" t="s">
        <v>12</v>
      </c>
      <c r="AD333" s="83" t="s">
        <v>13</v>
      </c>
      <c r="AE333" s="83" t="s">
        <v>14</v>
      </c>
      <c r="AF333" s="83"/>
      <c r="AG333" s="83"/>
      <c r="AH333" s="99"/>
      <c r="AI333" s="100"/>
      <c r="AJ333" s="83" t="s">
        <v>15</v>
      </c>
      <c r="AK333" s="82" t="s">
        <v>7</v>
      </c>
      <c r="AL333" s="3"/>
    </row>
    <row r="334" spans="1:38" s="4" customFormat="1" ht="12.75" customHeight="1" x14ac:dyDescent="0.2">
      <c r="A334" s="1"/>
      <c r="B334" s="83" t="s">
        <v>8</v>
      </c>
      <c r="C334" s="83" t="s">
        <v>16</v>
      </c>
      <c r="D334" s="83" t="s">
        <v>17</v>
      </c>
      <c r="E334" s="83" t="s">
        <v>8</v>
      </c>
      <c r="F334" s="82" t="s">
        <v>18</v>
      </c>
      <c r="G334" s="129" t="s">
        <v>19</v>
      </c>
      <c r="H334" s="82" t="s">
        <v>20</v>
      </c>
      <c r="I334" s="98" t="s">
        <v>239</v>
      </c>
      <c r="J334" s="83" t="s">
        <v>21</v>
      </c>
      <c r="K334" s="82" t="s">
        <v>22</v>
      </c>
      <c r="L334" s="102" t="s">
        <v>233</v>
      </c>
      <c r="M334" s="102" t="s">
        <v>234</v>
      </c>
      <c r="N334" s="83" t="s">
        <v>534</v>
      </c>
      <c r="O334" s="99" t="s">
        <v>534</v>
      </c>
      <c r="P334" s="155" t="s">
        <v>23</v>
      </c>
      <c r="Q334" s="102" t="s">
        <v>8</v>
      </c>
      <c r="R334" s="157" t="s">
        <v>8</v>
      </c>
      <c r="S334" s="101"/>
      <c r="T334" s="61"/>
      <c r="U334" s="83" t="s">
        <v>25</v>
      </c>
      <c r="V334" s="83" t="s">
        <v>26</v>
      </c>
      <c r="W334" s="83" t="s">
        <v>27</v>
      </c>
      <c r="X334" s="83" t="s">
        <v>28</v>
      </c>
      <c r="Y334" s="83" t="s">
        <v>136</v>
      </c>
      <c r="Z334" s="83" t="s">
        <v>259</v>
      </c>
      <c r="AA334" s="83" t="s">
        <v>137</v>
      </c>
      <c r="AB334" s="83" t="s">
        <v>202</v>
      </c>
      <c r="AC334" s="83" t="s">
        <v>30</v>
      </c>
      <c r="AD334" s="83" t="s">
        <v>140</v>
      </c>
      <c r="AE334" s="83" t="s">
        <v>31</v>
      </c>
      <c r="AF334" s="83" t="s">
        <v>32</v>
      </c>
      <c r="AG334" s="83" t="s">
        <v>204</v>
      </c>
      <c r="AH334" s="99" t="s">
        <v>16</v>
      </c>
      <c r="AI334" s="97" t="s">
        <v>34</v>
      </c>
      <c r="AJ334" s="83" t="s">
        <v>35</v>
      </c>
      <c r="AK334" s="82" t="s">
        <v>18</v>
      </c>
      <c r="AL334" s="3"/>
    </row>
    <row r="335" spans="1:38" s="4" customFormat="1" ht="12.75" customHeight="1" thickBot="1" x14ac:dyDescent="0.25">
      <c r="A335" s="6"/>
      <c r="B335" s="84" t="s">
        <v>36</v>
      </c>
      <c r="C335" s="84" t="s">
        <v>37</v>
      </c>
      <c r="D335" s="84" t="s">
        <v>38</v>
      </c>
      <c r="E335" s="84" t="s">
        <v>39</v>
      </c>
      <c r="F335" s="103" t="s">
        <v>40</v>
      </c>
      <c r="G335" s="130"/>
      <c r="H335" s="103"/>
      <c r="I335" s="104" t="s">
        <v>41</v>
      </c>
      <c r="J335" s="84"/>
      <c r="K335" s="103"/>
      <c r="L335" s="105"/>
      <c r="M335" s="105"/>
      <c r="N335" s="84" t="s">
        <v>236</v>
      </c>
      <c r="O335" s="106" t="s">
        <v>236</v>
      </c>
      <c r="P335" s="156"/>
      <c r="Q335" s="158" t="s">
        <v>24</v>
      </c>
      <c r="R335" s="159" t="s">
        <v>24</v>
      </c>
      <c r="S335" s="108"/>
      <c r="T335" s="72"/>
      <c r="U335" s="84" t="s">
        <v>42</v>
      </c>
      <c r="V335" s="84" t="s">
        <v>43</v>
      </c>
      <c r="W335" s="84"/>
      <c r="X335" s="84" t="s">
        <v>44</v>
      </c>
      <c r="Y335" s="84" t="s">
        <v>30</v>
      </c>
      <c r="Z335" s="84" t="s">
        <v>30</v>
      </c>
      <c r="AA335" s="84" t="s">
        <v>138</v>
      </c>
      <c r="AB335" s="84" t="s">
        <v>15</v>
      </c>
      <c r="AC335" s="84" t="s">
        <v>139</v>
      </c>
      <c r="AD335" s="84" t="s">
        <v>141</v>
      </c>
      <c r="AE335" s="84" t="s">
        <v>47</v>
      </c>
      <c r="AF335" s="84" t="s">
        <v>48</v>
      </c>
      <c r="AG335" s="84" t="s">
        <v>15</v>
      </c>
      <c r="AH335" s="106" t="s">
        <v>30</v>
      </c>
      <c r="AI335" s="107"/>
      <c r="AJ335" s="84" t="s">
        <v>49</v>
      </c>
      <c r="AK335" s="103" t="s">
        <v>189</v>
      </c>
      <c r="AL335" s="7"/>
    </row>
    <row r="336" spans="1:38" s="296" customFormat="1" ht="12.75" customHeight="1" thickTop="1" x14ac:dyDescent="0.2">
      <c r="A336" s="323"/>
      <c r="B336" s="356">
        <f>B323</f>
        <v>0</v>
      </c>
      <c r="C336" s="356">
        <f>C323</f>
        <v>0</v>
      </c>
      <c r="D336" s="356">
        <f>D323</f>
        <v>0</v>
      </c>
      <c r="E336" s="357">
        <f>E323</f>
        <v>0</v>
      </c>
      <c r="F336" s="358">
        <f>F323</f>
        <v>0</v>
      </c>
      <c r="G336" s="131" t="str">
        <f>$G$7</f>
        <v>APRIL</v>
      </c>
      <c r="H336" s="324" t="s">
        <v>58</v>
      </c>
      <c r="I336" s="325"/>
      <c r="J336" s="359">
        <f t="shared" ref="J336:R336" si="42">J323</f>
        <v>0</v>
      </c>
      <c r="K336" s="360">
        <f t="shared" si="42"/>
        <v>0</v>
      </c>
      <c r="L336" s="356">
        <f t="shared" si="42"/>
        <v>0</v>
      </c>
      <c r="M336" s="356">
        <f t="shared" si="42"/>
        <v>0</v>
      </c>
      <c r="N336" s="356">
        <f t="shared" si="42"/>
        <v>0</v>
      </c>
      <c r="O336" s="361">
        <f t="shared" si="42"/>
        <v>0</v>
      </c>
      <c r="P336" s="357">
        <f t="shared" si="42"/>
        <v>0</v>
      </c>
      <c r="Q336" s="356">
        <f t="shared" si="42"/>
        <v>0</v>
      </c>
      <c r="R336" s="362">
        <f t="shared" si="42"/>
        <v>0</v>
      </c>
      <c r="S336" s="326"/>
      <c r="T336" s="323"/>
      <c r="U336" s="356">
        <f t="shared" ref="U336:AH336" si="43">U323</f>
        <v>0</v>
      </c>
      <c r="V336" s="356">
        <f t="shared" si="43"/>
        <v>0</v>
      </c>
      <c r="W336" s="356">
        <f t="shared" si="43"/>
        <v>0</v>
      </c>
      <c r="X336" s="356">
        <f t="shared" si="43"/>
        <v>0</v>
      </c>
      <c r="Y336" s="356">
        <f t="shared" si="43"/>
        <v>0</v>
      </c>
      <c r="Z336" s="356">
        <f t="shared" si="43"/>
        <v>0</v>
      </c>
      <c r="AA336" s="356">
        <f t="shared" si="43"/>
        <v>0</v>
      </c>
      <c r="AB336" s="356">
        <f t="shared" si="43"/>
        <v>0</v>
      </c>
      <c r="AC336" s="356">
        <f t="shared" si="43"/>
        <v>0</v>
      </c>
      <c r="AD336" s="356">
        <f t="shared" si="43"/>
        <v>0</v>
      </c>
      <c r="AE336" s="356">
        <f t="shared" si="43"/>
        <v>0</v>
      </c>
      <c r="AF336" s="356">
        <f t="shared" si="43"/>
        <v>0</v>
      </c>
      <c r="AG336" s="356">
        <f t="shared" si="43"/>
        <v>0</v>
      </c>
      <c r="AH336" s="356">
        <f t="shared" si="43"/>
        <v>0</v>
      </c>
      <c r="AI336" s="327"/>
      <c r="AJ336" s="356">
        <f>AJ323</f>
        <v>0</v>
      </c>
      <c r="AK336" s="365">
        <f>AK323</f>
        <v>0</v>
      </c>
      <c r="AL336" s="326"/>
    </row>
    <row r="337" spans="1:38" s="21" customFormat="1" ht="12.75" customHeight="1" x14ac:dyDescent="0.2">
      <c r="A337" s="8">
        <v>1</v>
      </c>
      <c r="B337" s="395"/>
      <c r="C337" s="395"/>
      <c r="D337" s="395"/>
      <c r="E337" s="395"/>
      <c r="F337" s="396"/>
      <c r="G337" s="496"/>
      <c r="H337" s="502"/>
      <c r="I337" s="499"/>
      <c r="J337" s="356">
        <f t="shared" ref="J337:J367" si="44">SUM(B337:F337)</f>
        <v>0</v>
      </c>
      <c r="K337" s="358">
        <f t="shared" ref="K337:K367" si="45">SUM(U337:AK337)-SUM(L337:R337)</f>
        <v>0</v>
      </c>
      <c r="L337" s="395"/>
      <c r="M337" s="395"/>
      <c r="N337" s="395"/>
      <c r="O337" s="401"/>
      <c r="P337" s="402"/>
      <c r="Q337" s="395"/>
      <c r="R337" s="396"/>
      <c r="S337" s="16" t="s">
        <v>59</v>
      </c>
      <c r="T337" s="8">
        <v>1</v>
      </c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401"/>
      <c r="AI337" s="502"/>
      <c r="AJ337" s="395"/>
      <c r="AK337" s="396"/>
      <c r="AL337" s="16" t="s">
        <v>59</v>
      </c>
    </row>
    <row r="338" spans="1:38" s="21" customFormat="1" ht="12.75" customHeight="1" x14ac:dyDescent="0.2">
      <c r="A338" s="8">
        <v>2</v>
      </c>
      <c r="B338" s="395"/>
      <c r="C338" s="395"/>
      <c r="D338" s="395"/>
      <c r="E338" s="395"/>
      <c r="F338" s="396"/>
      <c r="G338" s="496"/>
      <c r="H338" s="502"/>
      <c r="I338" s="499"/>
      <c r="J338" s="356">
        <f t="shared" si="44"/>
        <v>0</v>
      </c>
      <c r="K338" s="358">
        <f t="shared" si="45"/>
        <v>0</v>
      </c>
      <c r="L338" s="395"/>
      <c r="M338" s="395"/>
      <c r="N338" s="395"/>
      <c r="O338" s="401"/>
      <c r="P338" s="402"/>
      <c r="Q338" s="395"/>
      <c r="R338" s="396"/>
      <c r="S338" s="16" t="s">
        <v>60</v>
      </c>
      <c r="T338" s="8">
        <v>2</v>
      </c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401"/>
      <c r="AI338" s="502"/>
      <c r="AJ338" s="395"/>
      <c r="AK338" s="396"/>
      <c r="AL338" s="16" t="s">
        <v>60</v>
      </c>
    </row>
    <row r="339" spans="1:38" s="21" customFormat="1" ht="12.75" customHeight="1" x14ac:dyDescent="0.2">
      <c r="A339" s="8">
        <v>3</v>
      </c>
      <c r="B339" s="395"/>
      <c r="C339" s="395"/>
      <c r="D339" s="395"/>
      <c r="E339" s="395"/>
      <c r="F339" s="396"/>
      <c r="G339" s="496"/>
      <c r="H339" s="502"/>
      <c r="I339" s="499"/>
      <c r="J339" s="356">
        <f t="shared" si="44"/>
        <v>0</v>
      </c>
      <c r="K339" s="358">
        <f t="shared" si="45"/>
        <v>0</v>
      </c>
      <c r="L339" s="395"/>
      <c r="M339" s="395"/>
      <c r="N339" s="395"/>
      <c r="O339" s="401"/>
      <c r="P339" s="402"/>
      <c r="Q339" s="395"/>
      <c r="R339" s="396"/>
      <c r="S339" s="16" t="s">
        <v>61</v>
      </c>
      <c r="T339" s="8">
        <v>3</v>
      </c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5"/>
      <c r="AF339" s="395"/>
      <c r="AG339" s="395"/>
      <c r="AH339" s="401"/>
      <c r="AI339" s="502"/>
      <c r="AJ339" s="395"/>
      <c r="AK339" s="396"/>
      <c r="AL339" s="16" t="s">
        <v>61</v>
      </c>
    </row>
    <row r="340" spans="1:38" s="21" customFormat="1" ht="12.75" customHeight="1" x14ac:dyDescent="0.2">
      <c r="A340" s="8">
        <v>4</v>
      </c>
      <c r="B340" s="395"/>
      <c r="C340" s="395"/>
      <c r="D340" s="395"/>
      <c r="E340" s="395"/>
      <c r="F340" s="396"/>
      <c r="G340" s="496"/>
      <c r="H340" s="502"/>
      <c r="I340" s="499"/>
      <c r="J340" s="356">
        <f t="shared" si="44"/>
        <v>0</v>
      </c>
      <c r="K340" s="358">
        <f t="shared" si="45"/>
        <v>0</v>
      </c>
      <c r="L340" s="395"/>
      <c r="M340" s="395"/>
      <c r="N340" s="395"/>
      <c r="O340" s="401"/>
      <c r="P340" s="402"/>
      <c r="Q340" s="395"/>
      <c r="R340" s="396"/>
      <c r="S340" s="16" t="s">
        <v>62</v>
      </c>
      <c r="T340" s="8">
        <v>4</v>
      </c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5"/>
      <c r="AF340" s="395"/>
      <c r="AG340" s="395"/>
      <c r="AH340" s="401"/>
      <c r="AI340" s="502"/>
      <c r="AJ340" s="395"/>
      <c r="AK340" s="396"/>
      <c r="AL340" s="16" t="s">
        <v>62</v>
      </c>
    </row>
    <row r="341" spans="1:38" s="21" customFormat="1" ht="12.75" customHeight="1" x14ac:dyDescent="0.2">
      <c r="A341" s="8">
        <v>5</v>
      </c>
      <c r="B341" s="395"/>
      <c r="C341" s="395"/>
      <c r="D341" s="395"/>
      <c r="E341" s="395"/>
      <c r="F341" s="396"/>
      <c r="G341" s="497"/>
      <c r="H341" s="502"/>
      <c r="I341" s="499"/>
      <c r="J341" s="356">
        <f t="shared" si="44"/>
        <v>0</v>
      </c>
      <c r="K341" s="358">
        <f t="shared" si="45"/>
        <v>0</v>
      </c>
      <c r="L341" s="395"/>
      <c r="M341" s="395"/>
      <c r="N341" s="395"/>
      <c r="O341" s="401"/>
      <c r="P341" s="402"/>
      <c r="Q341" s="395"/>
      <c r="R341" s="396"/>
      <c r="S341" s="16" t="s">
        <v>63</v>
      </c>
      <c r="T341" s="8">
        <v>5</v>
      </c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401"/>
      <c r="AI341" s="502"/>
      <c r="AJ341" s="395"/>
      <c r="AK341" s="396"/>
      <c r="AL341" s="16" t="s">
        <v>63</v>
      </c>
    </row>
    <row r="342" spans="1:38" s="21" customFormat="1" ht="12.75" customHeight="1" x14ac:dyDescent="0.2">
      <c r="A342" s="17">
        <v>6</v>
      </c>
      <c r="B342" s="397"/>
      <c r="C342" s="397"/>
      <c r="D342" s="397"/>
      <c r="E342" s="397"/>
      <c r="F342" s="398"/>
      <c r="G342" s="496"/>
      <c r="H342" s="503"/>
      <c r="I342" s="500"/>
      <c r="J342" s="356">
        <f t="shared" si="44"/>
        <v>0</v>
      </c>
      <c r="K342" s="358">
        <f t="shared" si="45"/>
        <v>0</v>
      </c>
      <c r="L342" s="397"/>
      <c r="M342" s="397"/>
      <c r="N342" s="397"/>
      <c r="O342" s="403"/>
      <c r="P342" s="404"/>
      <c r="Q342" s="397"/>
      <c r="R342" s="398"/>
      <c r="S342" s="18" t="s">
        <v>64</v>
      </c>
      <c r="T342" s="17">
        <v>6</v>
      </c>
      <c r="U342" s="397"/>
      <c r="V342" s="397"/>
      <c r="W342" s="397"/>
      <c r="X342" s="397"/>
      <c r="Y342" s="397"/>
      <c r="Z342" s="397"/>
      <c r="AA342" s="397"/>
      <c r="AB342" s="397"/>
      <c r="AC342" s="397"/>
      <c r="AD342" s="397"/>
      <c r="AE342" s="397"/>
      <c r="AF342" s="397"/>
      <c r="AG342" s="397"/>
      <c r="AH342" s="403"/>
      <c r="AI342" s="503"/>
      <c r="AJ342" s="397"/>
      <c r="AK342" s="398"/>
      <c r="AL342" s="18" t="s">
        <v>64</v>
      </c>
    </row>
    <row r="343" spans="1:38" s="21" customFormat="1" ht="12.75" customHeight="1" x14ac:dyDescent="0.2">
      <c r="A343" s="8">
        <v>7</v>
      </c>
      <c r="B343" s="395"/>
      <c r="C343" s="395"/>
      <c r="D343" s="395"/>
      <c r="E343" s="395"/>
      <c r="F343" s="396"/>
      <c r="G343" s="496"/>
      <c r="H343" s="502"/>
      <c r="I343" s="499"/>
      <c r="J343" s="356">
        <f t="shared" si="44"/>
        <v>0</v>
      </c>
      <c r="K343" s="358">
        <f t="shared" si="45"/>
        <v>0</v>
      </c>
      <c r="L343" s="395"/>
      <c r="M343" s="395"/>
      <c r="N343" s="395"/>
      <c r="O343" s="401"/>
      <c r="P343" s="402"/>
      <c r="Q343" s="395"/>
      <c r="R343" s="396"/>
      <c r="S343" s="16" t="s">
        <v>65</v>
      </c>
      <c r="T343" s="8">
        <v>7</v>
      </c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5"/>
      <c r="AF343" s="395"/>
      <c r="AG343" s="395"/>
      <c r="AH343" s="401"/>
      <c r="AI343" s="502"/>
      <c r="AJ343" s="395"/>
      <c r="AK343" s="396"/>
      <c r="AL343" s="16" t="s">
        <v>65</v>
      </c>
    </row>
    <row r="344" spans="1:38" s="21" customFormat="1" ht="12.75" customHeight="1" x14ac:dyDescent="0.2">
      <c r="A344" s="8">
        <v>8</v>
      </c>
      <c r="B344" s="395"/>
      <c r="C344" s="395"/>
      <c r="D344" s="395"/>
      <c r="E344" s="395"/>
      <c r="F344" s="396"/>
      <c r="G344" s="496"/>
      <c r="H344" s="502"/>
      <c r="I344" s="499"/>
      <c r="J344" s="356">
        <f t="shared" si="44"/>
        <v>0</v>
      </c>
      <c r="K344" s="358">
        <f t="shared" si="45"/>
        <v>0</v>
      </c>
      <c r="L344" s="395"/>
      <c r="M344" s="395"/>
      <c r="N344" s="395"/>
      <c r="O344" s="401"/>
      <c r="P344" s="402"/>
      <c r="Q344" s="395"/>
      <c r="R344" s="396"/>
      <c r="S344" s="16" t="s">
        <v>66</v>
      </c>
      <c r="T344" s="8">
        <v>8</v>
      </c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5"/>
      <c r="AF344" s="395"/>
      <c r="AG344" s="395"/>
      <c r="AH344" s="401"/>
      <c r="AI344" s="502"/>
      <c r="AJ344" s="395"/>
      <c r="AK344" s="396"/>
      <c r="AL344" s="16" t="s">
        <v>66</v>
      </c>
    </row>
    <row r="345" spans="1:38" s="21" customFormat="1" ht="12.75" customHeight="1" x14ac:dyDescent="0.2">
      <c r="A345" s="8">
        <v>9</v>
      </c>
      <c r="B345" s="395"/>
      <c r="C345" s="395"/>
      <c r="D345" s="395"/>
      <c r="E345" s="395"/>
      <c r="F345" s="396"/>
      <c r="G345" s="496"/>
      <c r="H345" s="502"/>
      <c r="I345" s="499"/>
      <c r="J345" s="356">
        <f t="shared" si="44"/>
        <v>0</v>
      </c>
      <c r="K345" s="358">
        <f t="shared" si="45"/>
        <v>0</v>
      </c>
      <c r="L345" s="395"/>
      <c r="M345" s="395"/>
      <c r="N345" s="395"/>
      <c r="O345" s="401"/>
      <c r="P345" s="402"/>
      <c r="Q345" s="395"/>
      <c r="R345" s="396"/>
      <c r="S345" s="16" t="s">
        <v>67</v>
      </c>
      <c r="T345" s="8">
        <v>9</v>
      </c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401"/>
      <c r="AI345" s="502"/>
      <c r="AJ345" s="395"/>
      <c r="AK345" s="396"/>
      <c r="AL345" s="16" t="s">
        <v>67</v>
      </c>
    </row>
    <row r="346" spans="1:38" s="21" customFormat="1" ht="12.75" customHeight="1" x14ac:dyDescent="0.2">
      <c r="A346" s="8">
        <v>10</v>
      </c>
      <c r="B346" s="395"/>
      <c r="C346" s="395"/>
      <c r="D346" s="395"/>
      <c r="E346" s="395"/>
      <c r="F346" s="396"/>
      <c r="G346" s="496"/>
      <c r="H346" s="502"/>
      <c r="I346" s="499"/>
      <c r="J346" s="356">
        <f t="shared" si="44"/>
        <v>0</v>
      </c>
      <c r="K346" s="358">
        <f t="shared" si="45"/>
        <v>0</v>
      </c>
      <c r="L346" s="395"/>
      <c r="M346" s="395"/>
      <c r="N346" s="395"/>
      <c r="O346" s="401"/>
      <c r="P346" s="402"/>
      <c r="Q346" s="395"/>
      <c r="R346" s="396"/>
      <c r="S346" s="16" t="s">
        <v>68</v>
      </c>
      <c r="T346" s="8">
        <v>10</v>
      </c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401"/>
      <c r="AI346" s="502"/>
      <c r="AJ346" s="395"/>
      <c r="AK346" s="396"/>
      <c r="AL346" s="16" t="s">
        <v>68</v>
      </c>
    </row>
    <row r="347" spans="1:38" s="21" customFormat="1" ht="12.75" customHeight="1" x14ac:dyDescent="0.2">
      <c r="A347" s="8">
        <v>11</v>
      </c>
      <c r="B347" s="395"/>
      <c r="C347" s="395"/>
      <c r="D347" s="395"/>
      <c r="E347" s="395"/>
      <c r="F347" s="396"/>
      <c r="G347" s="496"/>
      <c r="H347" s="502"/>
      <c r="I347" s="499"/>
      <c r="J347" s="356">
        <f t="shared" si="44"/>
        <v>0</v>
      </c>
      <c r="K347" s="358">
        <f t="shared" si="45"/>
        <v>0</v>
      </c>
      <c r="L347" s="395"/>
      <c r="M347" s="395"/>
      <c r="N347" s="395"/>
      <c r="O347" s="401"/>
      <c r="P347" s="402"/>
      <c r="Q347" s="395"/>
      <c r="R347" s="396"/>
      <c r="S347" s="16" t="s">
        <v>69</v>
      </c>
      <c r="T347" s="8">
        <v>11</v>
      </c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5"/>
      <c r="AF347" s="395"/>
      <c r="AG347" s="395"/>
      <c r="AH347" s="401"/>
      <c r="AI347" s="502"/>
      <c r="AJ347" s="395"/>
      <c r="AK347" s="396"/>
      <c r="AL347" s="16" t="s">
        <v>69</v>
      </c>
    </row>
    <row r="348" spans="1:38" s="21" customFormat="1" ht="12.75" customHeight="1" x14ac:dyDescent="0.2">
      <c r="A348" s="8">
        <v>12</v>
      </c>
      <c r="B348" s="395"/>
      <c r="C348" s="395"/>
      <c r="D348" s="395"/>
      <c r="E348" s="395"/>
      <c r="F348" s="396"/>
      <c r="G348" s="496"/>
      <c r="H348" s="502"/>
      <c r="I348" s="499"/>
      <c r="J348" s="356">
        <f t="shared" si="44"/>
        <v>0</v>
      </c>
      <c r="K348" s="358">
        <f t="shared" si="45"/>
        <v>0</v>
      </c>
      <c r="L348" s="395"/>
      <c r="M348" s="395"/>
      <c r="N348" s="395"/>
      <c r="O348" s="401"/>
      <c r="P348" s="402"/>
      <c r="Q348" s="395"/>
      <c r="R348" s="396"/>
      <c r="S348" s="16" t="s">
        <v>70</v>
      </c>
      <c r="T348" s="8">
        <v>12</v>
      </c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5"/>
      <c r="AF348" s="395"/>
      <c r="AG348" s="395"/>
      <c r="AH348" s="401"/>
      <c r="AI348" s="502"/>
      <c r="AJ348" s="395"/>
      <c r="AK348" s="396"/>
      <c r="AL348" s="16" t="s">
        <v>70</v>
      </c>
    </row>
    <row r="349" spans="1:38" s="21" customFormat="1" ht="12.75" customHeight="1" x14ac:dyDescent="0.2">
      <c r="A349" s="8">
        <v>13</v>
      </c>
      <c r="B349" s="395"/>
      <c r="C349" s="395"/>
      <c r="D349" s="395"/>
      <c r="E349" s="395"/>
      <c r="F349" s="396"/>
      <c r="G349" s="496"/>
      <c r="H349" s="502"/>
      <c r="I349" s="499"/>
      <c r="J349" s="356">
        <f t="shared" si="44"/>
        <v>0</v>
      </c>
      <c r="K349" s="358">
        <f t="shared" si="45"/>
        <v>0</v>
      </c>
      <c r="L349" s="395"/>
      <c r="M349" s="395"/>
      <c r="N349" s="395"/>
      <c r="O349" s="401"/>
      <c r="P349" s="402"/>
      <c r="Q349" s="395"/>
      <c r="R349" s="396"/>
      <c r="S349" s="16" t="s">
        <v>71</v>
      </c>
      <c r="T349" s="8">
        <v>13</v>
      </c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401"/>
      <c r="AI349" s="502"/>
      <c r="AJ349" s="395"/>
      <c r="AK349" s="396"/>
      <c r="AL349" s="16" t="s">
        <v>71</v>
      </c>
    </row>
    <row r="350" spans="1:38" s="21" customFormat="1" ht="12.75" customHeight="1" x14ac:dyDescent="0.2">
      <c r="A350" s="8">
        <v>14</v>
      </c>
      <c r="B350" s="395"/>
      <c r="C350" s="395"/>
      <c r="D350" s="395"/>
      <c r="E350" s="395"/>
      <c r="F350" s="396"/>
      <c r="G350" s="496"/>
      <c r="H350" s="502"/>
      <c r="I350" s="499"/>
      <c r="J350" s="356">
        <f t="shared" si="44"/>
        <v>0</v>
      </c>
      <c r="K350" s="358">
        <f t="shared" si="45"/>
        <v>0</v>
      </c>
      <c r="L350" s="395"/>
      <c r="M350" s="395"/>
      <c r="N350" s="395"/>
      <c r="O350" s="401"/>
      <c r="P350" s="402"/>
      <c r="Q350" s="395"/>
      <c r="R350" s="396"/>
      <c r="S350" s="16" t="s">
        <v>72</v>
      </c>
      <c r="T350" s="8">
        <v>14</v>
      </c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401"/>
      <c r="AI350" s="502"/>
      <c r="AJ350" s="395"/>
      <c r="AK350" s="396"/>
      <c r="AL350" s="16" t="s">
        <v>72</v>
      </c>
    </row>
    <row r="351" spans="1:38" s="21" customFormat="1" ht="12.75" customHeight="1" x14ac:dyDescent="0.2">
      <c r="A351" s="8">
        <v>15</v>
      </c>
      <c r="B351" s="395"/>
      <c r="C351" s="395"/>
      <c r="D351" s="395"/>
      <c r="E351" s="395"/>
      <c r="F351" s="396"/>
      <c r="G351" s="496"/>
      <c r="H351" s="502"/>
      <c r="I351" s="499"/>
      <c r="J351" s="356">
        <f t="shared" si="44"/>
        <v>0</v>
      </c>
      <c r="K351" s="358">
        <f t="shared" si="45"/>
        <v>0</v>
      </c>
      <c r="L351" s="395"/>
      <c r="M351" s="395"/>
      <c r="N351" s="395"/>
      <c r="O351" s="401"/>
      <c r="P351" s="402"/>
      <c r="Q351" s="395"/>
      <c r="R351" s="396"/>
      <c r="S351" s="16" t="s">
        <v>73</v>
      </c>
      <c r="T351" s="8">
        <v>15</v>
      </c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401"/>
      <c r="AI351" s="502"/>
      <c r="AJ351" s="395"/>
      <c r="AK351" s="396"/>
      <c r="AL351" s="16" t="s">
        <v>73</v>
      </c>
    </row>
    <row r="352" spans="1:38" s="21" customFormat="1" ht="12.75" customHeight="1" x14ac:dyDescent="0.2">
      <c r="A352" s="8">
        <v>16</v>
      </c>
      <c r="B352" s="395"/>
      <c r="C352" s="395"/>
      <c r="D352" s="395"/>
      <c r="E352" s="395"/>
      <c r="F352" s="396"/>
      <c r="G352" s="496"/>
      <c r="H352" s="502"/>
      <c r="I352" s="499"/>
      <c r="J352" s="356">
        <f t="shared" si="44"/>
        <v>0</v>
      </c>
      <c r="K352" s="358">
        <f t="shared" si="45"/>
        <v>0</v>
      </c>
      <c r="L352" s="395"/>
      <c r="M352" s="395"/>
      <c r="N352" s="395"/>
      <c r="O352" s="401"/>
      <c r="P352" s="402"/>
      <c r="Q352" s="395"/>
      <c r="R352" s="396"/>
      <c r="S352" s="16" t="s">
        <v>74</v>
      </c>
      <c r="T352" s="8">
        <v>16</v>
      </c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401"/>
      <c r="AI352" s="502"/>
      <c r="AJ352" s="395"/>
      <c r="AK352" s="396"/>
      <c r="AL352" s="16" t="s">
        <v>74</v>
      </c>
    </row>
    <row r="353" spans="1:38" s="21" customFormat="1" ht="12.75" customHeight="1" x14ac:dyDescent="0.2">
      <c r="A353" s="8">
        <v>17</v>
      </c>
      <c r="B353" s="395"/>
      <c r="C353" s="395"/>
      <c r="D353" s="395"/>
      <c r="E353" s="395"/>
      <c r="F353" s="396"/>
      <c r="G353" s="496"/>
      <c r="H353" s="502"/>
      <c r="I353" s="499"/>
      <c r="J353" s="356">
        <f t="shared" si="44"/>
        <v>0</v>
      </c>
      <c r="K353" s="358">
        <f t="shared" si="45"/>
        <v>0</v>
      </c>
      <c r="L353" s="395"/>
      <c r="M353" s="395"/>
      <c r="N353" s="395"/>
      <c r="O353" s="401"/>
      <c r="P353" s="402"/>
      <c r="Q353" s="395"/>
      <c r="R353" s="396"/>
      <c r="S353" s="16" t="s">
        <v>75</v>
      </c>
      <c r="T353" s="8">
        <v>17</v>
      </c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401"/>
      <c r="AI353" s="502"/>
      <c r="AJ353" s="395"/>
      <c r="AK353" s="396"/>
      <c r="AL353" s="16" t="s">
        <v>75</v>
      </c>
    </row>
    <row r="354" spans="1:38" s="21" customFormat="1" ht="12.75" customHeight="1" x14ac:dyDescent="0.2">
      <c r="A354" s="8">
        <v>18</v>
      </c>
      <c r="B354" s="395"/>
      <c r="C354" s="395"/>
      <c r="D354" s="395"/>
      <c r="E354" s="395"/>
      <c r="F354" s="396"/>
      <c r="G354" s="496"/>
      <c r="H354" s="502"/>
      <c r="I354" s="499"/>
      <c r="J354" s="356">
        <f t="shared" si="44"/>
        <v>0</v>
      </c>
      <c r="K354" s="358">
        <f t="shared" si="45"/>
        <v>0</v>
      </c>
      <c r="L354" s="395"/>
      <c r="M354" s="395"/>
      <c r="N354" s="395"/>
      <c r="O354" s="401"/>
      <c r="P354" s="402"/>
      <c r="Q354" s="395"/>
      <c r="R354" s="396"/>
      <c r="S354" s="16" t="s">
        <v>76</v>
      </c>
      <c r="T354" s="8">
        <v>18</v>
      </c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401"/>
      <c r="AI354" s="502"/>
      <c r="AJ354" s="395"/>
      <c r="AK354" s="396"/>
      <c r="AL354" s="16" t="s">
        <v>76</v>
      </c>
    </row>
    <row r="355" spans="1:38" s="21" customFormat="1" ht="12.75" customHeight="1" x14ac:dyDescent="0.2">
      <c r="A355" s="8">
        <v>19</v>
      </c>
      <c r="B355" s="395"/>
      <c r="C355" s="395"/>
      <c r="D355" s="395"/>
      <c r="E355" s="395"/>
      <c r="F355" s="396"/>
      <c r="G355" s="496"/>
      <c r="H355" s="502"/>
      <c r="I355" s="499"/>
      <c r="J355" s="356">
        <f t="shared" si="44"/>
        <v>0</v>
      </c>
      <c r="K355" s="358">
        <f t="shared" si="45"/>
        <v>0</v>
      </c>
      <c r="L355" s="395"/>
      <c r="M355" s="395"/>
      <c r="N355" s="395"/>
      <c r="O355" s="401"/>
      <c r="P355" s="402"/>
      <c r="Q355" s="395"/>
      <c r="R355" s="396"/>
      <c r="S355" s="16" t="s">
        <v>77</v>
      </c>
      <c r="T355" s="8">
        <v>19</v>
      </c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401"/>
      <c r="AI355" s="502"/>
      <c r="AJ355" s="395"/>
      <c r="AK355" s="396"/>
      <c r="AL355" s="16" t="s">
        <v>77</v>
      </c>
    </row>
    <row r="356" spans="1:38" s="21" customFormat="1" ht="12.75" customHeight="1" x14ac:dyDescent="0.2">
      <c r="A356" s="8">
        <v>20</v>
      </c>
      <c r="B356" s="395"/>
      <c r="C356" s="395"/>
      <c r="D356" s="395"/>
      <c r="E356" s="395"/>
      <c r="F356" s="396"/>
      <c r="G356" s="496"/>
      <c r="H356" s="502"/>
      <c r="I356" s="499"/>
      <c r="J356" s="356">
        <f t="shared" si="44"/>
        <v>0</v>
      </c>
      <c r="K356" s="358">
        <f t="shared" si="45"/>
        <v>0</v>
      </c>
      <c r="L356" s="395"/>
      <c r="M356" s="395"/>
      <c r="N356" s="395"/>
      <c r="O356" s="401"/>
      <c r="P356" s="402"/>
      <c r="Q356" s="395"/>
      <c r="R356" s="396"/>
      <c r="S356" s="16" t="s">
        <v>78</v>
      </c>
      <c r="T356" s="8">
        <v>20</v>
      </c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401"/>
      <c r="AI356" s="502"/>
      <c r="AJ356" s="395"/>
      <c r="AK356" s="396"/>
      <c r="AL356" s="16" t="s">
        <v>78</v>
      </c>
    </row>
    <row r="357" spans="1:38" s="21" customFormat="1" ht="12.75" customHeight="1" x14ac:dyDescent="0.2">
      <c r="A357" s="8">
        <v>21</v>
      </c>
      <c r="B357" s="395"/>
      <c r="C357" s="395"/>
      <c r="D357" s="395"/>
      <c r="E357" s="395"/>
      <c r="F357" s="396"/>
      <c r="G357" s="496"/>
      <c r="H357" s="502"/>
      <c r="I357" s="499"/>
      <c r="J357" s="356">
        <f t="shared" si="44"/>
        <v>0</v>
      </c>
      <c r="K357" s="358">
        <f t="shared" si="45"/>
        <v>0</v>
      </c>
      <c r="L357" s="395"/>
      <c r="M357" s="395"/>
      <c r="N357" s="395"/>
      <c r="O357" s="401"/>
      <c r="P357" s="402"/>
      <c r="Q357" s="395"/>
      <c r="R357" s="396"/>
      <c r="S357" s="16" t="s">
        <v>79</v>
      </c>
      <c r="T357" s="8">
        <v>21</v>
      </c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401"/>
      <c r="AI357" s="502"/>
      <c r="AJ357" s="395"/>
      <c r="AK357" s="396"/>
      <c r="AL357" s="16" t="s">
        <v>79</v>
      </c>
    </row>
    <row r="358" spans="1:38" s="21" customFormat="1" ht="12.75" customHeight="1" x14ac:dyDescent="0.2">
      <c r="A358" s="8">
        <v>22</v>
      </c>
      <c r="B358" s="395"/>
      <c r="C358" s="395"/>
      <c r="D358" s="395"/>
      <c r="E358" s="395"/>
      <c r="F358" s="396"/>
      <c r="G358" s="496"/>
      <c r="H358" s="502"/>
      <c r="I358" s="499"/>
      <c r="J358" s="356">
        <f t="shared" si="44"/>
        <v>0</v>
      </c>
      <c r="K358" s="358">
        <f t="shared" si="45"/>
        <v>0</v>
      </c>
      <c r="L358" s="395"/>
      <c r="M358" s="395"/>
      <c r="N358" s="395"/>
      <c r="O358" s="401"/>
      <c r="P358" s="402"/>
      <c r="Q358" s="395"/>
      <c r="R358" s="396"/>
      <c r="S358" s="16" t="s">
        <v>80</v>
      </c>
      <c r="T358" s="8">
        <v>22</v>
      </c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401"/>
      <c r="AI358" s="502"/>
      <c r="AJ358" s="395"/>
      <c r="AK358" s="396"/>
      <c r="AL358" s="16" t="s">
        <v>80</v>
      </c>
    </row>
    <row r="359" spans="1:38" s="21" customFormat="1" ht="12.75" customHeight="1" x14ac:dyDescent="0.2">
      <c r="A359" s="8">
        <v>23</v>
      </c>
      <c r="B359" s="395"/>
      <c r="C359" s="395"/>
      <c r="D359" s="395"/>
      <c r="E359" s="395"/>
      <c r="F359" s="396"/>
      <c r="G359" s="496"/>
      <c r="H359" s="502"/>
      <c r="I359" s="499"/>
      <c r="J359" s="356">
        <f t="shared" si="44"/>
        <v>0</v>
      </c>
      <c r="K359" s="358">
        <f t="shared" si="45"/>
        <v>0</v>
      </c>
      <c r="L359" s="395"/>
      <c r="M359" s="395"/>
      <c r="N359" s="395"/>
      <c r="O359" s="401"/>
      <c r="P359" s="402"/>
      <c r="Q359" s="395"/>
      <c r="R359" s="396"/>
      <c r="S359" s="16" t="s">
        <v>81</v>
      </c>
      <c r="T359" s="8">
        <v>23</v>
      </c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401"/>
      <c r="AI359" s="502"/>
      <c r="AJ359" s="395"/>
      <c r="AK359" s="396"/>
      <c r="AL359" s="16" t="s">
        <v>81</v>
      </c>
    </row>
    <row r="360" spans="1:38" s="21" customFormat="1" ht="12.75" customHeight="1" x14ac:dyDescent="0.2">
      <c r="A360" s="8">
        <v>24</v>
      </c>
      <c r="B360" s="395"/>
      <c r="C360" s="395"/>
      <c r="D360" s="395"/>
      <c r="E360" s="395"/>
      <c r="F360" s="396"/>
      <c r="G360" s="496"/>
      <c r="H360" s="502"/>
      <c r="I360" s="499"/>
      <c r="J360" s="356">
        <f t="shared" si="44"/>
        <v>0</v>
      </c>
      <c r="K360" s="358">
        <f t="shared" si="45"/>
        <v>0</v>
      </c>
      <c r="L360" s="395"/>
      <c r="M360" s="395"/>
      <c r="N360" s="395"/>
      <c r="O360" s="401"/>
      <c r="P360" s="402"/>
      <c r="Q360" s="395"/>
      <c r="R360" s="396"/>
      <c r="S360" s="16" t="s">
        <v>82</v>
      </c>
      <c r="T360" s="8">
        <v>24</v>
      </c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1"/>
      <c r="AI360" s="502"/>
      <c r="AJ360" s="395"/>
      <c r="AK360" s="396"/>
      <c r="AL360" s="16" t="s">
        <v>82</v>
      </c>
    </row>
    <row r="361" spans="1:38" s="21" customFormat="1" ht="12.75" customHeight="1" x14ac:dyDescent="0.2">
      <c r="A361" s="8">
        <v>25</v>
      </c>
      <c r="B361" s="395"/>
      <c r="C361" s="395"/>
      <c r="D361" s="395"/>
      <c r="E361" s="395"/>
      <c r="F361" s="396"/>
      <c r="G361" s="496"/>
      <c r="H361" s="502"/>
      <c r="I361" s="499"/>
      <c r="J361" s="356">
        <f t="shared" si="44"/>
        <v>0</v>
      </c>
      <c r="K361" s="358">
        <f t="shared" si="45"/>
        <v>0</v>
      </c>
      <c r="L361" s="395"/>
      <c r="M361" s="395"/>
      <c r="N361" s="395"/>
      <c r="O361" s="401"/>
      <c r="P361" s="402"/>
      <c r="Q361" s="395"/>
      <c r="R361" s="396"/>
      <c r="S361" s="16" t="s">
        <v>83</v>
      </c>
      <c r="T361" s="8">
        <v>25</v>
      </c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1"/>
      <c r="AI361" s="502"/>
      <c r="AJ361" s="395"/>
      <c r="AK361" s="396"/>
      <c r="AL361" s="16" t="s">
        <v>83</v>
      </c>
    </row>
    <row r="362" spans="1:38" s="21" customFormat="1" ht="12.75" customHeight="1" x14ac:dyDescent="0.2">
      <c r="A362" s="8">
        <v>26</v>
      </c>
      <c r="B362" s="395"/>
      <c r="C362" s="395"/>
      <c r="D362" s="395"/>
      <c r="E362" s="395"/>
      <c r="F362" s="396"/>
      <c r="G362" s="496"/>
      <c r="H362" s="502"/>
      <c r="I362" s="499"/>
      <c r="J362" s="356">
        <f t="shared" si="44"/>
        <v>0</v>
      </c>
      <c r="K362" s="358">
        <f t="shared" si="45"/>
        <v>0</v>
      </c>
      <c r="L362" s="395"/>
      <c r="M362" s="395"/>
      <c r="N362" s="395"/>
      <c r="O362" s="401"/>
      <c r="P362" s="402"/>
      <c r="Q362" s="395"/>
      <c r="R362" s="396"/>
      <c r="S362" s="16" t="s">
        <v>84</v>
      </c>
      <c r="T362" s="8">
        <v>26</v>
      </c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1"/>
      <c r="AI362" s="502"/>
      <c r="AJ362" s="395"/>
      <c r="AK362" s="396"/>
      <c r="AL362" s="16" t="s">
        <v>84</v>
      </c>
    </row>
    <row r="363" spans="1:38" s="21" customFormat="1" ht="12.75" customHeight="1" x14ac:dyDescent="0.2">
      <c r="A363" s="8">
        <v>27</v>
      </c>
      <c r="B363" s="395"/>
      <c r="C363" s="395"/>
      <c r="D363" s="395"/>
      <c r="E363" s="395"/>
      <c r="F363" s="396"/>
      <c r="G363" s="496"/>
      <c r="H363" s="502"/>
      <c r="I363" s="499"/>
      <c r="J363" s="356">
        <f t="shared" si="44"/>
        <v>0</v>
      </c>
      <c r="K363" s="358">
        <f t="shared" si="45"/>
        <v>0</v>
      </c>
      <c r="L363" s="395"/>
      <c r="M363" s="395"/>
      <c r="N363" s="395"/>
      <c r="O363" s="401"/>
      <c r="P363" s="402"/>
      <c r="Q363" s="395"/>
      <c r="R363" s="396"/>
      <c r="S363" s="16" t="s">
        <v>85</v>
      </c>
      <c r="T363" s="8">
        <v>27</v>
      </c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1"/>
      <c r="AI363" s="502"/>
      <c r="AJ363" s="395"/>
      <c r="AK363" s="396"/>
      <c r="AL363" s="16" t="s">
        <v>85</v>
      </c>
    </row>
    <row r="364" spans="1:38" s="21" customFormat="1" ht="12.75" customHeight="1" x14ac:dyDescent="0.2">
      <c r="A364" s="8">
        <v>28</v>
      </c>
      <c r="B364" s="395"/>
      <c r="C364" s="395"/>
      <c r="D364" s="395"/>
      <c r="E364" s="395"/>
      <c r="F364" s="396"/>
      <c r="G364" s="496"/>
      <c r="H364" s="502"/>
      <c r="I364" s="499"/>
      <c r="J364" s="356">
        <f t="shared" si="44"/>
        <v>0</v>
      </c>
      <c r="K364" s="358">
        <f t="shared" si="45"/>
        <v>0</v>
      </c>
      <c r="L364" s="395"/>
      <c r="M364" s="395"/>
      <c r="N364" s="395"/>
      <c r="O364" s="401"/>
      <c r="P364" s="402"/>
      <c r="Q364" s="395"/>
      <c r="R364" s="396"/>
      <c r="S364" s="16" t="s">
        <v>86</v>
      </c>
      <c r="T364" s="8">
        <v>28</v>
      </c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1"/>
      <c r="AI364" s="502"/>
      <c r="AJ364" s="395"/>
      <c r="AK364" s="396"/>
      <c r="AL364" s="16" t="s">
        <v>86</v>
      </c>
    </row>
    <row r="365" spans="1:38" s="21" customFormat="1" ht="12.75" customHeight="1" x14ac:dyDescent="0.2">
      <c r="A365" s="8">
        <v>29</v>
      </c>
      <c r="B365" s="395"/>
      <c r="C365" s="395"/>
      <c r="D365" s="395"/>
      <c r="E365" s="395"/>
      <c r="F365" s="396"/>
      <c r="G365" s="496"/>
      <c r="H365" s="502"/>
      <c r="I365" s="499"/>
      <c r="J365" s="356">
        <f t="shared" si="44"/>
        <v>0</v>
      </c>
      <c r="K365" s="358">
        <f t="shared" si="45"/>
        <v>0</v>
      </c>
      <c r="L365" s="395"/>
      <c r="M365" s="395"/>
      <c r="N365" s="395"/>
      <c r="O365" s="401"/>
      <c r="P365" s="402"/>
      <c r="Q365" s="395"/>
      <c r="R365" s="396"/>
      <c r="S365" s="16" t="s">
        <v>87</v>
      </c>
      <c r="T365" s="8">
        <v>29</v>
      </c>
      <c r="U365" s="395"/>
      <c r="V365" s="395"/>
      <c r="W365" s="395"/>
      <c r="X365" s="404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1"/>
      <c r="AI365" s="502"/>
      <c r="AJ365" s="395"/>
      <c r="AK365" s="396"/>
      <c r="AL365" s="16" t="s">
        <v>87</v>
      </c>
    </row>
    <row r="366" spans="1:38" s="21" customFormat="1" ht="12.75" customHeight="1" x14ac:dyDescent="0.2">
      <c r="A366" s="8">
        <v>30</v>
      </c>
      <c r="B366" s="395"/>
      <c r="C366" s="395"/>
      <c r="D366" s="395"/>
      <c r="E366" s="395"/>
      <c r="F366" s="396"/>
      <c r="G366" s="504"/>
      <c r="H366" s="502"/>
      <c r="I366" s="499"/>
      <c r="J366" s="356">
        <f t="shared" si="44"/>
        <v>0</v>
      </c>
      <c r="K366" s="358">
        <f t="shared" si="45"/>
        <v>0</v>
      </c>
      <c r="L366" s="395"/>
      <c r="M366" s="395"/>
      <c r="N366" s="395"/>
      <c r="O366" s="401"/>
      <c r="P366" s="402"/>
      <c r="Q366" s="395"/>
      <c r="R366" s="396"/>
      <c r="S366" s="16" t="s">
        <v>88</v>
      </c>
      <c r="T366" s="8">
        <v>30</v>
      </c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1"/>
      <c r="AI366" s="502"/>
      <c r="AJ366" s="395"/>
      <c r="AK366" s="396"/>
      <c r="AL366" s="16" t="s">
        <v>88</v>
      </c>
    </row>
    <row r="367" spans="1:38" s="21" customFormat="1" ht="12.75" customHeight="1" x14ac:dyDescent="0.2">
      <c r="A367" s="19">
        <v>31</v>
      </c>
      <c r="B367" s="399"/>
      <c r="C367" s="399"/>
      <c r="D367" s="399"/>
      <c r="E367" s="399"/>
      <c r="F367" s="400"/>
      <c r="G367" s="498"/>
      <c r="H367" s="505"/>
      <c r="I367" s="501"/>
      <c r="J367" s="363">
        <f t="shared" si="44"/>
        <v>0</v>
      </c>
      <c r="K367" s="364">
        <f t="shared" si="45"/>
        <v>0</v>
      </c>
      <c r="L367" s="399"/>
      <c r="M367" s="399"/>
      <c r="N367" s="399"/>
      <c r="O367" s="405"/>
      <c r="P367" s="406"/>
      <c r="Q367" s="399"/>
      <c r="R367" s="400"/>
      <c r="S367" s="20" t="s">
        <v>89</v>
      </c>
      <c r="T367" s="19">
        <v>31</v>
      </c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405"/>
      <c r="AI367" s="505"/>
      <c r="AJ367" s="399"/>
      <c r="AK367" s="400"/>
      <c r="AL367" s="20" t="s">
        <v>89</v>
      </c>
    </row>
    <row r="368" spans="1:38" s="473" customFormat="1" ht="12.75" customHeight="1" thickBot="1" x14ac:dyDescent="0.25">
      <c r="A368" s="475"/>
      <c r="B368" s="476">
        <f>SUM(B336:B367)</f>
        <v>0</v>
      </c>
      <c r="C368" s="476">
        <f>SUM(C336:C367)</f>
        <v>0</v>
      </c>
      <c r="D368" s="476">
        <f>SUM(D336:D367)</f>
        <v>0</v>
      </c>
      <c r="E368" s="477">
        <f>SUM(E336:E367)</f>
        <v>0</v>
      </c>
      <c r="F368" s="478">
        <f>SUM(F336:F367)</f>
        <v>0</v>
      </c>
      <c r="G368" s="479"/>
      <c r="H368" s="480" t="s">
        <v>90</v>
      </c>
      <c r="I368" s="481">
        <f>COUNTA(I337:I367)</f>
        <v>0</v>
      </c>
      <c r="J368" s="476">
        <f t="shared" ref="J368:R368" si="46">SUM(J336:J367)</f>
        <v>0</v>
      </c>
      <c r="K368" s="476">
        <f t="shared" si="46"/>
        <v>0</v>
      </c>
      <c r="L368" s="476">
        <f t="shared" si="46"/>
        <v>0</v>
      </c>
      <c r="M368" s="476">
        <f t="shared" si="46"/>
        <v>0</v>
      </c>
      <c r="N368" s="476">
        <f t="shared" si="46"/>
        <v>0</v>
      </c>
      <c r="O368" s="482">
        <f t="shared" si="46"/>
        <v>0</v>
      </c>
      <c r="P368" s="477">
        <f t="shared" si="46"/>
        <v>0</v>
      </c>
      <c r="Q368" s="476">
        <f t="shared" si="46"/>
        <v>0</v>
      </c>
      <c r="R368" s="483">
        <f t="shared" si="46"/>
        <v>0</v>
      </c>
      <c r="S368" s="484"/>
      <c r="T368" s="475"/>
      <c r="U368" s="476">
        <f t="shared" ref="U368:AH368" si="47">SUM(U336:U367)</f>
        <v>0</v>
      </c>
      <c r="V368" s="476">
        <f t="shared" si="47"/>
        <v>0</v>
      </c>
      <c r="W368" s="476">
        <f t="shared" si="47"/>
        <v>0</v>
      </c>
      <c r="X368" s="476">
        <f t="shared" si="47"/>
        <v>0</v>
      </c>
      <c r="Y368" s="476">
        <f t="shared" si="47"/>
        <v>0</v>
      </c>
      <c r="Z368" s="476">
        <f t="shared" si="47"/>
        <v>0</v>
      </c>
      <c r="AA368" s="476">
        <f t="shared" si="47"/>
        <v>0</v>
      </c>
      <c r="AB368" s="476">
        <f t="shared" si="47"/>
        <v>0</v>
      </c>
      <c r="AC368" s="476">
        <f t="shared" si="47"/>
        <v>0</v>
      </c>
      <c r="AD368" s="476">
        <f t="shared" si="47"/>
        <v>0</v>
      </c>
      <c r="AE368" s="476">
        <f t="shared" si="47"/>
        <v>0</v>
      </c>
      <c r="AF368" s="476">
        <f t="shared" si="47"/>
        <v>0</v>
      </c>
      <c r="AG368" s="476">
        <f t="shared" si="47"/>
        <v>0</v>
      </c>
      <c r="AH368" s="478">
        <f t="shared" si="47"/>
        <v>0</v>
      </c>
      <c r="AI368" s="485"/>
      <c r="AJ368" s="476">
        <f>SUM(AJ336:AJ367)</f>
        <v>0</v>
      </c>
      <c r="AK368" s="483">
        <f>SUM(AK336:AK367)</f>
        <v>0</v>
      </c>
      <c r="AL368" s="484"/>
    </row>
    <row r="369" spans="1:38" s="175" customFormat="1" ht="12.75" customHeight="1" thickTop="1" x14ac:dyDescent="0.2">
      <c r="A369" s="39"/>
      <c r="B369" s="154"/>
      <c r="C369" s="154"/>
      <c r="D369" s="154"/>
      <c r="E369" s="154"/>
      <c r="F369" s="154"/>
      <c r="G369" s="470"/>
      <c r="H369" s="154"/>
      <c r="I369" s="471"/>
      <c r="J369" s="472"/>
      <c r="K369" s="472"/>
      <c r="L369" s="474"/>
      <c r="M369" s="474"/>
      <c r="N369" s="474"/>
      <c r="O369" s="474"/>
      <c r="P369" s="474"/>
      <c r="Q369" s="474"/>
      <c r="R369" s="474"/>
      <c r="S369" s="39"/>
      <c r="T369" s="39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39"/>
    </row>
    <row r="370" spans="1:38" ht="12.75" customHeight="1" x14ac:dyDescent="0.2">
      <c r="A370" s="21"/>
      <c r="B370" s="21"/>
      <c r="C370" s="21"/>
      <c r="D370" s="21"/>
      <c r="E370" s="21"/>
      <c r="F370" s="21"/>
      <c r="G370" s="570" t="str">
        <f>JANUARY!G325</f>
        <v xml:space="preserve">UNITED STEELWORKERS - LOCAL UNION </v>
      </c>
      <c r="H370" s="570"/>
      <c r="I370" s="570"/>
      <c r="J370" s="86"/>
      <c r="K370" s="296"/>
      <c r="L370" s="21"/>
      <c r="M370" s="21"/>
      <c r="N370" s="21"/>
      <c r="O370" s="21"/>
      <c r="P370" s="21"/>
      <c r="Q370" s="21"/>
      <c r="R370" s="21"/>
      <c r="S370" s="21"/>
      <c r="T370" s="21"/>
      <c r="U370" s="33"/>
      <c r="V370" s="33"/>
      <c r="W370" s="33"/>
      <c r="X370" s="33"/>
      <c r="Y370" s="33"/>
      <c r="Z370" s="33"/>
      <c r="AA370" s="34" t="str">
        <f>$AA$10</f>
        <v>FINANCIAL SECRETARY'S CASH BOOK</v>
      </c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21"/>
    </row>
    <row r="371" spans="1:38" s="149" customFormat="1" ht="12.75" customHeight="1" x14ac:dyDescent="0.2">
      <c r="A371" s="139"/>
      <c r="B371" s="138" t="str">
        <f>$B$11</f>
        <v>Month</v>
      </c>
      <c r="C371" s="67" t="str">
        <f>$C$11</f>
        <v>APRIL</v>
      </c>
      <c r="D371" s="138" t="str">
        <f>$D$11</f>
        <v>Year</v>
      </c>
      <c r="E371" s="140">
        <f>$E$11</f>
        <v>0</v>
      </c>
      <c r="F371" s="139"/>
      <c r="G371" s="146"/>
      <c r="H371" s="139"/>
      <c r="I371" s="147"/>
      <c r="J371" s="297"/>
      <c r="K371" s="297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8"/>
      <c r="AJ371" s="67" t="str">
        <f>$C$11</f>
        <v>APRIL</v>
      </c>
      <c r="AK371" s="29">
        <f>$E$11</f>
        <v>0</v>
      </c>
      <c r="AL371" s="139"/>
    </row>
    <row r="372" spans="1:38" s="149" customFormat="1" ht="12.75" customHeight="1" x14ac:dyDescent="0.2">
      <c r="A372" s="139"/>
      <c r="B372" s="138" t="str">
        <f>$B$12</f>
        <v>Page No.</v>
      </c>
      <c r="C372" s="145">
        <f>C327+1</f>
        <v>9</v>
      </c>
      <c r="D372" s="139"/>
      <c r="E372" s="139"/>
      <c r="F372" s="139"/>
      <c r="G372" s="146"/>
      <c r="H372" s="139"/>
      <c r="I372" s="147" t="s">
        <v>53</v>
      </c>
      <c r="J372" s="297"/>
      <c r="K372" s="297"/>
      <c r="L372" s="147"/>
      <c r="M372" s="139"/>
      <c r="N372" s="139"/>
      <c r="O372" s="139"/>
      <c r="P372" s="138"/>
      <c r="Q372" s="139"/>
      <c r="R372" s="138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50" t="s">
        <v>54</v>
      </c>
      <c r="AC372" s="139"/>
      <c r="AD372" s="139"/>
      <c r="AE372" s="139"/>
      <c r="AF372" s="139"/>
      <c r="AG372" s="139"/>
      <c r="AH372" s="139"/>
      <c r="AI372" s="138" t="str">
        <f>$B$12</f>
        <v>Page No.</v>
      </c>
      <c r="AJ372" s="145">
        <f>AJ327+1</f>
        <v>9</v>
      </c>
      <c r="AK372" s="151"/>
      <c r="AL372" s="152"/>
    </row>
    <row r="373" spans="1:38" ht="12.75" customHeight="1" x14ac:dyDescent="0.2">
      <c r="A373" s="3"/>
      <c r="B373" s="3"/>
      <c r="C373" s="3"/>
      <c r="D373" s="3"/>
      <c r="E373" s="3"/>
      <c r="F373" s="3"/>
      <c r="G373" s="126"/>
      <c r="H373" s="3"/>
      <c r="I373" s="5"/>
      <c r="J373" s="101"/>
      <c r="K373" s="101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27"/>
      <c r="H374" s="26"/>
      <c r="I374" s="27"/>
      <c r="J374" s="298"/>
      <c r="K374" s="298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28"/>
      <c r="H375" s="2" t="s">
        <v>56</v>
      </c>
      <c r="I375" s="94"/>
      <c r="J375" s="607" t="s">
        <v>262</v>
      </c>
      <c r="K375" s="56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28"/>
      <c r="H376" s="14"/>
      <c r="I376" s="95"/>
      <c r="J376" s="101"/>
      <c r="K376" s="6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1"/>
      <c r="B377" s="162">
        <v>1</v>
      </c>
      <c r="C377" s="162">
        <v>2</v>
      </c>
      <c r="D377" s="162">
        <v>3</v>
      </c>
      <c r="E377" s="163">
        <v>4</v>
      </c>
      <c r="F377" s="164">
        <v>5</v>
      </c>
      <c r="G377" s="165"/>
      <c r="H377" s="164">
        <v>7</v>
      </c>
      <c r="I377" s="166">
        <v>8</v>
      </c>
      <c r="J377" s="299">
        <v>9</v>
      </c>
      <c r="K377" s="300">
        <v>10</v>
      </c>
      <c r="L377" s="162">
        <v>11</v>
      </c>
      <c r="M377" s="162" t="s">
        <v>1</v>
      </c>
      <c r="N377" s="162">
        <v>12</v>
      </c>
      <c r="O377" s="162">
        <v>13</v>
      </c>
      <c r="P377" s="162">
        <v>14</v>
      </c>
      <c r="Q377" s="162">
        <v>15</v>
      </c>
      <c r="R377" s="164" t="s">
        <v>2</v>
      </c>
      <c r="S377" s="167"/>
      <c r="T377" s="161"/>
      <c r="U377" s="162">
        <v>16</v>
      </c>
      <c r="V377" s="162">
        <v>17</v>
      </c>
      <c r="W377" s="162">
        <v>18</v>
      </c>
      <c r="X377" s="162">
        <v>19</v>
      </c>
      <c r="Y377" s="162">
        <v>20</v>
      </c>
      <c r="Z377" s="162" t="s">
        <v>3</v>
      </c>
      <c r="AA377" s="162">
        <v>21</v>
      </c>
      <c r="AB377" s="162">
        <v>22</v>
      </c>
      <c r="AC377" s="162">
        <v>23</v>
      </c>
      <c r="AD377" s="162">
        <v>24</v>
      </c>
      <c r="AE377" s="162">
        <v>25</v>
      </c>
      <c r="AF377" s="162">
        <v>26</v>
      </c>
      <c r="AG377" s="162">
        <v>27</v>
      </c>
      <c r="AH377" s="162">
        <v>28</v>
      </c>
      <c r="AI377" s="168">
        <v>29</v>
      </c>
      <c r="AJ377" s="162">
        <v>30</v>
      </c>
      <c r="AK377" s="164">
        <v>31</v>
      </c>
      <c r="AL377" s="167"/>
    </row>
    <row r="378" spans="1:38" s="4" customFormat="1" ht="12.75" customHeight="1" thickTop="1" x14ac:dyDescent="0.2">
      <c r="A378" s="1"/>
      <c r="B378" s="83" t="s">
        <v>4</v>
      </c>
      <c r="C378" s="96"/>
      <c r="D378" s="83" t="s">
        <v>5</v>
      </c>
      <c r="E378" s="83" t="s">
        <v>6</v>
      </c>
      <c r="F378" s="82" t="s">
        <v>7</v>
      </c>
      <c r="G378" s="129"/>
      <c r="H378" s="82"/>
      <c r="I378" s="98"/>
      <c r="J378" s="83"/>
      <c r="K378" s="82"/>
      <c r="L378" s="83"/>
      <c r="M378" s="83"/>
      <c r="N378" s="83" t="s">
        <v>235</v>
      </c>
      <c r="O378" s="99" t="s">
        <v>536</v>
      </c>
      <c r="P378" s="160"/>
      <c r="Q378" s="102" t="s">
        <v>270</v>
      </c>
      <c r="R378" s="157" t="s">
        <v>271</v>
      </c>
      <c r="S378" s="101"/>
      <c r="T378" s="61"/>
      <c r="U378" s="560" t="s">
        <v>263</v>
      </c>
      <c r="V378" s="561"/>
      <c r="W378" s="561"/>
      <c r="X378" s="561"/>
      <c r="Y378" s="562"/>
      <c r="Z378" s="83" t="s">
        <v>10</v>
      </c>
      <c r="AA378" s="83" t="s">
        <v>11</v>
      </c>
      <c r="AB378" s="83" t="s">
        <v>203</v>
      </c>
      <c r="AC378" s="83" t="s">
        <v>12</v>
      </c>
      <c r="AD378" s="83" t="s">
        <v>13</v>
      </c>
      <c r="AE378" s="83" t="s">
        <v>14</v>
      </c>
      <c r="AF378" s="83"/>
      <c r="AG378" s="83"/>
      <c r="AH378" s="99"/>
      <c r="AI378" s="100"/>
      <c r="AJ378" s="83" t="s">
        <v>15</v>
      </c>
      <c r="AK378" s="82" t="s">
        <v>7</v>
      </c>
      <c r="AL378" s="3"/>
    </row>
    <row r="379" spans="1:38" s="4" customFormat="1" ht="12.75" customHeight="1" x14ac:dyDescent="0.2">
      <c r="A379" s="1"/>
      <c r="B379" s="83" t="s">
        <v>8</v>
      </c>
      <c r="C379" s="83" t="s">
        <v>16</v>
      </c>
      <c r="D379" s="83" t="s">
        <v>17</v>
      </c>
      <c r="E379" s="83" t="s">
        <v>8</v>
      </c>
      <c r="F379" s="82" t="s">
        <v>18</v>
      </c>
      <c r="G379" s="129" t="s">
        <v>19</v>
      </c>
      <c r="H379" s="82" t="s">
        <v>20</v>
      </c>
      <c r="I379" s="98" t="s">
        <v>239</v>
      </c>
      <c r="J379" s="83" t="s">
        <v>21</v>
      </c>
      <c r="K379" s="82" t="s">
        <v>22</v>
      </c>
      <c r="L379" s="102" t="s">
        <v>233</v>
      </c>
      <c r="M379" s="102" t="s">
        <v>234</v>
      </c>
      <c r="N379" s="83" t="s">
        <v>534</v>
      </c>
      <c r="O379" s="99" t="s">
        <v>534</v>
      </c>
      <c r="P379" s="155" t="s">
        <v>23</v>
      </c>
      <c r="Q379" s="102" t="s">
        <v>8</v>
      </c>
      <c r="R379" s="157" t="s">
        <v>8</v>
      </c>
      <c r="S379" s="101"/>
      <c r="T379" s="61"/>
      <c r="U379" s="83" t="s">
        <v>25</v>
      </c>
      <c r="V379" s="83" t="s">
        <v>26</v>
      </c>
      <c r="W379" s="83" t="s">
        <v>27</v>
      </c>
      <c r="X379" s="83" t="s">
        <v>28</v>
      </c>
      <c r="Y379" s="83" t="s">
        <v>136</v>
      </c>
      <c r="Z379" s="83" t="s">
        <v>259</v>
      </c>
      <c r="AA379" s="83" t="s">
        <v>137</v>
      </c>
      <c r="AB379" s="83" t="s">
        <v>202</v>
      </c>
      <c r="AC379" s="83" t="s">
        <v>30</v>
      </c>
      <c r="AD379" s="83" t="s">
        <v>140</v>
      </c>
      <c r="AE379" s="83" t="s">
        <v>31</v>
      </c>
      <c r="AF379" s="83" t="s">
        <v>32</v>
      </c>
      <c r="AG379" s="83" t="s">
        <v>204</v>
      </c>
      <c r="AH379" s="99" t="s">
        <v>16</v>
      </c>
      <c r="AI379" s="97" t="s">
        <v>34</v>
      </c>
      <c r="AJ379" s="83" t="s">
        <v>35</v>
      </c>
      <c r="AK379" s="82" t="s">
        <v>18</v>
      </c>
      <c r="AL379" s="3"/>
    </row>
    <row r="380" spans="1:38" s="4" customFormat="1" ht="12.75" customHeight="1" thickBot="1" x14ac:dyDescent="0.25">
      <c r="A380" s="6"/>
      <c r="B380" s="84" t="s">
        <v>36</v>
      </c>
      <c r="C380" s="84" t="s">
        <v>37</v>
      </c>
      <c r="D380" s="84" t="s">
        <v>38</v>
      </c>
      <c r="E380" s="84" t="s">
        <v>39</v>
      </c>
      <c r="F380" s="103" t="s">
        <v>40</v>
      </c>
      <c r="G380" s="130"/>
      <c r="H380" s="103"/>
      <c r="I380" s="104" t="s">
        <v>41</v>
      </c>
      <c r="J380" s="84"/>
      <c r="K380" s="103"/>
      <c r="L380" s="105"/>
      <c r="M380" s="105"/>
      <c r="N380" s="84" t="s">
        <v>236</v>
      </c>
      <c r="O380" s="106" t="s">
        <v>236</v>
      </c>
      <c r="P380" s="156"/>
      <c r="Q380" s="158" t="s">
        <v>24</v>
      </c>
      <c r="R380" s="159" t="s">
        <v>24</v>
      </c>
      <c r="S380" s="108"/>
      <c r="T380" s="72"/>
      <c r="U380" s="84" t="s">
        <v>42</v>
      </c>
      <c r="V380" s="84" t="s">
        <v>43</v>
      </c>
      <c r="W380" s="84"/>
      <c r="X380" s="84" t="s">
        <v>44</v>
      </c>
      <c r="Y380" s="84" t="s">
        <v>30</v>
      </c>
      <c r="Z380" s="84" t="s">
        <v>30</v>
      </c>
      <c r="AA380" s="84" t="s">
        <v>138</v>
      </c>
      <c r="AB380" s="84" t="s">
        <v>15</v>
      </c>
      <c r="AC380" s="84" t="s">
        <v>139</v>
      </c>
      <c r="AD380" s="84" t="s">
        <v>141</v>
      </c>
      <c r="AE380" s="84" t="s">
        <v>47</v>
      </c>
      <c r="AF380" s="84" t="s">
        <v>48</v>
      </c>
      <c r="AG380" s="84" t="s">
        <v>15</v>
      </c>
      <c r="AH380" s="106" t="s">
        <v>30</v>
      </c>
      <c r="AI380" s="107"/>
      <c r="AJ380" s="84" t="s">
        <v>49</v>
      </c>
      <c r="AK380" s="103" t="s">
        <v>189</v>
      </c>
      <c r="AL380" s="7"/>
    </row>
    <row r="381" spans="1:38" s="296" customFormat="1" ht="12.75" customHeight="1" thickTop="1" x14ac:dyDescent="0.2">
      <c r="A381" s="323"/>
      <c r="B381" s="356">
        <f>B368</f>
        <v>0</v>
      </c>
      <c r="C381" s="356">
        <f>C368</f>
        <v>0</v>
      </c>
      <c r="D381" s="356">
        <f>D368</f>
        <v>0</v>
      </c>
      <c r="E381" s="357">
        <f>E368</f>
        <v>0</v>
      </c>
      <c r="F381" s="358">
        <f>F368</f>
        <v>0</v>
      </c>
      <c r="G381" s="131" t="str">
        <f>$G$7</f>
        <v>APRIL</v>
      </c>
      <c r="H381" s="324" t="s">
        <v>58</v>
      </c>
      <c r="I381" s="325"/>
      <c r="J381" s="359">
        <f t="shared" ref="J381:R381" si="48">J368</f>
        <v>0</v>
      </c>
      <c r="K381" s="360">
        <f t="shared" si="48"/>
        <v>0</v>
      </c>
      <c r="L381" s="356">
        <f t="shared" si="48"/>
        <v>0</v>
      </c>
      <c r="M381" s="356">
        <f t="shared" si="48"/>
        <v>0</v>
      </c>
      <c r="N381" s="356">
        <f t="shared" si="48"/>
        <v>0</v>
      </c>
      <c r="O381" s="361">
        <f t="shared" si="48"/>
        <v>0</v>
      </c>
      <c r="P381" s="357">
        <f t="shared" si="48"/>
        <v>0</v>
      </c>
      <c r="Q381" s="356">
        <f t="shared" si="48"/>
        <v>0</v>
      </c>
      <c r="R381" s="362">
        <f t="shared" si="48"/>
        <v>0</v>
      </c>
      <c r="S381" s="326"/>
      <c r="T381" s="323"/>
      <c r="U381" s="356">
        <f t="shared" ref="U381:AH381" si="49">U368</f>
        <v>0</v>
      </c>
      <c r="V381" s="356">
        <f t="shared" si="49"/>
        <v>0</v>
      </c>
      <c r="W381" s="356">
        <f t="shared" si="49"/>
        <v>0</v>
      </c>
      <c r="X381" s="356">
        <f t="shared" si="49"/>
        <v>0</v>
      </c>
      <c r="Y381" s="356">
        <f t="shared" si="49"/>
        <v>0</v>
      </c>
      <c r="Z381" s="356">
        <f t="shared" si="49"/>
        <v>0</v>
      </c>
      <c r="AA381" s="356">
        <f t="shared" si="49"/>
        <v>0</v>
      </c>
      <c r="AB381" s="356">
        <f t="shared" si="49"/>
        <v>0</v>
      </c>
      <c r="AC381" s="356">
        <f t="shared" si="49"/>
        <v>0</v>
      </c>
      <c r="AD381" s="356">
        <f t="shared" si="49"/>
        <v>0</v>
      </c>
      <c r="AE381" s="356">
        <f t="shared" si="49"/>
        <v>0</v>
      </c>
      <c r="AF381" s="356">
        <f t="shared" si="49"/>
        <v>0</v>
      </c>
      <c r="AG381" s="356">
        <f t="shared" si="49"/>
        <v>0</v>
      </c>
      <c r="AH381" s="356">
        <f t="shared" si="49"/>
        <v>0</v>
      </c>
      <c r="AI381" s="327"/>
      <c r="AJ381" s="356">
        <f>AJ368</f>
        <v>0</v>
      </c>
      <c r="AK381" s="365">
        <f>AK368</f>
        <v>0</v>
      </c>
      <c r="AL381" s="326"/>
    </row>
    <row r="382" spans="1:38" s="21" customFormat="1" ht="12.75" customHeight="1" x14ac:dyDescent="0.2">
      <c r="A382" s="8">
        <v>1</v>
      </c>
      <c r="B382" s="395"/>
      <c r="C382" s="395"/>
      <c r="D382" s="395"/>
      <c r="E382" s="395"/>
      <c r="F382" s="396"/>
      <c r="G382" s="496"/>
      <c r="H382" s="502"/>
      <c r="I382" s="499"/>
      <c r="J382" s="356">
        <f t="shared" ref="J382:J412" si="50">SUM(B382:F382)</f>
        <v>0</v>
      </c>
      <c r="K382" s="358">
        <f t="shared" ref="K382:K412" si="51">SUM(U382:AK382)-SUM(L382:R382)</f>
        <v>0</v>
      </c>
      <c r="L382" s="395"/>
      <c r="M382" s="395"/>
      <c r="N382" s="395"/>
      <c r="O382" s="401"/>
      <c r="P382" s="402"/>
      <c r="Q382" s="395"/>
      <c r="R382" s="396"/>
      <c r="S382" s="16" t="s">
        <v>59</v>
      </c>
      <c r="T382" s="8">
        <v>1</v>
      </c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401"/>
      <c r="AI382" s="502"/>
      <c r="AJ382" s="395"/>
      <c r="AK382" s="396"/>
      <c r="AL382" s="16" t="s">
        <v>59</v>
      </c>
    </row>
    <row r="383" spans="1:38" s="21" customFormat="1" ht="12.75" customHeight="1" x14ac:dyDescent="0.2">
      <c r="A383" s="8">
        <v>2</v>
      </c>
      <c r="B383" s="395"/>
      <c r="C383" s="395"/>
      <c r="D383" s="395"/>
      <c r="E383" s="395"/>
      <c r="F383" s="396"/>
      <c r="G383" s="496"/>
      <c r="H383" s="502"/>
      <c r="I383" s="499"/>
      <c r="J383" s="356">
        <f t="shared" si="50"/>
        <v>0</v>
      </c>
      <c r="K383" s="358">
        <f t="shared" si="51"/>
        <v>0</v>
      </c>
      <c r="L383" s="395"/>
      <c r="M383" s="395"/>
      <c r="N383" s="395"/>
      <c r="O383" s="401"/>
      <c r="P383" s="402"/>
      <c r="Q383" s="395"/>
      <c r="R383" s="396"/>
      <c r="S383" s="16" t="s">
        <v>60</v>
      </c>
      <c r="T383" s="8">
        <v>2</v>
      </c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401"/>
      <c r="AI383" s="502"/>
      <c r="AJ383" s="395"/>
      <c r="AK383" s="396"/>
      <c r="AL383" s="16" t="s">
        <v>60</v>
      </c>
    </row>
    <row r="384" spans="1:38" s="21" customFormat="1" ht="12.75" customHeight="1" x14ac:dyDescent="0.2">
      <c r="A384" s="8">
        <v>3</v>
      </c>
      <c r="B384" s="395"/>
      <c r="C384" s="395"/>
      <c r="D384" s="395"/>
      <c r="E384" s="395"/>
      <c r="F384" s="396"/>
      <c r="G384" s="496"/>
      <c r="H384" s="502"/>
      <c r="I384" s="499"/>
      <c r="J384" s="356">
        <f t="shared" si="50"/>
        <v>0</v>
      </c>
      <c r="K384" s="358">
        <f t="shared" si="51"/>
        <v>0</v>
      </c>
      <c r="L384" s="395"/>
      <c r="M384" s="395"/>
      <c r="N384" s="395"/>
      <c r="O384" s="401"/>
      <c r="P384" s="402"/>
      <c r="Q384" s="395"/>
      <c r="R384" s="396"/>
      <c r="S384" s="16" t="s">
        <v>61</v>
      </c>
      <c r="T384" s="8">
        <v>3</v>
      </c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401"/>
      <c r="AI384" s="502"/>
      <c r="AJ384" s="395"/>
      <c r="AK384" s="396"/>
      <c r="AL384" s="16" t="s">
        <v>61</v>
      </c>
    </row>
    <row r="385" spans="1:38" s="21" customFormat="1" ht="12.75" customHeight="1" x14ac:dyDescent="0.2">
      <c r="A385" s="8">
        <v>4</v>
      </c>
      <c r="B385" s="395"/>
      <c r="C385" s="395"/>
      <c r="D385" s="395"/>
      <c r="E385" s="395"/>
      <c r="F385" s="396"/>
      <c r="G385" s="496"/>
      <c r="H385" s="502"/>
      <c r="I385" s="499"/>
      <c r="J385" s="356">
        <f t="shared" si="50"/>
        <v>0</v>
      </c>
      <c r="K385" s="358">
        <f t="shared" si="51"/>
        <v>0</v>
      </c>
      <c r="L385" s="395"/>
      <c r="M385" s="395"/>
      <c r="N385" s="395"/>
      <c r="O385" s="401"/>
      <c r="P385" s="402"/>
      <c r="Q385" s="395"/>
      <c r="R385" s="396"/>
      <c r="S385" s="16" t="s">
        <v>62</v>
      </c>
      <c r="T385" s="8">
        <v>4</v>
      </c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401"/>
      <c r="AI385" s="502"/>
      <c r="AJ385" s="395"/>
      <c r="AK385" s="396"/>
      <c r="AL385" s="16" t="s">
        <v>62</v>
      </c>
    </row>
    <row r="386" spans="1:38" s="21" customFormat="1" ht="12.75" customHeight="1" x14ac:dyDescent="0.2">
      <c r="A386" s="8">
        <v>5</v>
      </c>
      <c r="B386" s="395"/>
      <c r="C386" s="395"/>
      <c r="D386" s="395"/>
      <c r="E386" s="395"/>
      <c r="F386" s="396"/>
      <c r="G386" s="497"/>
      <c r="H386" s="502"/>
      <c r="I386" s="499"/>
      <c r="J386" s="356">
        <f t="shared" si="50"/>
        <v>0</v>
      </c>
      <c r="K386" s="358">
        <f t="shared" si="51"/>
        <v>0</v>
      </c>
      <c r="L386" s="395"/>
      <c r="M386" s="395"/>
      <c r="N386" s="395"/>
      <c r="O386" s="401"/>
      <c r="P386" s="402"/>
      <c r="Q386" s="395"/>
      <c r="R386" s="396"/>
      <c r="S386" s="16" t="s">
        <v>63</v>
      </c>
      <c r="T386" s="8">
        <v>5</v>
      </c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401"/>
      <c r="AI386" s="502"/>
      <c r="AJ386" s="395"/>
      <c r="AK386" s="396"/>
      <c r="AL386" s="16" t="s">
        <v>63</v>
      </c>
    </row>
    <row r="387" spans="1:38" s="21" customFormat="1" ht="12.75" customHeight="1" x14ac:dyDescent="0.2">
      <c r="A387" s="17">
        <v>6</v>
      </c>
      <c r="B387" s="397"/>
      <c r="C387" s="397"/>
      <c r="D387" s="397"/>
      <c r="E387" s="397"/>
      <c r="F387" s="398"/>
      <c r="G387" s="496"/>
      <c r="H387" s="503"/>
      <c r="I387" s="500"/>
      <c r="J387" s="356">
        <f t="shared" si="50"/>
        <v>0</v>
      </c>
      <c r="K387" s="358">
        <f t="shared" si="51"/>
        <v>0</v>
      </c>
      <c r="L387" s="397"/>
      <c r="M387" s="397"/>
      <c r="N387" s="397"/>
      <c r="O387" s="403"/>
      <c r="P387" s="404"/>
      <c r="Q387" s="397"/>
      <c r="R387" s="398"/>
      <c r="S387" s="18" t="s">
        <v>64</v>
      </c>
      <c r="T387" s="17">
        <v>6</v>
      </c>
      <c r="U387" s="397"/>
      <c r="V387" s="397"/>
      <c r="W387" s="397"/>
      <c r="X387" s="397"/>
      <c r="Y387" s="397"/>
      <c r="Z387" s="397"/>
      <c r="AA387" s="397"/>
      <c r="AB387" s="397"/>
      <c r="AC387" s="397"/>
      <c r="AD387" s="397"/>
      <c r="AE387" s="397"/>
      <c r="AF387" s="397"/>
      <c r="AG387" s="397"/>
      <c r="AH387" s="403"/>
      <c r="AI387" s="503"/>
      <c r="AJ387" s="397"/>
      <c r="AK387" s="398"/>
      <c r="AL387" s="18" t="s">
        <v>64</v>
      </c>
    </row>
    <row r="388" spans="1:38" s="21" customFormat="1" ht="12.75" customHeight="1" x14ac:dyDescent="0.2">
      <c r="A388" s="8">
        <v>7</v>
      </c>
      <c r="B388" s="395"/>
      <c r="C388" s="395"/>
      <c r="D388" s="395"/>
      <c r="E388" s="395"/>
      <c r="F388" s="396"/>
      <c r="G388" s="496"/>
      <c r="H388" s="502"/>
      <c r="I388" s="499"/>
      <c r="J388" s="356">
        <f t="shared" si="50"/>
        <v>0</v>
      </c>
      <c r="K388" s="358">
        <f t="shared" si="51"/>
        <v>0</v>
      </c>
      <c r="L388" s="395"/>
      <c r="M388" s="395"/>
      <c r="N388" s="395"/>
      <c r="O388" s="401"/>
      <c r="P388" s="402"/>
      <c r="Q388" s="395"/>
      <c r="R388" s="396"/>
      <c r="S388" s="16" t="s">
        <v>65</v>
      </c>
      <c r="T388" s="8">
        <v>7</v>
      </c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401"/>
      <c r="AI388" s="502"/>
      <c r="AJ388" s="395"/>
      <c r="AK388" s="396"/>
      <c r="AL388" s="16" t="s">
        <v>65</v>
      </c>
    </row>
    <row r="389" spans="1:38" s="21" customFormat="1" ht="12.75" customHeight="1" x14ac:dyDescent="0.2">
      <c r="A389" s="8">
        <v>8</v>
      </c>
      <c r="B389" s="395"/>
      <c r="C389" s="395"/>
      <c r="D389" s="395"/>
      <c r="E389" s="395"/>
      <c r="F389" s="396"/>
      <c r="G389" s="496"/>
      <c r="H389" s="502"/>
      <c r="I389" s="499"/>
      <c r="J389" s="356">
        <f t="shared" si="50"/>
        <v>0</v>
      </c>
      <c r="K389" s="358">
        <f t="shared" si="51"/>
        <v>0</v>
      </c>
      <c r="L389" s="395"/>
      <c r="M389" s="395"/>
      <c r="N389" s="395"/>
      <c r="O389" s="401"/>
      <c r="P389" s="402"/>
      <c r="Q389" s="395"/>
      <c r="R389" s="396"/>
      <c r="S389" s="16" t="s">
        <v>66</v>
      </c>
      <c r="T389" s="8">
        <v>8</v>
      </c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401"/>
      <c r="AI389" s="502"/>
      <c r="AJ389" s="395"/>
      <c r="AK389" s="396"/>
      <c r="AL389" s="16" t="s">
        <v>66</v>
      </c>
    </row>
    <row r="390" spans="1:38" s="21" customFormat="1" ht="12.75" customHeight="1" x14ac:dyDescent="0.2">
      <c r="A390" s="8">
        <v>9</v>
      </c>
      <c r="B390" s="395"/>
      <c r="C390" s="395"/>
      <c r="D390" s="395"/>
      <c r="E390" s="395"/>
      <c r="F390" s="396"/>
      <c r="G390" s="496"/>
      <c r="H390" s="502"/>
      <c r="I390" s="499"/>
      <c r="J390" s="356">
        <f t="shared" si="50"/>
        <v>0</v>
      </c>
      <c r="K390" s="358">
        <f t="shared" si="51"/>
        <v>0</v>
      </c>
      <c r="L390" s="395"/>
      <c r="M390" s="395"/>
      <c r="N390" s="395"/>
      <c r="O390" s="401"/>
      <c r="P390" s="402"/>
      <c r="Q390" s="395"/>
      <c r="R390" s="396"/>
      <c r="S390" s="16" t="s">
        <v>67</v>
      </c>
      <c r="T390" s="8">
        <v>9</v>
      </c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401"/>
      <c r="AI390" s="502"/>
      <c r="AJ390" s="395"/>
      <c r="AK390" s="396"/>
      <c r="AL390" s="16" t="s">
        <v>67</v>
      </c>
    </row>
    <row r="391" spans="1:38" s="21" customFormat="1" ht="12.75" customHeight="1" x14ac:dyDescent="0.2">
      <c r="A391" s="8">
        <v>10</v>
      </c>
      <c r="B391" s="395"/>
      <c r="C391" s="395"/>
      <c r="D391" s="395"/>
      <c r="E391" s="395"/>
      <c r="F391" s="396"/>
      <c r="G391" s="496"/>
      <c r="H391" s="502"/>
      <c r="I391" s="499"/>
      <c r="J391" s="356">
        <f t="shared" si="50"/>
        <v>0</v>
      </c>
      <c r="K391" s="358">
        <f t="shared" si="51"/>
        <v>0</v>
      </c>
      <c r="L391" s="395"/>
      <c r="M391" s="395"/>
      <c r="N391" s="395"/>
      <c r="O391" s="401"/>
      <c r="P391" s="402"/>
      <c r="Q391" s="395"/>
      <c r="R391" s="396"/>
      <c r="S391" s="16" t="s">
        <v>68</v>
      </c>
      <c r="T391" s="8">
        <v>10</v>
      </c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401"/>
      <c r="AI391" s="502"/>
      <c r="AJ391" s="395"/>
      <c r="AK391" s="396"/>
      <c r="AL391" s="16" t="s">
        <v>68</v>
      </c>
    </row>
    <row r="392" spans="1:38" s="21" customFormat="1" ht="12.75" customHeight="1" x14ac:dyDescent="0.2">
      <c r="A392" s="8">
        <v>11</v>
      </c>
      <c r="B392" s="395"/>
      <c r="C392" s="395"/>
      <c r="D392" s="395"/>
      <c r="E392" s="395"/>
      <c r="F392" s="396"/>
      <c r="G392" s="496"/>
      <c r="H392" s="502"/>
      <c r="I392" s="499"/>
      <c r="J392" s="356">
        <f t="shared" si="50"/>
        <v>0</v>
      </c>
      <c r="K392" s="358">
        <f t="shared" si="51"/>
        <v>0</v>
      </c>
      <c r="L392" s="395"/>
      <c r="M392" s="395"/>
      <c r="N392" s="395"/>
      <c r="O392" s="401"/>
      <c r="P392" s="402"/>
      <c r="Q392" s="395"/>
      <c r="R392" s="396"/>
      <c r="S392" s="16" t="s">
        <v>69</v>
      </c>
      <c r="T392" s="8">
        <v>11</v>
      </c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401"/>
      <c r="AI392" s="502"/>
      <c r="AJ392" s="395"/>
      <c r="AK392" s="396"/>
      <c r="AL392" s="16" t="s">
        <v>69</v>
      </c>
    </row>
    <row r="393" spans="1:38" s="21" customFormat="1" ht="12.75" customHeight="1" x14ac:dyDescent="0.2">
      <c r="A393" s="8">
        <v>12</v>
      </c>
      <c r="B393" s="395"/>
      <c r="C393" s="395"/>
      <c r="D393" s="395"/>
      <c r="E393" s="395"/>
      <c r="F393" s="396"/>
      <c r="G393" s="496"/>
      <c r="H393" s="502"/>
      <c r="I393" s="499"/>
      <c r="J393" s="356">
        <f t="shared" si="50"/>
        <v>0</v>
      </c>
      <c r="K393" s="358">
        <f t="shared" si="51"/>
        <v>0</v>
      </c>
      <c r="L393" s="395"/>
      <c r="M393" s="395"/>
      <c r="N393" s="395"/>
      <c r="O393" s="401"/>
      <c r="P393" s="402"/>
      <c r="Q393" s="395"/>
      <c r="R393" s="396"/>
      <c r="S393" s="16" t="s">
        <v>70</v>
      </c>
      <c r="T393" s="8">
        <v>12</v>
      </c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401"/>
      <c r="AI393" s="502"/>
      <c r="AJ393" s="395"/>
      <c r="AK393" s="396"/>
      <c r="AL393" s="16" t="s">
        <v>70</v>
      </c>
    </row>
    <row r="394" spans="1:38" s="21" customFormat="1" ht="12.75" customHeight="1" x14ac:dyDescent="0.2">
      <c r="A394" s="8">
        <v>13</v>
      </c>
      <c r="B394" s="395"/>
      <c r="C394" s="395"/>
      <c r="D394" s="395"/>
      <c r="E394" s="395"/>
      <c r="F394" s="396"/>
      <c r="G394" s="496"/>
      <c r="H394" s="502"/>
      <c r="I394" s="499"/>
      <c r="J394" s="356">
        <f t="shared" si="50"/>
        <v>0</v>
      </c>
      <c r="K394" s="358">
        <f t="shared" si="51"/>
        <v>0</v>
      </c>
      <c r="L394" s="395"/>
      <c r="M394" s="395"/>
      <c r="N394" s="395"/>
      <c r="O394" s="401"/>
      <c r="P394" s="402"/>
      <c r="Q394" s="395"/>
      <c r="R394" s="396"/>
      <c r="S394" s="16" t="s">
        <v>71</v>
      </c>
      <c r="T394" s="8">
        <v>13</v>
      </c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401"/>
      <c r="AI394" s="502"/>
      <c r="AJ394" s="395"/>
      <c r="AK394" s="396"/>
      <c r="AL394" s="16" t="s">
        <v>71</v>
      </c>
    </row>
    <row r="395" spans="1:38" s="21" customFormat="1" ht="12.75" customHeight="1" x14ac:dyDescent="0.2">
      <c r="A395" s="8">
        <v>14</v>
      </c>
      <c r="B395" s="395"/>
      <c r="C395" s="395"/>
      <c r="D395" s="395"/>
      <c r="E395" s="395"/>
      <c r="F395" s="396"/>
      <c r="G395" s="496"/>
      <c r="H395" s="502"/>
      <c r="I395" s="499"/>
      <c r="J395" s="356">
        <f t="shared" si="50"/>
        <v>0</v>
      </c>
      <c r="K395" s="358">
        <f t="shared" si="51"/>
        <v>0</v>
      </c>
      <c r="L395" s="395"/>
      <c r="M395" s="395"/>
      <c r="N395" s="395"/>
      <c r="O395" s="401"/>
      <c r="P395" s="402"/>
      <c r="Q395" s="395"/>
      <c r="R395" s="396"/>
      <c r="S395" s="16" t="s">
        <v>72</v>
      </c>
      <c r="T395" s="8">
        <v>14</v>
      </c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401"/>
      <c r="AI395" s="502"/>
      <c r="AJ395" s="395"/>
      <c r="AK395" s="396"/>
      <c r="AL395" s="16" t="s">
        <v>72</v>
      </c>
    </row>
    <row r="396" spans="1:38" s="21" customFormat="1" ht="12.75" customHeight="1" x14ac:dyDescent="0.2">
      <c r="A396" s="8">
        <v>15</v>
      </c>
      <c r="B396" s="395"/>
      <c r="C396" s="395"/>
      <c r="D396" s="395"/>
      <c r="E396" s="395"/>
      <c r="F396" s="396"/>
      <c r="G396" s="496"/>
      <c r="H396" s="502"/>
      <c r="I396" s="499"/>
      <c r="J396" s="356">
        <f t="shared" si="50"/>
        <v>0</v>
      </c>
      <c r="K396" s="358">
        <f t="shared" si="51"/>
        <v>0</v>
      </c>
      <c r="L396" s="395"/>
      <c r="M396" s="395"/>
      <c r="N396" s="395"/>
      <c r="O396" s="401"/>
      <c r="P396" s="402"/>
      <c r="Q396" s="395"/>
      <c r="R396" s="396"/>
      <c r="S396" s="16" t="s">
        <v>73</v>
      </c>
      <c r="T396" s="8">
        <v>15</v>
      </c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401"/>
      <c r="AI396" s="502"/>
      <c r="AJ396" s="395"/>
      <c r="AK396" s="396"/>
      <c r="AL396" s="16" t="s">
        <v>73</v>
      </c>
    </row>
    <row r="397" spans="1:38" s="21" customFormat="1" ht="12.75" customHeight="1" x14ac:dyDescent="0.2">
      <c r="A397" s="8">
        <v>16</v>
      </c>
      <c r="B397" s="395"/>
      <c r="C397" s="395"/>
      <c r="D397" s="395"/>
      <c r="E397" s="395"/>
      <c r="F397" s="396"/>
      <c r="G397" s="496"/>
      <c r="H397" s="502"/>
      <c r="I397" s="499"/>
      <c r="J397" s="356">
        <f t="shared" si="50"/>
        <v>0</v>
      </c>
      <c r="K397" s="358">
        <f t="shared" si="51"/>
        <v>0</v>
      </c>
      <c r="L397" s="395"/>
      <c r="M397" s="395"/>
      <c r="N397" s="395"/>
      <c r="O397" s="401"/>
      <c r="P397" s="402"/>
      <c r="Q397" s="395"/>
      <c r="R397" s="396"/>
      <c r="S397" s="16" t="s">
        <v>74</v>
      </c>
      <c r="T397" s="8">
        <v>16</v>
      </c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401"/>
      <c r="AI397" s="502"/>
      <c r="AJ397" s="395"/>
      <c r="AK397" s="396"/>
      <c r="AL397" s="16" t="s">
        <v>74</v>
      </c>
    </row>
    <row r="398" spans="1:38" s="21" customFormat="1" ht="12.75" customHeight="1" x14ac:dyDescent="0.2">
      <c r="A398" s="8">
        <v>17</v>
      </c>
      <c r="B398" s="395"/>
      <c r="C398" s="395"/>
      <c r="D398" s="395"/>
      <c r="E398" s="395"/>
      <c r="F398" s="396"/>
      <c r="G398" s="496"/>
      <c r="H398" s="502"/>
      <c r="I398" s="499"/>
      <c r="J398" s="356">
        <f t="shared" si="50"/>
        <v>0</v>
      </c>
      <c r="K398" s="358">
        <f t="shared" si="51"/>
        <v>0</v>
      </c>
      <c r="L398" s="395"/>
      <c r="M398" s="395"/>
      <c r="N398" s="395"/>
      <c r="O398" s="401"/>
      <c r="P398" s="402"/>
      <c r="Q398" s="395"/>
      <c r="R398" s="396"/>
      <c r="S398" s="16" t="s">
        <v>75</v>
      </c>
      <c r="T398" s="8">
        <v>17</v>
      </c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401"/>
      <c r="AI398" s="502"/>
      <c r="AJ398" s="395"/>
      <c r="AK398" s="396"/>
      <c r="AL398" s="16" t="s">
        <v>75</v>
      </c>
    </row>
    <row r="399" spans="1:38" s="21" customFormat="1" ht="12.75" customHeight="1" x14ac:dyDescent="0.2">
      <c r="A399" s="8">
        <v>18</v>
      </c>
      <c r="B399" s="395"/>
      <c r="C399" s="395"/>
      <c r="D399" s="395"/>
      <c r="E399" s="395"/>
      <c r="F399" s="396"/>
      <c r="G399" s="496"/>
      <c r="H399" s="502"/>
      <c r="I399" s="499"/>
      <c r="J399" s="356">
        <f t="shared" si="50"/>
        <v>0</v>
      </c>
      <c r="K399" s="358">
        <f t="shared" si="51"/>
        <v>0</v>
      </c>
      <c r="L399" s="395"/>
      <c r="M399" s="395"/>
      <c r="N399" s="395"/>
      <c r="O399" s="401"/>
      <c r="P399" s="402"/>
      <c r="Q399" s="395"/>
      <c r="R399" s="396"/>
      <c r="S399" s="16" t="s">
        <v>76</v>
      </c>
      <c r="T399" s="8">
        <v>18</v>
      </c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401"/>
      <c r="AI399" s="502"/>
      <c r="AJ399" s="395"/>
      <c r="AK399" s="396"/>
      <c r="AL399" s="16" t="s">
        <v>76</v>
      </c>
    </row>
    <row r="400" spans="1:38" s="21" customFormat="1" ht="12.75" customHeight="1" x14ac:dyDescent="0.2">
      <c r="A400" s="8">
        <v>19</v>
      </c>
      <c r="B400" s="395"/>
      <c r="C400" s="395"/>
      <c r="D400" s="395"/>
      <c r="E400" s="395"/>
      <c r="F400" s="396"/>
      <c r="G400" s="496"/>
      <c r="H400" s="502"/>
      <c r="I400" s="499"/>
      <c r="J400" s="356">
        <f t="shared" si="50"/>
        <v>0</v>
      </c>
      <c r="K400" s="358">
        <f t="shared" si="51"/>
        <v>0</v>
      </c>
      <c r="L400" s="395"/>
      <c r="M400" s="395"/>
      <c r="N400" s="395"/>
      <c r="O400" s="401"/>
      <c r="P400" s="402"/>
      <c r="Q400" s="395"/>
      <c r="R400" s="396"/>
      <c r="S400" s="16" t="s">
        <v>77</v>
      </c>
      <c r="T400" s="8">
        <v>19</v>
      </c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401"/>
      <c r="AI400" s="502"/>
      <c r="AJ400" s="395"/>
      <c r="AK400" s="396"/>
      <c r="AL400" s="16" t="s">
        <v>77</v>
      </c>
    </row>
    <row r="401" spans="1:38" s="21" customFormat="1" ht="12.75" customHeight="1" x14ac:dyDescent="0.2">
      <c r="A401" s="8">
        <v>20</v>
      </c>
      <c r="B401" s="395"/>
      <c r="C401" s="395"/>
      <c r="D401" s="395"/>
      <c r="E401" s="395"/>
      <c r="F401" s="396"/>
      <c r="G401" s="496"/>
      <c r="H401" s="502"/>
      <c r="I401" s="499"/>
      <c r="J401" s="356">
        <f t="shared" si="50"/>
        <v>0</v>
      </c>
      <c r="K401" s="358">
        <f t="shared" si="51"/>
        <v>0</v>
      </c>
      <c r="L401" s="395"/>
      <c r="M401" s="395"/>
      <c r="N401" s="395"/>
      <c r="O401" s="401"/>
      <c r="P401" s="402"/>
      <c r="Q401" s="395"/>
      <c r="R401" s="396"/>
      <c r="S401" s="16" t="s">
        <v>78</v>
      </c>
      <c r="T401" s="8">
        <v>20</v>
      </c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401"/>
      <c r="AI401" s="502"/>
      <c r="AJ401" s="395"/>
      <c r="AK401" s="396"/>
      <c r="AL401" s="16" t="s">
        <v>78</v>
      </c>
    </row>
    <row r="402" spans="1:38" s="21" customFormat="1" ht="12.75" customHeight="1" x14ac:dyDescent="0.2">
      <c r="A402" s="8">
        <v>21</v>
      </c>
      <c r="B402" s="395"/>
      <c r="C402" s="395"/>
      <c r="D402" s="395"/>
      <c r="E402" s="395"/>
      <c r="F402" s="396"/>
      <c r="G402" s="496"/>
      <c r="H402" s="502"/>
      <c r="I402" s="499"/>
      <c r="J402" s="356">
        <f t="shared" si="50"/>
        <v>0</v>
      </c>
      <c r="K402" s="358">
        <f t="shared" si="51"/>
        <v>0</v>
      </c>
      <c r="L402" s="395"/>
      <c r="M402" s="395"/>
      <c r="N402" s="395"/>
      <c r="O402" s="401"/>
      <c r="P402" s="402"/>
      <c r="Q402" s="395"/>
      <c r="R402" s="396"/>
      <c r="S402" s="16" t="s">
        <v>79</v>
      </c>
      <c r="T402" s="8">
        <v>21</v>
      </c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401"/>
      <c r="AI402" s="502"/>
      <c r="AJ402" s="395"/>
      <c r="AK402" s="396"/>
      <c r="AL402" s="16" t="s">
        <v>79</v>
      </c>
    </row>
    <row r="403" spans="1:38" s="21" customFormat="1" ht="12.75" customHeight="1" x14ac:dyDescent="0.2">
      <c r="A403" s="8">
        <v>22</v>
      </c>
      <c r="B403" s="395"/>
      <c r="C403" s="395"/>
      <c r="D403" s="395"/>
      <c r="E403" s="395"/>
      <c r="F403" s="396"/>
      <c r="G403" s="496"/>
      <c r="H403" s="502"/>
      <c r="I403" s="499"/>
      <c r="J403" s="356">
        <f t="shared" si="50"/>
        <v>0</v>
      </c>
      <c r="K403" s="358">
        <f t="shared" si="51"/>
        <v>0</v>
      </c>
      <c r="L403" s="395"/>
      <c r="M403" s="395"/>
      <c r="N403" s="395"/>
      <c r="O403" s="401"/>
      <c r="P403" s="402"/>
      <c r="Q403" s="395"/>
      <c r="R403" s="396"/>
      <c r="S403" s="16" t="s">
        <v>80</v>
      </c>
      <c r="T403" s="8">
        <v>22</v>
      </c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401"/>
      <c r="AI403" s="502"/>
      <c r="AJ403" s="395"/>
      <c r="AK403" s="396"/>
      <c r="AL403" s="16" t="s">
        <v>80</v>
      </c>
    </row>
    <row r="404" spans="1:38" s="21" customFormat="1" ht="12.75" customHeight="1" x14ac:dyDescent="0.2">
      <c r="A404" s="8">
        <v>23</v>
      </c>
      <c r="B404" s="395"/>
      <c r="C404" s="395"/>
      <c r="D404" s="395"/>
      <c r="E404" s="395"/>
      <c r="F404" s="396"/>
      <c r="G404" s="496"/>
      <c r="H404" s="502"/>
      <c r="I404" s="499"/>
      <c r="J404" s="356">
        <f t="shared" si="50"/>
        <v>0</v>
      </c>
      <c r="K404" s="358">
        <f t="shared" si="51"/>
        <v>0</v>
      </c>
      <c r="L404" s="395"/>
      <c r="M404" s="395"/>
      <c r="N404" s="395"/>
      <c r="O404" s="401"/>
      <c r="P404" s="402"/>
      <c r="Q404" s="395"/>
      <c r="R404" s="396"/>
      <c r="S404" s="16" t="s">
        <v>81</v>
      </c>
      <c r="T404" s="8">
        <v>23</v>
      </c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401"/>
      <c r="AI404" s="502"/>
      <c r="AJ404" s="395"/>
      <c r="AK404" s="396"/>
      <c r="AL404" s="16" t="s">
        <v>81</v>
      </c>
    </row>
    <row r="405" spans="1:38" s="21" customFormat="1" ht="12.75" customHeight="1" x14ac:dyDescent="0.2">
      <c r="A405" s="8">
        <v>24</v>
      </c>
      <c r="B405" s="395"/>
      <c r="C405" s="395"/>
      <c r="D405" s="395"/>
      <c r="E405" s="395"/>
      <c r="F405" s="396"/>
      <c r="G405" s="496"/>
      <c r="H405" s="502"/>
      <c r="I405" s="499"/>
      <c r="J405" s="356">
        <f t="shared" si="50"/>
        <v>0</v>
      </c>
      <c r="K405" s="358">
        <f t="shared" si="51"/>
        <v>0</v>
      </c>
      <c r="L405" s="395"/>
      <c r="M405" s="395"/>
      <c r="N405" s="395"/>
      <c r="O405" s="401"/>
      <c r="P405" s="402"/>
      <c r="Q405" s="395"/>
      <c r="R405" s="396"/>
      <c r="S405" s="16" t="s">
        <v>82</v>
      </c>
      <c r="T405" s="8">
        <v>24</v>
      </c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401"/>
      <c r="AI405" s="502"/>
      <c r="AJ405" s="395"/>
      <c r="AK405" s="396"/>
      <c r="AL405" s="16" t="s">
        <v>82</v>
      </c>
    </row>
    <row r="406" spans="1:38" s="21" customFormat="1" ht="12.75" customHeight="1" x14ac:dyDescent="0.2">
      <c r="A406" s="8">
        <v>25</v>
      </c>
      <c r="B406" s="395"/>
      <c r="C406" s="395"/>
      <c r="D406" s="395"/>
      <c r="E406" s="395"/>
      <c r="F406" s="396"/>
      <c r="G406" s="496"/>
      <c r="H406" s="502"/>
      <c r="I406" s="499"/>
      <c r="J406" s="356">
        <f t="shared" si="50"/>
        <v>0</v>
      </c>
      <c r="K406" s="358">
        <f t="shared" si="51"/>
        <v>0</v>
      </c>
      <c r="L406" s="395"/>
      <c r="M406" s="395"/>
      <c r="N406" s="395"/>
      <c r="O406" s="401"/>
      <c r="P406" s="402"/>
      <c r="Q406" s="395"/>
      <c r="R406" s="396"/>
      <c r="S406" s="16" t="s">
        <v>83</v>
      </c>
      <c r="T406" s="8">
        <v>25</v>
      </c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401"/>
      <c r="AI406" s="502"/>
      <c r="AJ406" s="395"/>
      <c r="AK406" s="396"/>
      <c r="AL406" s="16" t="s">
        <v>83</v>
      </c>
    </row>
    <row r="407" spans="1:38" s="21" customFormat="1" ht="12.75" customHeight="1" x14ac:dyDescent="0.2">
      <c r="A407" s="8">
        <v>26</v>
      </c>
      <c r="B407" s="395"/>
      <c r="C407" s="395"/>
      <c r="D407" s="395"/>
      <c r="E407" s="395"/>
      <c r="F407" s="396"/>
      <c r="G407" s="496"/>
      <c r="H407" s="502"/>
      <c r="I407" s="499"/>
      <c r="J407" s="356">
        <f t="shared" si="50"/>
        <v>0</v>
      </c>
      <c r="K407" s="358">
        <f t="shared" si="51"/>
        <v>0</v>
      </c>
      <c r="L407" s="395"/>
      <c r="M407" s="395"/>
      <c r="N407" s="395"/>
      <c r="O407" s="401"/>
      <c r="P407" s="402"/>
      <c r="Q407" s="395"/>
      <c r="R407" s="396"/>
      <c r="S407" s="16" t="s">
        <v>84</v>
      </c>
      <c r="T407" s="8">
        <v>26</v>
      </c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401"/>
      <c r="AI407" s="502"/>
      <c r="AJ407" s="395"/>
      <c r="AK407" s="396"/>
      <c r="AL407" s="16" t="s">
        <v>84</v>
      </c>
    </row>
    <row r="408" spans="1:38" s="21" customFormat="1" ht="12.75" customHeight="1" x14ac:dyDescent="0.2">
      <c r="A408" s="8">
        <v>27</v>
      </c>
      <c r="B408" s="395"/>
      <c r="C408" s="395"/>
      <c r="D408" s="395"/>
      <c r="E408" s="395"/>
      <c r="F408" s="396"/>
      <c r="G408" s="496"/>
      <c r="H408" s="502"/>
      <c r="I408" s="499"/>
      <c r="J408" s="356">
        <f t="shared" si="50"/>
        <v>0</v>
      </c>
      <c r="K408" s="358">
        <f t="shared" si="51"/>
        <v>0</v>
      </c>
      <c r="L408" s="395"/>
      <c r="M408" s="395"/>
      <c r="N408" s="395"/>
      <c r="O408" s="401"/>
      <c r="P408" s="402"/>
      <c r="Q408" s="395"/>
      <c r="R408" s="396"/>
      <c r="S408" s="16" t="s">
        <v>85</v>
      </c>
      <c r="T408" s="8">
        <v>27</v>
      </c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1"/>
      <c r="AI408" s="502"/>
      <c r="AJ408" s="395"/>
      <c r="AK408" s="396"/>
      <c r="AL408" s="16" t="s">
        <v>85</v>
      </c>
    </row>
    <row r="409" spans="1:38" s="21" customFormat="1" ht="12.75" customHeight="1" x14ac:dyDescent="0.2">
      <c r="A409" s="8">
        <v>28</v>
      </c>
      <c r="B409" s="395"/>
      <c r="C409" s="395"/>
      <c r="D409" s="395"/>
      <c r="E409" s="395"/>
      <c r="F409" s="396"/>
      <c r="G409" s="496"/>
      <c r="H409" s="502"/>
      <c r="I409" s="499"/>
      <c r="J409" s="356">
        <f t="shared" si="50"/>
        <v>0</v>
      </c>
      <c r="K409" s="358">
        <f t="shared" si="51"/>
        <v>0</v>
      </c>
      <c r="L409" s="395"/>
      <c r="M409" s="395"/>
      <c r="N409" s="395"/>
      <c r="O409" s="401"/>
      <c r="P409" s="402"/>
      <c r="Q409" s="395"/>
      <c r="R409" s="396"/>
      <c r="S409" s="16" t="s">
        <v>86</v>
      </c>
      <c r="T409" s="8">
        <v>28</v>
      </c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1"/>
      <c r="AI409" s="502"/>
      <c r="AJ409" s="395"/>
      <c r="AK409" s="396"/>
      <c r="AL409" s="16" t="s">
        <v>86</v>
      </c>
    </row>
    <row r="410" spans="1:38" s="21" customFormat="1" ht="12.75" customHeight="1" x14ac:dyDescent="0.2">
      <c r="A410" s="8">
        <v>29</v>
      </c>
      <c r="B410" s="395"/>
      <c r="C410" s="395"/>
      <c r="D410" s="395"/>
      <c r="E410" s="395"/>
      <c r="F410" s="396"/>
      <c r="G410" s="496"/>
      <c r="H410" s="502"/>
      <c r="I410" s="499"/>
      <c r="J410" s="356">
        <f t="shared" si="50"/>
        <v>0</v>
      </c>
      <c r="K410" s="358">
        <f t="shared" si="51"/>
        <v>0</v>
      </c>
      <c r="L410" s="395"/>
      <c r="M410" s="395"/>
      <c r="N410" s="395"/>
      <c r="O410" s="401"/>
      <c r="P410" s="402"/>
      <c r="Q410" s="395"/>
      <c r="R410" s="396"/>
      <c r="S410" s="16" t="s">
        <v>87</v>
      </c>
      <c r="T410" s="8">
        <v>29</v>
      </c>
      <c r="U410" s="395"/>
      <c r="V410" s="395"/>
      <c r="W410" s="395"/>
      <c r="X410" s="404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1"/>
      <c r="AI410" s="502"/>
      <c r="AJ410" s="395"/>
      <c r="AK410" s="396"/>
      <c r="AL410" s="16" t="s">
        <v>87</v>
      </c>
    </row>
    <row r="411" spans="1:38" s="21" customFormat="1" ht="12.75" customHeight="1" x14ac:dyDescent="0.2">
      <c r="A411" s="8">
        <v>30</v>
      </c>
      <c r="B411" s="395"/>
      <c r="C411" s="395"/>
      <c r="D411" s="395"/>
      <c r="E411" s="395"/>
      <c r="F411" s="396"/>
      <c r="G411" s="504"/>
      <c r="H411" s="502"/>
      <c r="I411" s="499"/>
      <c r="J411" s="356">
        <f t="shared" si="50"/>
        <v>0</v>
      </c>
      <c r="K411" s="358">
        <f t="shared" si="51"/>
        <v>0</v>
      </c>
      <c r="L411" s="395"/>
      <c r="M411" s="395"/>
      <c r="N411" s="395"/>
      <c r="O411" s="401"/>
      <c r="P411" s="402"/>
      <c r="Q411" s="395"/>
      <c r="R411" s="396"/>
      <c r="S411" s="16" t="s">
        <v>88</v>
      </c>
      <c r="T411" s="8">
        <v>30</v>
      </c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1"/>
      <c r="AI411" s="502"/>
      <c r="AJ411" s="395"/>
      <c r="AK411" s="396"/>
      <c r="AL411" s="16" t="s">
        <v>88</v>
      </c>
    </row>
    <row r="412" spans="1:38" s="21" customFormat="1" ht="12.75" customHeight="1" x14ac:dyDescent="0.2">
      <c r="A412" s="19">
        <v>31</v>
      </c>
      <c r="B412" s="399"/>
      <c r="C412" s="399"/>
      <c r="D412" s="399"/>
      <c r="E412" s="399"/>
      <c r="F412" s="400"/>
      <c r="G412" s="498"/>
      <c r="H412" s="505"/>
      <c r="I412" s="501"/>
      <c r="J412" s="363">
        <f t="shared" si="50"/>
        <v>0</v>
      </c>
      <c r="K412" s="364">
        <f t="shared" si="51"/>
        <v>0</v>
      </c>
      <c r="L412" s="399"/>
      <c r="M412" s="399"/>
      <c r="N412" s="399"/>
      <c r="O412" s="405"/>
      <c r="P412" s="406"/>
      <c r="Q412" s="399"/>
      <c r="R412" s="400"/>
      <c r="S412" s="20" t="s">
        <v>89</v>
      </c>
      <c r="T412" s="19">
        <v>31</v>
      </c>
      <c r="U412" s="399"/>
      <c r="V412" s="399"/>
      <c r="W412" s="399"/>
      <c r="X412" s="399"/>
      <c r="Y412" s="399"/>
      <c r="Z412" s="399"/>
      <c r="AA412" s="399"/>
      <c r="AB412" s="399"/>
      <c r="AC412" s="399"/>
      <c r="AD412" s="399"/>
      <c r="AE412" s="399"/>
      <c r="AF412" s="399"/>
      <c r="AG412" s="399"/>
      <c r="AH412" s="405"/>
      <c r="AI412" s="505"/>
      <c r="AJ412" s="399"/>
      <c r="AK412" s="400"/>
      <c r="AL412" s="20" t="s">
        <v>89</v>
      </c>
    </row>
    <row r="413" spans="1:38" s="473" customFormat="1" ht="12.75" customHeight="1" thickBot="1" x14ac:dyDescent="0.25">
      <c r="A413" s="475"/>
      <c r="B413" s="476">
        <f>SUM(B381:B412)</f>
        <v>0</v>
      </c>
      <c r="C413" s="476">
        <f>SUM(C381:C412)</f>
        <v>0</v>
      </c>
      <c r="D413" s="476">
        <f>SUM(D381:D412)</f>
        <v>0</v>
      </c>
      <c r="E413" s="477">
        <f>SUM(E381:E412)</f>
        <v>0</v>
      </c>
      <c r="F413" s="478">
        <f>SUM(F381:F412)</f>
        <v>0</v>
      </c>
      <c r="G413" s="479"/>
      <c r="H413" s="480" t="s">
        <v>90</v>
      </c>
      <c r="I413" s="481">
        <f>COUNTA(I382:I412)</f>
        <v>0</v>
      </c>
      <c r="J413" s="476">
        <f t="shared" ref="J413:R413" si="52">SUM(J381:J412)</f>
        <v>0</v>
      </c>
      <c r="K413" s="476">
        <f t="shared" si="52"/>
        <v>0</v>
      </c>
      <c r="L413" s="476">
        <f t="shared" si="52"/>
        <v>0</v>
      </c>
      <c r="M413" s="476">
        <f t="shared" si="52"/>
        <v>0</v>
      </c>
      <c r="N413" s="476">
        <f t="shared" si="52"/>
        <v>0</v>
      </c>
      <c r="O413" s="482">
        <f t="shared" si="52"/>
        <v>0</v>
      </c>
      <c r="P413" s="477">
        <f t="shared" si="52"/>
        <v>0</v>
      </c>
      <c r="Q413" s="476">
        <f t="shared" si="52"/>
        <v>0</v>
      </c>
      <c r="R413" s="483">
        <f t="shared" si="52"/>
        <v>0</v>
      </c>
      <c r="S413" s="484"/>
      <c r="T413" s="475"/>
      <c r="U413" s="476">
        <f t="shared" ref="U413:AH413" si="53">SUM(U381:U412)</f>
        <v>0</v>
      </c>
      <c r="V413" s="476">
        <f t="shared" si="53"/>
        <v>0</v>
      </c>
      <c r="W413" s="476">
        <f t="shared" si="53"/>
        <v>0</v>
      </c>
      <c r="X413" s="476">
        <f t="shared" si="53"/>
        <v>0</v>
      </c>
      <c r="Y413" s="476">
        <f t="shared" si="53"/>
        <v>0</v>
      </c>
      <c r="Z413" s="476">
        <f t="shared" si="53"/>
        <v>0</v>
      </c>
      <c r="AA413" s="476">
        <f t="shared" si="53"/>
        <v>0</v>
      </c>
      <c r="AB413" s="476">
        <f t="shared" si="53"/>
        <v>0</v>
      </c>
      <c r="AC413" s="476">
        <f t="shared" si="53"/>
        <v>0</v>
      </c>
      <c r="AD413" s="476">
        <f t="shared" si="53"/>
        <v>0</v>
      </c>
      <c r="AE413" s="476">
        <f t="shared" si="53"/>
        <v>0</v>
      </c>
      <c r="AF413" s="476">
        <f t="shared" si="53"/>
        <v>0</v>
      </c>
      <c r="AG413" s="476">
        <f t="shared" si="53"/>
        <v>0</v>
      </c>
      <c r="AH413" s="478">
        <f t="shared" si="53"/>
        <v>0</v>
      </c>
      <c r="AI413" s="485"/>
      <c r="AJ413" s="476">
        <f>SUM(AJ381:AJ412)</f>
        <v>0</v>
      </c>
      <c r="AK413" s="483">
        <f>SUM(AK381:AK412)</f>
        <v>0</v>
      </c>
      <c r="AL413" s="484"/>
    </row>
    <row r="414" spans="1:38" s="175" customFormat="1" ht="12.75" customHeight="1" thickTop="1" x14ac:dyDescent="0.2">
      <c r="A414" s="39"/>
      <c r="B414" s="154"/>
      <c r="C414" s="154"/>
      <c r="D414" s="154"/>
      <c r="E414" s="154"/>
      <c r="F414" s="154"/>
      <c r="G414" s="470"/>
      <c r="H414" s="154"/>
      <c r="I414" s="471"/>
      <c r="J414" s="472"/>
      <c r="K414" s="472"/>
      <c r="L414" s="154"/>
      <c r="M414" s="154"/>
      <c r="N414" s="154"/>
      <c r="O414" s="154"/>
      <c r="P414" s="154"/>
      <c r="Q414" s="154"/>
      <c r="R414" s="154"/>
      <c r="S414" s="39"/>
      <c r="T414" s="39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39"/>
    </row>
    <row r="415" spans="1:38" ht="12.75" customHeight="1" x14ac:dyDescent="0.2">
      <c r="A415" s="21"/>
      <c r="B415" s="21"/>
      <c r="C415" s="21"/>
      <c r="D415" s="21"/>
      <c r="E415" s="21"/>
      <c r="F415" s="21"/>
      <c r="G415" s="570" t="str">
        <f>JANUARY!G370</f>
        <v xml:space="preserve">UNITED STEELWORKERS - LOCAL UNION </v>
      </c>
      <c r="H415" s="570"/>
      <c r="I415" s="570"/>
      <c r="J415" s="86"/>
      <c r="K415" s="296"/>
      <c r="L415" s="21"/>
      <c r="M415" s="21"/>
      <c r="N415" s="21"/>
      <c r="O415" s="21"/>
      <c r="P415" s="21"/>
      <c r="Q415" s="21"/>
      <c r="R415" s="21"/>
      <c r="S415" s="21"/>
      <c r="T415" s="21"/>
      <c r="U415" s="33"/>
      <c r="V415" s="33"/>
      <c r="W415" s="33"/>
      <c r="X415" s="33"/>
      <c r="Y415" s="33"/>
      <c r="Z415" s="33"/>
      <c r="AA415" s="34" t="str">
        <f>$AA$10</f>
        <v>FINANCIAL SECRETARY'S CASH BOOK</v>
      </c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21"/>
    </row>
    <row r="416" spans="1:38" s="149" customFormat="1" ht="12.75" customHeight="1" x14ac:dyDescent="0.2">
      <c r="A416" s="139"/>
      <c r="B416" s="138" t="str">
        <f>$B$11</f>
        <v>Month</v>
      </c>
      <c r="C416" s="67" t="str">
        <f>$C$11</f>
        <v>APRIL</v>
      </c>
      <c r="D416" s="138" t="str">
        <f>$D$11</f>
        <v>Year</v>
      </c>
      <c r="E416" s="140">
        <f>$E$11</f>
        <v>0</v>
      </c>
      <c r="F416" s="139"/>
      <c r="G416" s="146"/>
      <c r="H416" s="139"/>
      <c r="I416" s="147"/>
      <c r="J416" s="297"/>
      <c r="K416" s="297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8"/>
      <c r="AJ416" s="67" t="str">
        <f>$C$11</f>
        <v>APRIL</v>
      </c>
      <c r="AK416" s="29">
        <f>$E$11</f>
        <v>0</v>
      </c>
      <c r="AL416" s="139"/>
    </row>
    <row r="417" spans="1:38" s="149" customFormat="1" ht="12.75" customHeight="1" x14ac:dyDescent="0.2">
      <c r="A417" s="139"/>
      <c r="B417" s="138" t="str">
        <f>$B$12</f>
        <v>Page No.</v>
      </c>
      <c r="C417" s="145">
        <f>C372+1</f>
        <v>10</v>
      </c>
      <c r="D417" s="139"/>
      <c r="E417" s="139"/>
      <c r="F417" s="139"/>
      <c r="G417" s="146"/>
      <c r="H417" s="139"/>
      <c r="I417" s="147" t="s">
        <v>53</v>
      </c>
      <c r="J417" s="297"/>
      <c r="K417" s="297"/>
      <c r="L417" s="147"/>
      <c r="M417" s="139"/>
      <c r="N417" s="139"/>
      <c r="O417" s="139"/>
      <c r="P417" s="138"/>
      <c r="Q417" s="139"/>
      <c r="R417" s="138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50" t="s">
        <v>54</v>
      </c>
      <c r="AC417" s="139"/>
      <c r="AD417" s="139"/>
      <c r="AE417" s="139"/>
      <c r="AF417" s="139"/>
      <c r="AG417" s="139"/>
      <c r="AH417" s="139"/>
      <c r="AI417" s="138" t="str">
        <f>$B$12</f>
        <v>Page No.</v>
      </c>
      <c r="AJ417" s="145">
        <f>AJ372+1</f>
        <v>10</v>
      </c>
      <c r="AK417" s="151"/>
      <c r="AL417" s="152"/>
    </row>
    <row r="418" spans="1:38" ht="12.75" customHeight="1" x14ac:dyDescent="0.2">
      <c r="A418" s="3"/>
      <c r="B418" s="3"/>
      <c r="C418" s="3"/>
      <c r="D418" s="3"/>
      <c r="E418" s="3"/>
      <c r="F418" s="3"/>
      <c r="G418" s="126"/>
      <c r="H418" s="3"/>
      <c r="I418" s="5"/>
      <c r="J418" s="101"/>
      <c r="K418" s="101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27"/>
      <c r="H419" s="26"/>
      <c r="I419" s="27"/>
      <c r="J419" s="298"/>
      <c r="K419" s="298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28"/>
      <c r="H420" s="2" t="s">
        <v>56</v>
      </c>
      <c r="I420" s="94"/>
      <c r="J420" s="607" t="s">
        <v>262</v>
      </c>
      <c r="K420" s="56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28"/>
      <c r="H421" s="14"/>
      <c r="I421" s="95"/>
      <c r="J421" s="101"/>
      <c r="K421" s="6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1"/>
      <c r="B422" s="162">
        <v>1</v>
      </c>
      <c r="C422" s="162">
        <v>2</v>
      </c>
      <c r="D422" s="162">
        <v>3</v>
      </c>
      <c r="E422" s="163">
        <v>4</v>
      </c>
      <c r="F422" s="164">
        <v>5</v>
      </c>
      <c r="G422" s="165"/>
      <c r="H422" s="164">
        <v>7</v>
      </c>
      <c r="I422" s="166">
        <v>8</v>
      </c>
      <c r="J422" s="299">
        <v>9</v>
      </c>
      <c r="K422" s="300">
        <v>10</v>
      </c>
      <c r="L422" s="162">
        <v>11</v>
      </c>
      <c r="M422" s="162" t="s">
        <v>1</v>
      </c>
      <c r="N422" s="162">
        <v>12</v>
      </c>
      <c r="O422" s="162">
        <v>13</v>
      </c>
      <c r="P422" s="162">
        <v>14</v>
      </c>
      <c r="Q422" s="162">
        <v>15</v>
      </c>
      <c r="R422" s="164" t="s">
        <v>2</v>
      </c>
      <c r="S422" s="167"/>
      <c r="T422" s="161"/>
      <c r="U422" s="162">
        <v>16</v>
      </c>
      <c r="V422" s="162">
        <v>17</v>
      </c>
      <c r="W422" s="162">
        <v>18</v>
      </c>
      <c r="X422" s="162">
        <v>19</v>
      </c>
      <c r="Y422" s="162">
        <v>20</v>
      </c>
      <c r="Z422" s="162" t="s">
        <v>3</v>
      </c>
      <c r="AA422" s="162">
        <v>21</v>
      </c>
      <c r="AB422" s="162">
        <v>22</v>
      </c>
      <c r="AC422" s="162">
        <v>23</v>
      </c>
      <c r="AD422" s="162">
        <v>24</v>
      </c>
      <c r="AE422" s="162">
        <v>25</v>
      </c>
      <c r="AF422" s="162">
        <v>26</v>
      </c>
      <c r="AG422" s="162">
        <v>27</v>
      </c>
      <c r="AH422" s="162">
        <v>28</v>
      </c>
      <c r="AI422" s="168">
        <v>29</v>
      </c>
      <c r="AJ422" s="162">
        <v>30</v>
      </c>
      <c r="AK422" s="164">
        <v>31</v>
      </c>
      <c r="AL422" s="167"/>
    </row>
    <row r="423" spans="1:38" s="4" customFormat="1" ht="12.75" customHeight="1" thickTop="1" x14ac:dyDescent="0.2">
      <c r="A423" s="1"/>
      <c r="B423" s="83" t="s">
        <v>4</v>
      </c>
      <c r="C423" s="96"/>
      <c r="D423" s="83" t="s">
        <v>5</v>
      </c>
      <c r="E423" s="83" t="s">
        <v>6</v>
      </c>
      <c r="F423" s="82" t="s">
        <v>7</v>
      </c>
      <c r="G423" s="129"/>
      <c r="H423" s="82"/>
      <c r="I423" s="98"/>
      <c r="J423" s="83"/>
      <c r="K423" s="82"/>
      <c r="L423" s="83"/>
      <c r="M423" s="83"/>
      <c r="N423" s="83" t="s">
        <v>235</v>
      </c>
      <c r="O423" s="99" t="s">
        <v>536</v>
      </c>
      <c r="P423" s="160"/>
      <c r="Q423" s="102" t="s">
        <v>270</v>
      </c>
      <c r="R423" s="157" t="s">
        <v>271</v>
      </c>
      <c r="S423" s="101"/>
      <c r="T423" s="61"/>
      <c r="U423" s="560" t="s">
        <v>263</v>
      </c>
      <c r="V423" s="561"/>
      <c r="W423" s="561"/>
      <c r="X423" s="561"/>
      <c r="Y423" s="562"/>
      <c r="Z423" s="83" t="s">
        <v>10</v>
      </c>
      <c r="AA423" s="83" t="s">
        <v>11</v>
      </c>
      <c r="AB423" s="83" t="s">
        <v>203</v>
      </c>
      <c r="AC423" s="83" t="s">
        <v>12</v>
      </c>
      <c r="AD423" s="83" t="s">
        <v>13</v>
      </c>
      <c r="AE423" s="83" t="s">
        <v>14</v>
      </c>
      <c r="AF423" s="83"/>
      <c r="AG423" s="83"/>
      <c r="AH423" s="99"/>
      <c r="AI423" s="100"/>
      <c r="AJ423" s="83" t="s">
        <v>15</v>
      </c>
      <c r="AK423" s="82" t="s">
        <v>7</v>
      </c>
      <c r="AL423" s="3"/>
    </row>
    <row r="424" spans="1:38" s="4" customFormat="1" ht="12.75" customHeight="1" x14ac:dyDescent="0.2">
      <c r="A424" s="1"/>
      <c r="B424" s="83" t="s">
        <v>8</v>
      </c>
      <c r="C424" s="83" t="s">
        <v>16</v>
      </c>
      <c r="D424" s="83" t="s">
        <v>17</v>
      </c>
      <c r="E424" s="83" t="s">
        <v>8</v>
      </c>
      <c r="F424" s="82" t="s">
        <v>18</v>
      </c>
      <c r="G424" s="129" t="s">
        <v>19</v>
      </c>
      <c r="H424" s="82" t="s">
        <v>20</v>
      </c>
      <c r="I424" s="98" t="s">
        <v>239</v>
      </c>
      <c r="J424" s="83" t="s">
        <v>21</v>
      </c>
      <c r="K424" s="82" t="s">
        <v>22</v>
      </c>
      <c r="L424" s="102" t="s">
        <v>233</v>
      </c>
      <c r="M424" s="102" t="s">
        <v>234</v>
      </c>
      <c r="N424" s="83" t="s">
        <v>534</v>
      </c>
      <c r="O424" s="99" t="s">
        <v>534</v>
      </c>
      <c r="P424" s="155" t="s">
        <v>23</v>
      </c>
      <c r="Q424" s="102" t="s">
        <v>8</v>
      </c>
      <c r="R424" s="157" t="s">
        <v>8</v>
      </c>
      <c r="S424" s="101"/>
      <c r="T424" s="61"/>
      <c r="U424" s="83" t="s">
        <v>25</v>
      </c>
      <c r="V424" s="83" t="s">
        <v>26</v>
      </c>
      <c r="W424" s="83" t="s">
        <v>27</v>
      </c>
      <c r="X424" s="83" t="s">
        <v>28</v>
      </c>
      <c r="Y424" s="83" t="s">
        <v>136</v>
      </c>
      <c r="Z424" s="83" t="s">
        <v>259</v>
      </c>
      <c r="AA424" s="83" t="s">
        <v>137</v>
      </c>
      <c r="AB424" s="83" t="s">
        <v>202</v>
      </c>
      <c r="AC424" s="83" t="s">
        <v>30</v>
      </c>
      <c r="AD424" s="83" t="s">
        <v>140</v>
      </c>
      <c r="AE424" s="83" t="s">
        <v>31</v>
      </c>
      <c r="AF424" s="83" t="s">
        <v>32</v>
      </c>
      <c r="AG424" s="83" t="s">
        <v>204</v>
      </c>
      <c r="AH424" s="99" t="s">
        <v>16</v>
      </c>
      <c r="AI424" s="97" t="s">
        <v>34</v>
      </c>
      <c r="AJ424" s="83" t="s">
        <v>35</v>
      </c>
      <c r="AK424" s="82" t="s">
        <v>18</v>
      </c>
      <c r="AL424" s="3"/>
    </row>
    <row r="425" spans="1:38" s="4" customFormat="1" ht="12.75" customHeight="1" thickBot="1" x14ac:dyDescent="0.25">
      <c r="A425" s="6"/>
      <c r="B425" s="84" t="s">
        <v>36</v>
      </c>
      <c r="C425" s="84" t="s">
        <v>37</v>
      </c>
      <c r="D425" s="84" t="s">
        <v>38</v>
      </c>
      <c r="E425" s="84" t="s">
        <v>39</v>
      </c>
      <c r="F425" s="103" t="s">
        <v>40</v>
      </c>
      <c r="G425" s="130"/>
      <c r="H425" s="103"/>
      <c r="I425" s="104" t="s">
        <v>41</v>
      </c>
      <c r="J425" s="84"/>
      <c r="K425" s="103"/>
      <c r="L425" s="105"/>
      <c r="M425" s="105"/>
      <c r="N425" s="84" t="s">
        <v>236</v>
      </c>
      <c r="O425" s="106" t="s">
        <v>236</v>
      </c>
      <c r="P425" s="156"/>
      <c r="Q425" s="158" t="s">
        <v>24</v>
      </c>
      <c r="R425" s="159" t="s">
        <v>24</v>
      </c>
      <c r="S425" s="108"/>
      <c r="T425" s="72"/>
      <c r="U425" s="84" t="s">
        <v>42</v>
      </c>
      <c r="V425" s="84" t="s">
        <v>43</v>
      </c>
      <c r="W425" s="84"/>
      <c r="X425" s="84" t="s">
        <v>44</v>
      </c>
      <c r="Y425" s="84" t="s">
        <v>30</v>
      </c>
      <c r="Z425" s="84" t="s">
        <v>30</v>
      </c>
      <c r="AA425" s="84" t="s">
        <v>138</v>
      </c>
      <c r="AB425" s="84" t="s">
        <v>15</v>
      </c>
      <c r="AC425" s="84" t="s">
        <v>139</v>
      </c>
      <c r="AD425" s="84" t="s">
        <v>141</v>
      </c>
      <c r="AE425" s="84" t="s">
        <v>47</v>
      </c>
      <c r="AF425" s="84" t="s">
        <v>48</v>
      </c>
      <c r="AG425" s="84" t="s">
        <v>15</v>
      </c>
      <c r="AH425" s="106" t="s">
        <v>30</v>
      </c>
      <c r="AI425" s="107"/>
      <c r="AJ425" s="84" t="s">
        <v>49</v>
      </c>
      <c r="AK425" s="103" t="s">
        <v>189</v>
      </c>
      <c r="AL425" s="7"/>
    </row>
    <row r="426" spans="1:38" s="296" customFormat="1" ht="12.75" customHeight="1" thickTop="1" x14ac:dyDescent="0.2">
      <c r="A426" s="323"/>
      <c r="B426" s="356">
        <f>B413</f>
        <v>0</v>
      </c>
      <c r="C426" s="356">
        <f>C413</f>
        <v>0</v>
      </c>
      <c r="D426" s="356">
        <f>D413</f>
        <v>0</v>
      </c>
      <c r="E426" s="357">
        <f>E413</f>
        <v>0</v>
      </c>
      <c r="F426" s="358">
        <f>F413</f>
        <v>0</v>
      </c>
      <c r="G426" s="131" t="str">
        <f>$G$7</f>
        <v>APRIL</v>
      </c>
      <c r="H426" s="324" t="s">
        <v>58</v>
      </c>
      <c r="I426" s="325"/>
      <c r="J426" s="359">
        <f t="shared" ref="J426:R426" si="54">J413</f>
        <v>0</v>
      </c>
      <c r="K426" s="360">
        <f t="shared" si="54"/>
        <v>0</v>
      </c>
      <c r="L426" s="356">
        <f t="shared" si="54"/>
        <v>0</v>
      </c>
      <c r="M426" s="356">
        <f t="shared" si="54"/>
        <v>0</v>
      </c>
      <c r="N426" s="356">
        <f t="shared" si="54"/>
        <v>0</v>
      </c>
      <c r="O426" s="361">
        <f t="shared" si="54"/>
        <v>0</v>
      </c>
      <c r="P426" s="357">
        <f t="shared" si="54"/>
        <v>0</v>
      </c>
      <c r="Q426" s="356">
        <f t="shared" si="54"/>
        <v>0</v>
      </c>
      <c r="R426" s="362">
        <f t="shared" si="54"/>
        <v>0</v>
      </c>
      <c r="S426" s="326"/>
      <c r="T426" s="323"/>
      <c r="U426" s="356">
        <f t="shared" ref="U426:AH426" si="55">U413</f>
        <v>0</v>
      </c>
      <c r="V426" s="356">
        <f t="shared" si="55"/>
        <v>0</v>
      </c>
      <c r="W426" s="356">
        <f t="shared" si="55"/>
        <v>0</v>
      </c>
      <c r="X426" s="356">
        <f t="shared" si="55"/>
        <v>0</v>
      </c>
      <c r="Y426" s="356">
        <f t="shared" si="55"/>
        <v>0</v>
      </c>
      <c r="Z426" s="356">
        <f t="shared" si="55"/>
        <v>0</v>
      </c>
      <c r="AA426" s="356">
        <f t="shared" si="55"/>
        <v>0</v>
      </c>
      <c r="AB426" s="356">
        <f t="shared" si="55"/>
        <v>0</v>
      </c>
      <c r="AC426" s="356">
        <f t="shared" si="55"/>
        <v>0</v>
      </c>
      <c r="AD426" s="356">
        <f t="shared" si="55"/>
        <v>0</v>
      </c>
      <c r="AE426" s="356">
        <f t="shared" si="55"/>
        <v>0</v>
      </c>
      <c r="AF426" s="356">
        <f t="shared" si="55"/>
        <v>0</v>
      </c>
      <c r="AG426" s="356">
        <f t="shared" si="55"/>
        <v>0</v>
      </c>
      <c r="AH426" s="356">
        <f t="shared" si="55"/>
        <v>0</v>
      </c>
      <c r="AI426" s="327"/>
      <c r="AJ426" s="356">
        <f>AJ413</f>
        <v>0</v>
      </c>
      <c r="AK426" s="365">
        <f>AK413</f>
        <v>0</v>
      </c>
      <c r="AL426" s="326"/>
    </row>
    <row r="427" spans="1:38" s="21" customFormat="1" ht="12.75" customHeight="1" x14ac:dyDescent="0.2">
      <c r="A427" s="8">
        <v>1</v>
      </c>
      <c r="B427" s="395"/>
      <c r="C427" s="395"/>
      <c r="D427" s="395"/>
      <c r="E427" s="395"/>
      <c r="F427" s="396"/>
      <c r="G427" s="496"/>
      <c r="H427" s="502"/>
      <c r="I427" s="499"/>
      <c r="J427" s="356">
        <f t="shared" ref="J427:J457" si="56">SUM(B427:F427)</f>
        <v>0</v>
      </c>
      <c r="K427" s="358">
        <f t="shared" ref="K427:K457" si="57">SUM(U427:AK427)-SUM(L427:R427)</f>
        <v>0</v>
      </c>
      <c r="L427" s="395"/>
      <c r="M427" s="395"/>
      <c r="N427" s="395"/>
      <c r="O427" s="401"/>
      <c r="P427" s="402"/>
      <c r="Q427" s="395"/>
      <c r="R427" s="396"/>
      <c r="S427" s="16" t="s">
        <v>59</v>
      </c>
      <c r="T427" s="8">
        <v>1</v>
      </c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401"/>
      <c r="AI427" s="502"/>
      <c r="AJ427" s="395"/>
      <c r="AK427" s="396"/>
      <c r="AL427" s="16" t="s">
        <v>59</v>
      </c>
    </row>
    <row r="428" spans="1:38" s="21" customFormat="1" ht="12.75" customHeight="1" x14ac:dyDescent="0.2">
      <c r="A428" s="8">
        <v>2</v>
      </c>
      <c r="B428" s="395"/>
      <c r="C428" s="395"/>
      <c r="D428" s="395"/>
      <c r="E428" s="395"/>
      <c r="F428" s="396"/>
      <c r="G428" s="496"/>
      <c r="H428" s="502"/>
      <c r="I428" s="499"/>
      <c r="J428" s="356">
        <f t="shared" si="56"/>
        <v>0</v>
      </c>
      <c r="K428" s="358">
        <f t="shared" si="57"/>
        <v>0</v>
      </c>
      <c r="L428" s="395"/>
      <c r="M428" s="395"/>
      <c r="N428" s="395"/>
      <c r="O428" s="401"/>
      <c r="P428" s="402"/>
      <c r="Q428" s="395"/>
      <c r="R428" s="396"/>
      <c r="S428" s="16" t="s">
        <v>60</v>
      </c>
      <c r="T428" s="8">
        <v>2</v>
      </c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401"/>
      <c r="AI428" s="502"/>
      <c r="AJ428" s="395"/>
      <c r="AK428" s="396"/>
      <c r="AL428" s="16" t="s">
        <v>60</v>
      </c>
    </row>
    <row r="429" spans="1:38" s="21" customFormat="1" ht="12.75" customHeight="1" x14ac:dyDescent="0.2">
      <c r="A429" s="8">
        <v>3</v>
      </c>
      <c r="B429" s="395"/>
      <c r="C429" s="395"/>
      <c r="D429" s="395"/>
      <c r="E429" s="395"/>
      <c r="F429" s="396"/>
      <c r="G429" s="496"/>
      <c r="H429" s="502"/>
      <c r="I429" s="499"/>
      <c r="J429" s="356">
        <f t="shared" si="56"/>
        <v>0</v>
      </c>
      <c r="K429" s="358">
        <f t="shared" si="57"/>
        <v>0</v>
      </c>
      <c r="L429" s="395"/>
      <c r="M429" s="395"/>
      <c r="N429" s="395"/>
      <c r="O429" s="401"/>
      <c r="P429" s="402"/>
      <c r="Q429" s="395"/>
      <c r="R429" s="396"/>
      <c r="S429" s="16" t="s">
        <v>61</v>
      </c>
      <c r="T429" s="8">
        <v>3</v>
      </c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401"/>
      <c r="AI429" s="502"/>
      <c r="AJ429" s="395"/>
      <c r="AK429" s="396"/>
      <c r="AL429" s="16" t="s">
        <v>61</v>
      </c>
    </row>
    <row r="430" spans="1:38" s="21" customFormat="1" ht="12.75" customHeight="1" x14ac:dyDescent="0.2">
      <c r="A430" s="8">
        <v>4</v>
      </c>
      <c r="B430" s="395"/>
      <c r="C430" s="395"/>
      <c r="D430" s="395"/>
      <c r="E430" s="395"/>
      <c r="F430" s="396"/>
      <c r="G430" s="496"/>
      <c r="H430" s="502"/>
      <c r="I430" s="499"/>
      <c r="J430" s="356">
        <f t="shared" si="56"/>
        <v>0</v>
      </c>
      <c r="K430" s="358">
        <f t="shared" si="57"/>
        <v>0</v>
      </c>
      <c r="L430" s="395"/>
      <c r="M430" s="395"/>
      <c r="N430" s="395"/>
      <c r="O430" s="401"/>
      <c r="P430" s="402"/>
      <c r="Q430" s="395"/>
      <c r="R430" s="396"/>
      <c r="S430" s="16" t="s">
        <v>62</v>
      </c>
      <c r="T430" s="8">
        <v>4</v>
      </c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401"/>
      <c r="AI430" s="502"/>
      <c r="AJ430" s="395"/>
      <c r="AK430" s="396"/>
      <c r="AL430" s="16" t="s">
        <v>62</v>
      </c>
    </row>
    <row r="431" spans="1:38" s="21" customFormat="1" ht="12.75" customHeight="1" x14ac:dyDescent="0.2">
      <c r="A431" s="8">
        <v>5</v>
      </c>
      <c r="B431" s="395"/>
      <c r="C431" s="395"/>
      <c r="D431" s="395"/>
      <c r="E431" s="395"/>
      <c r="F431" s="396"/>
      <c r="G431" s="497"/>
      <c r="H431" s="502"/>
      <c r="I431" s="499"/>
      <c r="J431" s="356">
        <f t="shared" si="56"/>
        <v>0</v>
      </c>
      <c r="K431" s="358">
        <f t="shared" si="57"/>
        <v>0</v>
      </c>
      <c r="L431" s="395"/>
      <c r="M431" s="395"/>
      <c r="N431" s="395"/>
      <c r="O431" s="401"/>
      <c r="P431" s="402"/>
      <c r="Q431" s="395"/>
      <c r="R431" s="396"/>
      <c r="S431" s="16" t="s">
        <v>63</v>
      </c>
      <c r="T431" s="8">
        <v>5</v>
      </c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401"/>
      <c r="AI431" s="502"/>
      <c r="AJ431" s="395"/>
      <c r="AK431" s="396"/>
      <c r="AL431" s="16" t="s">
        <v>63</v>
      </c>
    </row>
    <row r="432" spans="1:38" s="21" customFormat="1" ht="12.75" customHeight="1" x14ac:dyDescent="0.2">
      <c r="A432" s="17">
        <v>6</v>
      </c>
      <c r="B432" s="397"/>
      <c r="C432" s="397"/>
      <c r="D432" s="397"/>
      <c r="E432" s="397"/>
      <c r="F432" s="398"/>
      <c r="G432" s="496"/>
      <c r="H432" s="503"/>
      <c r="I432" s="500"/>
      <c r="J432" s="356">
        <f t="shared" si="56"/>
        <v>0</v>
      </c>
      <c r="K432" s="358">
        <f t="shared" si="57"/>
        <v>0</v>
      </c>
      <c r="L432" s="397"/>
      <c r="M432" s="397"/>
      <c r="N432" s="397"/>
      <c r="O432" s="403"/>
      <c r="P432" s="404"/>
      <c r="Q432" s="397"/>
      <c r="R432" s="398"/>
      <c r="S432" s="18" t="s">
        <v>64</v>
      </c>
      <c r="T432" s="17">
        <v>6</v>
      </c>
      <c r="U432" s="397"/>
      <c r="V432" s="397"/>
      <c r="W432" s="397"/>
      <c r="X432" s="397"/>
      <c r="Y432" s="397"/>
      <c r="Z432" s="397"/>
      <c r="AA432" s="397"/>
      <c r="AB432" s="397"/>
      <c r="AC432" s="397"/>
      <c r="AD432" s="397"/>
      <c r="AE432" s="397"/>
      <c r="AF432" s="397"/>
      <c r="AG432" s="397"/>
      <c r="AH432" s="403"/>
      <c r="AI432" s="503"/>
      <c r="AJ432" s="397"/>
      <c r="AK432" s="398"/>
      <c r="AL432" s="18" t="s">
        <v>64</v>
      </c>
    </row>
    <row r="433" spans="1:38" s="21" customFormat="1" ht="12.75" customHeight="1" x14ac:dyDescent="0.2">
      <c r="A433" s="8">
        <v>7</v>
      </c>
      <c r="B433" s="395"/>
      <c r="C433" s="395"/>
      <c r="D433" s="395"/>
      <c r="E433" s="395"/>
      <c r="F433" s="396"/>
      <c r="G433" s="496"/>
      <c r="H433" s="502"/>
      <c r="I433" s="499"/>
      <c r="J433" s="356">
        <f t="shared" si="56"/>
        <v>0</v>
      </c>
      <c r="K433" s="358">
        <f t="shared" si="57"/>
        <v>0</v>
      </c>
      <c r="L433" s="395"/>
      <c r="M433" s="395"/>
      <c r="N433" s="395"/>
      <c r="O433" s="401"/>
      <c r="P433" s="402"/>
      <c r="Q433" s="395"/>
      <c r="R433" s="396"/>
      <c r="S433" s="16" t="s">
        <v>65</v>
      </c>
      <c r="T433" s="8">
        <v>7</v>
      </c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401"/>
      <c r="AI433" s="502"/>
      <c r="AJ433" s="395"/>
      <c r="AK433" s="396"/>
      <c r="AL433" s="16" t="s">
        <v>65</v>
      </c>
    </row>
    <row r="434" spans="1:38" s="21" customFormat="1" ht="12.75" customHeight="1" x14ac:dyDescent="0.2">
      <c r="A434" s="8">
        <v>8</v>
      </c>
      <c r="B434" s="395"/>
      <c r="C434" s="395"/>
      <c r="D434" s="395"/>
      <c r="E434" s="395"/>
      <c r="F434" s="396"/>
      <c r="G434" s="496"/>
      <c r="H434" s="502"/>
      <c r="I434" s="499"/>
      <c r="J434" s="356">
        <f t="shared" si="56"/>
        <v>0</v>
      </c>
      <c r="K434" s="358">
        <f t="shared" si="57"/>
        <v>0</v>
      </c>
      <c r="L434" s="395"/>
      <c r="M434" s="395"/>
      <c r="N434" s="395"/>
      <c r="O434" s="401"/>
      <c r="P434" s="402"/>
      <c r="Q434" s="395"/>
      <c r="R434" s="396"/>
      <c r="S434" s="16" t="s">
        <v>66</v>
      </c>
      <c r="T434" s="8">
        <v>8</v>
      </c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401"/>
      <c r="AI434" s="502"/>
      <c r="AJ434" s="395"/>
      <c r="AK434" s="396"/>
      <c r="AL434" s="16" t="s">
        <v>66</v>
      </c>
    </row>
    <row r="435" spans="1:38" s="21" customFormat="1" ht="12.75" customHeight="1" x14ac:dyDescent="0.2">
      <c r="A435" s="8">
        <v>9</v>
      </c>
      <c r="B435" s="395"/>
      <c r="C435" s="395"/>
      <c r="D435" s="395"/>
      <c r="E435" s="395"/>
      <c r="F435" s="396"/>
      <c r="G435" s="496"/>
      <c r="H435" s="502"/>
      <c r="I435" s="499"/>
      <c r="J435" s="356">
        <f t="shared" si="56"/>
        <v>0</v>
      </c>
      <c r="K435" s="358">
        <f t="shared" si="57"/>
        <v>0</v>
      </c>
      <c r="L435" s="395"/>
      <c r="M435" s="395"/>
      <c r="N435" s="395"/>
      <c r="O435" s="401"/>
      <c r="P435" s="402"/>
      <c r="Q435" s="395"/>
      <c r="R435" s="396"/>
      <c r="S435" s="16" t="s">
        <v>67</v>
      </c>
      <c r="T435" s="8">
        <v>9</v>
      </c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401"/>
      <c r="AI435" s="502"/>
      <c r="AJ435" s="395"/>
      <c r="AK435" s="396"/>
      <c r="AL435" s="16" t="s">
        <v>67</v>
      </c>
    </row>
    <row r="436" spans="1:38" s="21" customFormat="1" ht="12.75" customHeight="1" x14ac:dyDescent="0.2">
      <c r="A436" s="8">
        <v>10</v>
      </c>
      <c r="B436" s="395"/>
      <c r="C436" s="395"/>
      <c r="D436" s="395"/>
      <c r="E436" s="395"/>
      <c r="F436" s="396"/>
      <c r="G436" s="496"/>
      <c r="H436" s="502"/>
      <c r="I436" s="499"/>
      <c r="J436" s="356">
        <f t="shared" si="56"/>
        <v>0</v>
      </c>
      <c r="K436" s="358">
        <f t="shared" si="57"/>
        <v>0</v>
      </c>
      <c r="L436" s="395"/>
      <c r="M436" s="395"/>
      <c r="N436" s="395"/>
      <c r="O436" s="401"/>
      <c r="P436" s="402"/>
      <c r="Q436" s="395"/>
      <c r="R436" s="396"/>
      <c r="S436" s="16" t="s">
        <v>68</v>
      </c>
      <c r="T436" s="8">
        <v>10</v>
      </c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401"/>
      <c r="AI436" s="502"/>
      <c r="AJ436" s="395"/>
      <c r="AK436" s="396"/>
      <c r="AL436" s="16" t="s">
        <v>68</v>
      </c>
    </row>
    <row r="437" spans="1:38" s="21" customFormat="1" ht="12.75" customHeight="1" x14ac:dyDescent="0.2">
      <c r="A437" s="8">
        <v>11</v>
      </c>
      <c r="B437" s="395"/>
      <c r="C437" s="395"/>
      <c r="D437" s="395"/>
      <c r="E437" s="395"/>
      <c r="F437" s="396"/>
      <c r="G437" s="496"/>
      <c r="H437" s="502"/>
      <c r="I437" s="499"/>
      <c r="J437" s="356">
        <f t="shared" si="56"/>
        <v>0</v>
      </c>
      <c r="K437" s="358">
        <f t="shared" si="57"/>
        <v>0</v>
      </c>
      <c r="L437" s="395"/>
      <c r="M437" s="395"/>
      <c r="N437" s="395"/>
      <c r="O437" s="401"/>
      <c r="P437" s="402"/>
      <c r="Q437" s="395"/>
      <c r="R437" s="396"/>
      <c r="S437" s="16" t="s">
        <v>69</v>
      </c>
      <c r="T437" s="8">
        <v>11</v>
      </c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401"/>
      <c r="AI437" s="502"/>
      <c r="AJ437" s="395"/>
      <c r="AK437" s="396"/>
      <c r="AL437" s="16" t="s">
        <v>69</v>
      </c>
    </row>
    <row r="438" spans="1:38" s="21" customFormat="1" ht="12.75" customHeight="1" x14ac:dyDescent="0.2">
      <c r="A438" s="8">
        <v>12</v>
      </c>
      <c r="B438" s="395"/>
      <c r="C438" s="395"/>
      <c r="D438" s="395"/>
      <c r="E438" s="395"/>
      <c r="F438" s="396"/>
      <c r="G438" s="496"/>
      <c r="H438" s="502"/>
      <c r="I438" s="499"/>
      <c r="J438" s="356">
        <f t="shared" si="56"/>
        <v>0</v>
      </c>
      <c r="K438" s="358">
        <f t="shared" si="57"/>
        <v>0</v>
      </c>
      <c r="L438" s="395"/>
      <c r="M438" s="395"/>
      <c r="N438" s="395"/>
      <c r="O438" s="401"/>
      <c r="P438" s="402"/>
      <c r="Q438" s="395"/>
      <c r="R438" s="396"/>
      <c r="S438" s="16" t="s">
        <v>70</v>
      </c>
      <c r="T438" s="8">
        <v>12</v>
      </c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401"/>
      <c r="AI438" s="502"/>
      <c r="AJ438" s="395"/>
      <c r="AK438" s="396"/>
      <c r="AL438" s="16" t="s">
        <v>70</v>
      </c>
    </row>
    <row r="439" spans="1:38" s="21" customFormat="1" ht="12.75" customHeight="1" x14ac:dyDescent="0.2">
      <c r="A439" s="8">
        <v>13</v>
      </c>
      <c r="B439" s="395"/>
      <c r="C439" s="395"/>
      <c r="D439" s="395"/>
      <c r="E439" s="395"/>
      <c r="F439" s="396"/>
      <c r="G439" s="496"/>
      <c r="H439" s="502"/>
      <c r="I439" s="499"/>
      <c r="J439" s="356">
        <f t="shared" si="56"/>
        <v>0</v>
      </c>
      <c r="K439" s="358">
        <f t="shared" si="57"/>
        <v>0</v>
      </c>
      <c r="L439" s="395"/>
      <c r="M439" s="395"/>
      <c r="N439" s="395"/>
      <c r="O439" s="401"/>
      <c r="P439" s="402"/>
      <c r="Q439" s="395"/>
      <c r="R439" s="396"/>
      <c r="S439" s="16" t="s">
        <v>71</v>
      </c>
      <c r="T439" s="8">
        <v>13</v>
      </c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401"/>
      <c r="AI439" s="502"/>
      <c r="AJ439" s="395"/>
      <c r="AK439" s="396"/>
      <c r="AL439" s="16" t="s">
        <v>71</v>
      </c>
    </row>
    <row r="440" spans="1:38" s="21" customFormat="1" ht="12.75" customHeight="1" x14ac:dyDescent="0.2">
      <c r="A440" s="8">
        <v>14</v>
      </c>
      <c r="B440" s="395"/>
      <c r="C440" s="395"/>
      <c r="D440" s="395"/>
      <c r="E440" s="395"/>
      <c r="F440" s="396"/>
      <c r="G440" s="496"/>
      <c r="H440" s="502"/>
      <c r="I440" s="499"/>
      <c r="J440" s="356">
        <f t="shared" si="56"/>
        <v>0</v>
      </c>
      <c r="K440" s="358">
        <f t="shared" si="57"/>
        <v>0</v>
      </c>
      <c r="L440" s="395"/>
      <c r="M440" s="395"/>
      <c r="N440" s="395"/>
      <c r="O440" s="401"/>
      <c r="P440" s="402"/>
      <c r="Q440" s="395"/>
      <c r="R440" s="396"/>
      <c r="S440" s="16" t="s">
        <v>72</v>
      </c>
      <c r="T440" s="8">
        <v>14</v>
      </c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401"/>
      <c r="AI440" s="502"/>
      <c r="AJ440" s="395"/>
      <c r="AK440" s="396"/>
      <c r="AL440" s="16" t="s">
        <v>72</v>
      </c>
    </row>
    <row r="441" spans="1:38" s="21" customFormat="1" ht="12.75" customHeight="1" x14ac:dyDescent="0.2">
      <c r="A441" s="8">
        <v>15</v>
      </c>
      <c r="B441" s="395"/>
      <c r="C441" s="395"/>
      <c r="D441" s="395"/>
      <c r="E441" s="395"/>
      <c r="F441" s="396"/>
      <c r="G441" s="496"/>
      <c r="H441" s="502"/>
      <c r="I441" s="499"/>
      <c r="J441" s="356">
        <f t="shared" si="56"/>
        <v>0</v>
      </c>
      <c r="K441" s="358">
        <f t="shared" si="57"/>
        <v>0</v>
      </c>
      <c r="L441" s="395"/>
      <c r="M441" s="395"/>
      <c r="N441" s="395"/>
      <c r="O441" s="401"/>
      <c r="P441" s="402"/>
      <c r="Q441" s="395"/>
      <c r="R441" s="396"/>
      <c r="S441" s="16" t="s">
        <v>73</v>
      </c>
      <c r="T441" s="8">
        <v>15</v>
      </c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401"/>
      <c r="AI441" s="502"/>
      <c r="AJ441" s="395"/>
      <c r="AK441" s="396"/>
      <c r="AL441" s="16" t="s">
        <v>73</v>
      </c>
    </row>
    <row r="442" spans="1:38" s="21" customFormat="1" ht="12.75" customHeight="1" x14ac:dyDescent="0.2">
      <c r="A442" s="8">
        <v>16</v>
      </c>
      <c r="B442" s="395"/>
      <c r="C442" s="395"/>
      <c r="D442" s="395"/>
      <c r="E442" s="395"/>
      <c r="F442" s="396"/>
      <c r="G442" s="496"/>
      <c r="H442" s="502"/>
      <c r="I442" s="499"/>
      <c r="J442" s="356">
        <f t="shared" si="56"/>
        <v>0</v>
      </c>
      <c r="K442" s="358">
        <f t="shared" si="57"/>
        <v>0</v>
      </c>
      <c r="L442" s="395"/>
      <c r="M442" s="395"/>
      <c r="N442" s="395"/>
      <c r="O442" s="401"/>
      <c r="P442" s="402"/>
      <c r="Q442" s="395"/>
      <c r="R442" s="396"/>
      <c r="S442" s="16" t="s">
        <v>74</v>
      </c>
      <c r="T442" s="8">
        <v>16</v>
      </c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401"/>
      <c r="AI442" s="502"/>
      <c r="AJ442" s="395"/>
      <c r="AK442" s="396"/>
      <c r="AL442" s="16" t="s">
        <v>74</v>
      </c>
    </row>
    <row r="443" spans="1:38" s="21" customFormat="1" ht="12.75" customHeight="1" x14ac:dyDescent="0.2">
      <c r="A443" s="8">
        <v>17</v>
      </c>
      <c r="B443" s="395"/>
      <c r="C443" s="395"/>
      <c r="D443" s="395"/>
      <c r="E443" s="395"/>
      <c r="F443" s="396"/>
      <c r="G443" s="496"/>
      <c r="H443" s="502"/>
      <c r="I443" s="499"/>
      <c r="J443" s="356">
        <f t="shared" si="56"/>
        <v>0</v>
      </c>
      <c r="K443" s="358">
        <f t="shared" si="57"/>
        <v>0</v>
      </c>
      <c r="L443" s="395"/>
      <c r="M443" s="395"/>
      <c r="N443" s="395"/>
      <c r="O443" s="401"/>
      <c r="P443" s="402"/>
      <c r="Q443" s="395"/>
      <c r="R443" s="396"/>
      <c r="S443" s="16" t="s">
        <v>75</v>
      </c>
      <c r="T443" s="8">
        <v>17</v>
      </c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401"/>
      <c r="AI443" s="502"/>
      <c r="AJ443" s="395"/>
      <c r="AK443" s="396"/>
      <c r="AL443" s="16" t="s">
        <v>75</v>
      </c>
    </row>
    <row r="444" spans="1:38" s="21" customFormat="1" ht="12.75" customHeight="1" x14ac:dyDescent="0.2">
      <c r="A444" s="8">
        <v>18</v>
      </c>
      <c r="B444" s="395"/>
      <c r="C444" s="395"/>
      <c r="D444" s="395"/>
      <c r="E444" s="395"/>
      <c r="F444" s="396"/>
      <c r="G444" s="496"/>
      <c r="H444" s="502"/>
      <c r="I444" s="499"/>
      <c r="J444" s="356">
        <f t="shared" si="56"/>
        <v>0</v>
      </c>
      <c r="K444" s="358">
        <f t="shared" si="57"/>
        <v>0</v>
      </c>
      <c r="L444" s="395"/>
      <c r="M444" s="395"/>
      <c r="N444" s="395"/>
      <c r="O444" s="401"/>
      <c r="P444" s="402"/>
      <c r="Q444" s="395"/>
      <c r="R444" s="396"/>
      <c r="S444" s="16" t="s">
        <v>76</v>
      </c>
      <c r="T444" s="8">
        <v>18</v>
      </c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401"/>
      <c r="AI444" s="502"/>
      <c r="AJ444" s="395"/>
      <c r="AK444" s="396"/>
      <c r="AL444" s="16" t="s">
        <v>76</v>
      </c>
    </row>
    <row r="445" spans="1:38" s="21" customFormat="1" ht="12.75" customHeight="1" x14ac:dyDescent="0.2">
      <c r="A445" s="8">
        <v>19</v>
      </c>
      <c r="B445" s="395"/>
      <c r="C445" s="395"/>
      <c r="D445" s="395"/>
      <c r="E445" s="395"/>
      <c r="F445" s="396"/>
      <c r="G445" s="496"/>
      <c r="H445" s="502"/>
      <c r="I445" s="499"/>
      <c r="J445" s="356">
        <f t="shared" si="56"/>
        <v>0</v>
      </c>
      <c r="K445" s="358">
        <f t="shared" si="57"/>
        <v>0</v>
      </c>
      <c r="L445" s="395"/>
      <c r="M445" s="395"/>
      <c r="N445" s="395"/>
      <c r="O445" s="401"/>
      <c r="P445" s="402"/>
      <c r="Q445" s="395"/>
      <c r="R445" s="396"/>
      <c r="S445" s="16" t="s">
        <v>77</v>
      </c>
      <c r="T445" s="8">
        <v>19</v>
      </c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401"/>
      <c r="AI445" s="502"/>
      <c r="AJ445" s="395"/>
      <c r="AK445" s="396"/>
      <c r="AL445" s="16" t="s">
        <v>77</v>
      </c>
    </row>
    <row r="446" spans="1:38" s="21" customFormat="1" ht="12.75" customHeight="1" x14ac:dyDescent="0.2">
      <c r="A446" s="8">
        <v>20</v>
      </c>
      <c r="B446" s="395"/>
      <c r="C446" s="395"/>
      <c r="D446" s="395"/>
      <c r="E446" s="395"/>
      <c r="F446" s="396"/>
      <c r="G446" s="496"/>
      <c r="H446" s="502"/>
      <c r="I446" s="499"/>
      <c r="J446" s="356">
        <f t="shared" si="56"/>
        <v>0</v>
      </c>
      <c r="K446" s="358">
        <f t="shared" si="57"/>
        <v>0</v>
      </c>
      <c r="L446" s="395"/>
      <c r="M446" s="395"/>
      <c r="N446" s="395"/>
      <c r="O446" s="401"/>
      <c r="P446" s="402"/>
      <c r="Q446" s="395"/>
      <c r="R446" s="396"/>
      <c r="S446" s="16" t="s">
        <v>78</v>
      </c>
      <c r="T446" s="8">
        <v>20</v>
      </c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401"/>
      <c r="AI446" s="502"/>
      <c r="AJ446" s="395"/>
      <c r="AK446" s="396"/>
      <c r="AL446" s="16" t="s">
        <v>78</v>
      </c>
    </row>
    <row r="447" spans="1:38" s="21" customFormat="1" ht="12.75" customHeight="1" x14ac:dyDescent="0.2">
      <c r="A447" s="8">
        <v>21</v>
      </c>
      <c r="B447" s="395"/>
      <c r="C447" s="395"/>
      <c r="D447" s="395"/>
      <c r="E447" s="395"/>
      <c r="F447" s="396"/>
      <c r="G447" s="496"/>
      <c r="H447" s="502"/>
      <c r="I447" s="499"/>
      <c r="J447" s="356">
        <f t="shared" si="56"/>
        <v>0</v>
      </c>
      <c r="K447" s="358">
        <f t="shared" si="57"/>
        <v>0</v>
      </c>
      <c r="L447" s="395"/>
      <c r="M447" s="395"/>
      <c r="N447" s="395"/>
      <c r="O447" s="401"/>
      <c r="P447" s="402"/>
      <c r="Q447" s="395"/>
      <c r="R447" s="396"/>
      <c r="S447" s="16" t="s">
        <v>79</v>
      </c>
      <c r="T447" s="8">
        <v>21</v>
      </c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401"/>
      <c r="AI447" s="502"/>
      <c r="AJ447" s="395"/>
      <c r="AK447" s="396"/>
      <c r="AL447" s="16" t="s">
        <v>79</v>
      </c>
    </row>
    <row r="448" spans="1:38" s="21" customFormat="1" ht="12.75" customHeight="1" x14ac:dyDescent="0.2">
      <c r="A448" s="8">
        <v>22</v>
      </c>
      <c r="B448" s="395"/>
      <c r="C448" s="395"/>
      <c r="D448" s="395"/>
      <c r="E448" s="395"/>
      <c r="F448" s="396"/>
      <c r="G448" s="496"/>
      <c r="H448" s="502"/>
      <c r="I448" s="499"/>
      <c r="J448" s="356">
        <f t="shared" si="56"/>
        <v>0</v>
      </c>
      <c r="K448" s="358">
        <f t="shared" si="57"/>
        <v>0</v>
      </c>
      <c r="L448" s="395"/>
      <c r="M448" s="395"/>
      <c r="N448" s="395"/>
      <c r="O448" s="401"/>
      <c r="P448" s="402"/>
      <c r="Q448" s="395"/>
      <c r="R448" s="396"/>
      <c r="S448" s="16" t="s">
        <v>80</v>
      </c>
      <c r="T448" s="8">
        <v>22</v>
      </c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401"/>
      <c r="AI448" s="502"/>
      <c r="AJ448" s="395"/>
      <c r="AK448" s="396"/>
      <c r="AL448" s="16" t="s">
        <v>80</v>
      </c>
    </row>
    <row r="449" spans="1:38" s="21" customFormat="1" ht="12.75" customHeight="1" x14ac:dyDescent="0.2">
      <c r="A449" s="8">
        <v>23</v>
      </c>
      <c r="B449" s="395"/>
      <c r="C449" s="395"/>
      <c r="D449" s="395"/>
      <c r="E449" s="395"/>
      <c r="F449" s="396"/>
      <c r="G449" s="496"/>
      <c r="H449" s="502"/>
      <c r="I449" s="499"/>
      <c r="J449" s="356">
        <f t="shared" si="56"/>
        <v>0</v>
      </c>
      <c r="K449" s="358">
        <f t="shared" si="57"/>
        <v>0</v>
      </c>
      <c r="L449" s="395"/>
      <c r="M449" s="395"/>
      <c r="N449" s="395"/>
      <c r="O449" s="401"/>
      <c r="P449" s="402"/>
      <c r="Q449" s="395"/>
      <c r="R449" s="396"/>
      <c r="S449" s="16" t="s">
        <v>81</v>
      </c>
      <c r="T449" s="8">
        <v>23</v>
      </c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401"/>
      <c r="AI449" s="502"/>
      <c r="AJ449" s="395"/>
      <c r="AK449" s="396"/>
      <c r="AL449" s="16" t="s">
        <v>81</v>
      </c>
    </row>
    <row r="450" spans="1:38" s="21" customFormat="1" ht="12.75" customHeight="1" x14ac:dyDescent="0.2">
      <c r="A450" s="8">
        <v>24</v>
      </c>
      <c r="B450" s="395"/>
      <c r="C450" s="395"/>
      <c r="D450" s="395"/>
      <c r="E450" s="395"/>
      <c r="F450" s="396"/>
      <c r="G450" s="496"/>
      <c r="H450" s="502"/>
      <c r="I450" s="499"/>
      <c r="J450" s="356">
        <f t="shared" si="56"/>
        <v>0</v>
      </c>
      <c r="K450" s="358">
        <f t="shared" si="57"/>
        <v>0</v>
      </c>
      <c r="L450" s="395"/>
      <c r="M450" s="395"/>
      <c r="N450" s="395"/>
      <c r="O450" s="401"/>
      <c r="P450" s="402"/>
      <c r="Q450" s="395"/>
      <c r="R450" s="396"/>
      <c r="S450" s="16" t="s">
        <v>82</v>
      </c>
      <c r="T450" s="8">
        <v>24</v>
      </c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401"/>
      <c r="AI450" s="502"/>
      <c r="AJ450" s="395"/>
      <c r="AK450" s="396"/>
      <c r="AL450" s="16" t="s">
        <v>82</v>
      </c>
    </row>
    <row r="451" spans="1:38" s="21" customFormat="1" ht="12.75" customHeight="1" x14ac:dyDescent="0.2">
      <c r="A451" s="8">
        <v>25</v>
      </c>
      <c r="B451" s="395"/>
      <c r="C451" s="395"/>
      <c r="D451" s="395"/>
      <c r="E451" s="395"/>
      <c r="F451" s="396"/>
      <c r="G451" s="496"/>
      <c r="H451" s="502"/>
      <c r="I451" s="499"/>
      <c r="J451" s="356">
        <f t="shared" si="56"/>
        <v>0</v>
      </c>
      <c r="K451" s="358">
        <f t="shared" si="57"/>
        <v>0</v>
      </c>
      <c r="L451" s="395"/>
      <c r="M451" s="395"/>
      <c r="N451" s="395"/>
      <c r="O451" s="401"/>
      <c r="P451" s="402"/>
      <c r="Q451" s="395"/>
      <c r="R451" s="396"/>
      <c r="S451" s="16" t="s">
        <v>83</v>
      </c>
      <c r="T451" s="8">
        <v>25</v>
      </c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401"/>
      <c r="AI451" s="502"/>
      <c r="AJ451" s="395"/>
      <c r="AK451" s="396"/>
      <c r="AL451" s="16" t="s">
        <v>83</v>
      </c>
    </row>
    <row r="452" spans="1:38" s="21" customFormat="1" ht="12.75" customHeight="1" x14ac:dyDescent="0.2">
      <c r="A452" s="8">
        <v>26</v>
      </c>
      <c r="B452" s="395"/>
      <c r="C452" s="395"/>
      <c r="D452" s="395"/>
      <c r="E452" s="395"/>
      <c r="F452" s="396"/>
      <c r="G452" s="496"/>
      <c r="H452" s="502"/>
      <c r="I452" s="499"/>
      <c r="J452" s="356">
        <f t="shared" si="56"/>
        <v>0</v>
      </c>
      <c r="K452" s="358">
        <f t="shared" si="57"/>
        <v>0</v>
      </c>
      <c r="L452" s="395"/>
      <c r="M452" s="395"/>
      <c r="N452" s="395"/>
      <c r="O452" s="401"/>
      <c r="P452" s="402"/>
      <c r="Q452" s="395"/>
      <c r="R452" s="396"/>
      <c r="S452" s="16" t="s">
        <v>84</v>
      </c>
      <c r="T452" s="8">
        <v>26</v>
      </c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401"/>
      <c r="AI452" s="502"/>
      <c r="AJ452" s="395"/>
      <c r="AK452" s="396"/>
      <c r="AL452" s="16" t="s">
        <v>84</v>
      </c>
    </row>
    <row r="453" spans="1:38" s="21" customFormat="1" ht="12.75" customHeight="1" x14ac:dyDescent="0.2">
      <c r="A453" s="8">
        <v>27</v>
      </c>
      <c r="B453" s="395"/>
      <c r="C453" s="395"/>
      <c r="D453" s="395"/>
      <c r="E453" s="395"/>
      <c r="F453" s="396"/>
      <c r="G453" s="496"/>
      <c r="H453" s="502"/>
      <c r="I453" s="499"/>
      <c r="J453" s="356">
        <f t="shared" si="56"/>
        <v>0</v>
      </c>
      <c r="K453" s="358">
        <f t="shared" si="57"/>
        <v>0</v>
      </c>
      <c r="L453" s="395"/>
      <c r="M453" s="395"/>
      <c r="N453" s="395"/>
      <c r="O453" s="401"/>
      <c r="P453" s="402"/>
      <c r="Q453" s="395"/>
      <c r="R453" s="396"/>
      <c r="S453" s="16" t="s">
        <v>85</v>
      </c>
      <c r="T453" s="8">
        <v>27</v>
      </c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401"/>
      <c r="AI453" s="502"/>
      <c r="AJ453" s="395"/>
      <c r="AK453" s="396"/>
      <c r="AL453" s="16" t="s">
        <v>85</v>
      </c>
    </row>
    <row r="454" spans="1:38" s="21" customFormat="1" ht="12.75" customHeight="1" x14ac:dyDescent="0.2">
      <c r="A454" s="8">
        <v>28</v>
      </c>
      <c r="B454" s="395"/>
      <c r="C454" s="395"/>
      <c r="D454" s="395"/>
      <c r="E454" s="395"/>
      <c r="F454" s="396"/>
      <c r="G454" s="496"/>
      <c r="H454" s="502"/>
      <c r="I454" s="499"/>
      <c r="J454" s="356">
        <f t="shared" si="56"/>
        <v>0</v>
      </c>
      <c r="K454" s="358">
        <f t="shared" si="57"/>
        <v>0</v>
      </c>
      <c r="L454" s="395"/>
      <c r="M454" s="395"/>
      <c r="N454" s="395"/>
      <c r="O454" s="401"/>
      <c r="P454" s="402"/>
      <c r="Q454" s="395"/>
      <c r="R454" s="396"/>
      <c r="S454" s="16" t="s">
        <v>86</v>
      </c>
      <c r="T454" s="8">
        <v>28</v>
      </c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401"/>
      <c r="AI454" s="502"/>
      <c r="AJ454" s="395"/>
      <c r="AK454" s="396"/>
      <c r="AL454" s="16" t="s">
        <v>86</v>
      </c>
    </row>
    <row r="455" spans="1:38" s="21" customFormat="1" ht="12.75" customHeight="1" x14ac:dyDescent="0.2">
      <c r="A455" s="8">
        <v>29</v>
      </c>
      <c r="B455" s="395"/>
      <c r="C455" s="395"/>
      <c r="D455" s="395"/>
      <c r="E455" s="395"/>
      <c r="F455" s="396"/>
      <c r="G455" s="496"/>
      <c r="H455" s="502"/>
      <c r="I455" s="499"/>
      <c r="J455" s="356">
        <f t="shared" si="56"/>
        <v>0</v>
      </c>
      <c r="K455" s="358">
        <f t="shared" si="57"/>
        <v>0</v>
      </c>
      <c r="L455" s="395"/>
      <c r="M455" s="395"/>
      <c r="N455" s="395"/>
      <c r="O455" s="401"/>
      <c r="P455" s="402"/>
      <c r="Q455" s="395"/>
      <c r="R455" s="396"/>
      <c r="S455" s="16" t="s">
        <v>87</v>
      </c>
      <c r="T455" s="8">
        <v>29</v>
      </c>
      <c r="U455" s="395"/>
      <c r="V455" s="395"/>
      <c r="W455" s="395"/>
      <c r="X455" s="404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401"/>
      <c r="AI455" s="502"/>
      <c r="AJ455" s="395"/>
      <c r="AK455" s="396"/>
      <c r="AL455" s="16" t="s">
        <v>87</v>
      </c>
    </row>
    <row r="456" spans="1:38" s="21" customFormat="1" ht="12.75" customHeight="1" x14ac:dyDescent="0.2">
      <c r="A456" s="8">
        <v>30</v>
      </c>
      <c r="B456" s="395"/>
      <c r="C456" s="395"/>
      <c r="D456" s="395"/>
      <c r="E456" s="395"/>
      <c r="F456" s="396"/>
      <c r="G456" s="504"/>
      <c r="H456" s="502"/>
      <c r="I456" s="499"/>
      <c r="J456" s="356">
        <f t="shared" si="56"/>
        <v>0</v>
      </c>
      <c r="K456" s="358">
        <f t="shared" si="57"/>
        <v>0</v>
      </c>
      <c r="L456" s="395"/>
      <c r="M456" s="395"/>
      <c r="N456" s="395"/>
      <c r="O456" s="401"/>
      <c r="P456" s="402"/>
      <c r="Q456" s="395"/>
      <c r="R456" s="396"/>
      <c r="S456" s="16" t="s">
        <v>88</v>
      </c>
      <c r="T456" s="8">
        <v>30</v>
      </c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401"/>
      <c r="AI456" s="502"/>
      <c r="AJ456" s="395"/>
      <c r="AK456" s="396"/>
      <c r="AL456" s="16" t="s">
        <v>88</v>
      </c>
    </row>
    <row r="457" spans="1:38" s="21" customFormat="1" ht="12.75" customHeight="1" x14ac:dyDescent="0.2">
      <c r="A457" s="19">
        <v>31</v>
      </c>
      <c r="B457" s="399"/>
      <c r="C457" s="399"/>
      <c r="D457" s="399"/>
      <c r="E457" s="399"/>
      <c r="F457" s="400"/>
      <c r="G457" s="498"/>
      <c r="H457" s="505"/>
      <c r="I457" s="501"/>
      <c r="J457" s="363">
        <f t="shared" si="56"/>
        <v>0</v>
      </c>
      <c r="K457" s="364">
        <f t="shared" si="57"/>
        <v>0</v>
      </c>
      <c r="L457" s="399"/>
      <c r="M457" s="399"/>
      <c r="N457" s="399"/>
      <c r="O457" s="405"/>
      <c r="P457" s="406"/>
      <c r="Q457" s="399"/>
      <c r="R457" s="400"/>
      <c r="S457" s="20" t="s">
        <v>89</v>
      </c>
      <c r="T457" s="19">
        <v>31</v>
      </c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405"/>
      <c r="AI457" s="505"/>
      <c r="AJ457" s="399"/>
      <c r="AK457" s="400"/>
      <c r="AL457" s="20" t="s">
        <v>89</v>
      </c>
    </row>
    <row r="458" spans="1:38" s="473" customFormat="1" ht="12.75" customHeight="1" thickBot="1" x14ac:dyDescent="0.25">
      <c r="A458" s="475"/>
      <c r="B458" s="476">
        <f>SUM(B426:B457)</f>
        <v>0</v>
      </c>
      <c r="C458" s="476">
        <f>SUM(C426:C457)</f>
        <v>0</v>
      </c>
      <c r="D458" s="476">
        <f>SUM(D426:D457)</f>
        <v>0</v>
      </c>
      <c r="E458" s="477">
        <f>SUM(E426:E457)</f>
        <v>0</v>
      </c>
      <c r="F458" s="478">
        <f>SUM(F426:F457)</f>
        <v>0</v>
      </c>
      <c r="G458" s="479"/>
      <c r="H458" s="480" t="s">
        <v>90</v>
      </c>
      <c r="I458" s="481">
        <f>COUNTA(I427:I457)</f>
        <v>0</v>
      </c>
      <c r="J458" s="476">
        <f t="shared" ref="J458:R458" si="58">SUM(J426:J457)</f>
        <v>0</v>
      </c>
      <c r="K458" s="476">
        <f t="shared" si="58"/>
        <v>0</v>
      </c>
      <c r="L458" s="476">
        <f t="shared" si="58"/>
        <v>0</v>
      </c>
      <c r="M458" s="476">
        <f t="shared" si="58"/>
        <v>0</v>
      </c>
      <c r="N458" s="476">
        <f t="shared" si="58"/>
        <v>0</v>
      </c>
      <c r="O458" s="482">
        <f t="shared" si="58"/>
        <v>0</v>
      </c>
      <c r="P458" s="477">
        <f t="shared" si="58"/>
        <v>0</v>
      </c>
      <c r="Q458" s="476">
        <f t="shared" si="58"/>
        <v>0</v>
      </c>
      <c r="R458" s="483">
        <f t="shared" si="58"/>
        <v>0</v>
      </c>
      <c r="S458" s="484"/>
      <c r="T458" s="475"/>
      <c r="U458" s="476">
        <f t="shared" ref="U458:AH458" si="59">SUM(U426:U457)</f>
        <v>0</v>
      </c>
      <c r="V458" s="476">
        <f t="shared" si="59"/>
        <v>0</v>
      </c>
      <c r="W458" s="476">
        <f t="shared" si="59"/>
        <v>0</v>
      </c>
      <c r="X458" s="476">
        <f t="shared" si="59"/>
        <v>0</v>
      </c>
      <c r="Y458" s="476">
        <f t="shared" si="59"/>
        <v>0</v>
      </c>
      <c r="Z458" s="476">
        <f t="shared" si="59"/>
        <v>0</v>
      </c>
      <c r="AA458" s="476">
        <f t="shared" si="59"/>
        <v>0</v>
      </c>
      <c r="AB458" s="476">
        <f t="shared" si="59"/>
        <v>0</v>
      </c>
      <c r="AC458" s="476">
        <f t="shared" si="59"/>
        <v>0</v>
      </c>
      <c r="AD458" s="476">
        <f t="shared" si="59"/>
        <v>0</v>
      </c>
      <c r="AE458" s="476">
        <f t="shared" si="59"/>
        <v>0</v>
      </c>
      <c r="AF458" s="476">
        <f t="shared" si="59"/>
        <v>0</v>
      </c>
      <c r="AG458" s="476">
        <f t="shared" si="59"/>
        <v>0</v>
      </c>
      <c r="AH458" s="478">
        <f t="shared" si="59"/>
        <v>0</v>
      </c>
      <c r="AI458" s="485"/>
      <c r="AJ458" s="476">
        <f>SUM(AJ426:AJ457)</f>
        <v>0</v>
      </c>
      <c r="AK458" s="483">
        <f>SUM(AK426:AK457)</f>
        <v>0</v>
      </c>
      <c r="AL458" s="484"/>
    </row>
    <row r="459" spans="1:38" s="175" customFormat="1" ht="12.75" customHeight="1" thickTop="1" x14ac:dyDescent="0.2">
      <c r="A459" s="39"/>
      <c r="B459" s="154"/>
      <c r="C459" s="154"/>
      <c r="D459" s="154"/>
      <c r="E459" s="154"/>
      <c r="F459" s="154"/>
      <c r="G459" s="470"/>
      <c r="H459" s="154"/>
      <c r="I459" s="471"/>
      <c r="J459" s="154"/>
      <c r="K459" s="154"/>
      <c r="L459" s="474"/>
      <c r="M459" s="474"/>
      <c r="N459" s="474"/>
      <c r="O459" s="474"/>
      <c r="P459" s="474"/>
      <c r="Q459" s="474"/>
      <c r="R459" s="474"/>
      <c r="S459" s="39"/>
      <c r="T459" s="39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39"/>
    </row>
    <row r="460" spans="1:38" ht="12.75" customHeight="1" x14ac:dyDescent="0.2">
      <c r="A460" s="21"/>
      <c r="B460" s="21"/>
      <c r="C460" s="21"/>
      <c r="D460" s="21"/>
      <c r="E460" s="21"/>
      <c r="F460" s="21"/>
      <c r="G460" s="570" t="str">
        <f>JANUARY!G415</f>
        <v xml:space="preserve">UNITED STEELWORKERS - LOCAL UNION </v>
      </c>
      <c r="H460" s="570"/>
      <c r="I460" s="570"/>
      <c r="J460" s="86"/>
      <c r="K460" s="296"/>
      <c r="L460" s="21"/>
      <c r="M460" s="21"/>
      <c r="N460" s="21"/>
      <c r="O460" s="21"/>
      <c r="P460" s="21"/>
      <c r="Q460" s="21"/>
      <c r="R460" s="21"/>
      <c r="S460" s="21"/>
      <c r="T460" s="21"/>
      <c r="U460" s="33"/>
      <c r="V460" s="33"/>
      <c r="W460" s="33"/>
      <c r="X460" s="33"/>
      <c r="Y460" s="33"/>
      <c r="Z460" s="33"/>
      <c r="AA460" s="34" t="str">
        <f>$AA$10</f>
        <v>FINANCIAL SECRETARY'S CASH BOOK</v>
      </c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21"/>
    </row>
    <row r="461" spans="1:38" s="149" customFormat="1" ht="12.75" customHeight="1" x14ac:dyDescent="0.2">
      <c r="A461" s="139"/>
      <c r="B461" s="138" t="str">
        <f>$B$11</f>
        <v>Month</v>
      </c>
      <c r="C461" s="67" t="str">
        <f>$C$11</f>
        <v>APRIL</v>
      </c>
      <c r="D461" s="138" t="str">
        <f>$D$11</f>
        <v>Year</v>
      </c>
      <c r="E461" s="140">
        <f>$E$11</f>
        <v>0</v>
      </c>
      <c r="F461" s="139"/>
      <c r="G461" s="146"/>
      <c r="H461" s="139"/>
      <c r="I461" s="147"/>
      <c r="J461" s="297"/>
      <c r="K461" s="297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8"/>
      <c r="AJ461" s="67" t="str">
        <f>$C$11</f>
        <v>APRIL</v>
      </c>
      <c r="AK461" s="29">
        <f>$E$11</f>
        <v>0</v>
      </c>
      <c r="AL461" s="139"/>
    </row>
    <row r="462" spans="1:38" s="149" customFormat="1" ht="12.75" customHeight="1" x14ac:dyDescent="0.2">
      <c r="A462" s="139"/>
      <c r="B462" s="138" t="str">
        <f>$B$12</f>
        <v>Page No.</v>
      </c>
      <c r="C462" s="145">
        <f>C417+1</f>
        <v>11</v>
      </c>
      <c r="D462" s="139"/>
      <c r="E462" s="139"/>
      <c r="F462" s="139"/>
      <c r="G462" s="146"/>
      <c r="H462" s="139"/>
      <c r="I462" s="147" t="s">
        <v>53</v>
      </c>
      <c r="J462" s="297"/>
      <c r="K462" s="297"/>
      <c r="L462" s="147"/>
      <c r="M462" s="139"/>
      <c r="N462" s="139"/>
      <c r="O462" s="139"/>
      <c r="P462" s="138"/>
      <c r="Q462" s="139"/>
      <c r="R462" s="138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50" t="s">
        <v>54</v>
      </c>
      <c r="AC462" s="139"/>
      <c r="AD462" s="139"/>
      <c r="AE462" s="139"/>
      <c r="AF462" s="139"/>
      <c r="AG462" s="139"/>
      <c r="AH462" s="139"/>
      <c r="AI462" s="138" t="str">
        <f>$B$12</f>
        <v>Page No.</v>
      </c>
      <c r="AJ462" s="145">
        <f>AJ417+1</f>
        <v>11</v>
      </c>
      <c r="AK462" s="151"/>
      <c r="AL462" s="152"/>
    </row>
    <row r="463" spans="1:38" ht="12.75" customHeight="1" x14ac:dyDescent="0.2">
      <c r="A463" s="3"/>
      <c r="B463" s="3"/>
      <c r="C463" s="3"/>
      <c r="D463" s="3"/>
      <c r="E463" s="3"/>
      <c r="F463" s="3"/>
      <c r="G463" s="126"/>
      <c r="H463" s="3"/>
      <c r="I463" s="5"/>
      <c r="J463" s="101"/>
      <c r="K463" s="101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27"/>
      <c r="H464" s="26"/>
      <c r="I464" s="27"/>
      <c r="J464" s="298"/>
      <c r="K464" s="298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28"/>
      <c r="H465" s="2" t="s">
        <v>56</v>
      </c>
      <c r="I465" s="94"/>
      <c r="J465" s="607" t="s">
        <v>262</v>
      </c>
      <c r="K465" s="56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28"/>
      <c r="H466" s="14"/>
      <c r="I466" s="95"/>
      <c r="J466" s="101"/>
      <c r="K466" s="6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1"/>
      <c r="B467" s="162">
        <v>1</v>
      </c>
      <c r="C467" s="162">
        <v>2</v>
      </c>
      <c r="D467" s="162">
        <v>3</v>
      </c>
      <c r="E467" s="163">
        <v>4</v>
      </c>
      <c r="F467" s="164">
        <v>5</v>
      </c>
      <c r="G467" s="165"/>
      <c r="H467" s="164">
        <v>7</v>
      </c>
      <c r="I467" s="166">
        <v>8</v>
      </c>
      <c r="J467" s="299">
        <v>9</v>
      </c>
      <c r="K467" s="300">
        <v>10</v>
      </c>
      <c r="L467" s="162">
        <v>11</v>
      </c>
      <c r="M467" s="162" t="s">
        <v>1</v>
      </c>
      <c r="N467" s="162">
        <v>12</v>
      </c>
      <c r="O467" s="162">
        <v>13</v>
      </c>
      <c r="P467" s="162">
        <v>14</v>
      </c>
      <c r="Q467" s="162">
        <v>15</v>
      </c>
      <c r="R467" s="164" t="s">
        <v>2</v>
      </c>
      <c r="S467" s="167"/>
      <c r="T467" s="161"/>
      <c r="U467" s="162">
        <v>16</v>
      </c>
      <c r="V467" s="162">
        <v>17</v>
      </c>
      <c r="W467" s="162">
        <v>18</v>
      </c>
      <c r="X467" s="162">
        <v>19</v>
      </c>
      <c r="Y467" s="162">
        <v>20</v>
      </c>
      <c r="Z467" s="162" t="s">
        <v>3</v>
      </c>
      <c r="AA467" s="162">
        <v>21</v>
      </c>
      <c r="AB467" s="162">
        <v>22</v>
      </c>
      <c r="AC467" s="162">
        <v>23</v>
      </c>
      <c r="AD467" s="162">
        <v>24</v>
      </c>
      <c r="AE467" s="162">
        <v>25</v>
      </c>
      <c r="AF467" s="162">
        <v>26</v>
      </c>
      <c r="AG467" s="162">
        <v>27</v>
      </c>
      <c r="AH467" s="162">
        <v>28</v>
      </c>
      <c r="AI467" s="168">
        <v>29</v>
      </c>
      <c r="AJ467" s="162">
        <v>30</v>
      </c>
      <c r="AK467" s="164">
        <v>31</v>
      </c>
      <c r="AL467" s="167"/>
    </row>
    <row r="468" spans="1:38" s="4" customFormat="1" ht="12.75" customHeight="1" thickTop="1" x14ac:dyDescent="0.2">
      <c r="A468" s="1"/>
      <c r="B468" s="83" t="s">
        <v>4</v>
      </c>
      <c r="C468" s="96"/>
      <c r="D468" s="83" t="s">
        <v>5</v>
      </c>
      <c r="E468" s="83" t="s">
        <v>6</v>
      </c>
      <c r="F468" s="82" t="s">
        <v>7</v>
      </c>
      <c r="G468" s="129"/>
      <c r="H468" s="82"/>
      <c r="I468" s="98"/>
      <c r="J468" s="83"/>
      <c r="K468" s="82"/>
      <c r="L468" s="83"/>
      <c r="M468" s="83"/>
      <c r="N468" s="83" t="s">
        <v>235</v>
      </c>
      <c r="O468" s="99" t="s">
        <v>536</v>
      </c>
      <c r="P468" s="160"/>
      <c r="Q468" s="102" t="s">
        <v>270</v>
      </c>
      <c r="R468" s="157" t="s">
        <v>271</v>
      </c>
      <c r="S468" s="101"/>
      <c r="T468" s="61"/>
      <c r="U468" s="560" t="s">
        <v>263</v>
      </c>
      <c r="V468" s="561"/>
      <c r="W468" s="561"/>
      <c r="X468" s="561"/>
      <c r="Y468" s="562"/>
      <c r="Z468" s="83" t="s">
        <v>10</v>
      </c>
      <c r="AA468" s="83" t="s">
        <v>11</v>
      </c>
      <c r="AB468" s="83" t="s">
        <v>203</v>
      </c>
      <c r="AC468" s="83" t="s">
        <v>12</v>
      </c>
      <c r="AD468" s="83" t="s">
        <v>13</v>
      </c>
      <c r="AE468" s="83" t="s">
        <v>14</v>
      </c>
      <c r="AF468" s="83"/>
      <c r="AG468" s="83"/>
      <c r="AH468" s="99"/>
      <c r="AI468" s="100"/>
      <c r="AJ468" s="83" t="s">
        <v>15</v>
      </c>
      <c r="AK468" s="82" t="s">
        <v>7</v>
      </c>
      <c r="AL468" s="3"/>
    </row>
    <row r="469" spans="1:38" s="4" customFormat="1" ht="12.75" customHeight="1" x14ac:dyDescent="0.2">
      <c r="A469" s="1"/>
      <c r="B469" s="83" t="s">
        <v>8</v>
      </c>
      <c r="C469" s="83" t="s">
        <v>16</v>
      </c>
      <c r="D469" s="83" t="s">
        <v>17</v>
      </c>
      <c r="E469" s="83" t="s">
        <v>8</v>
      </c>
      <c r="F469" s="82" t="s">
        <v>18</v>
      </c>
      <c r="G469" s="129" t="s">
        <v>19</v>
      </c>
      <c r="H469" s="82" t="s">
        <v>20</v>
      </c>
      <c r="I469" s="98" t="s">
        <v>239</v>
      </c>
      <c r="J469" s="83" t="s">
        <v>21</v>
      </c>
      <c r="K469" s="82" t="s">
        <v>22</v>
      </c>
      <c r="L469" s="102" t="s">
        <v>233</v>
      </c>
      <c r="M469" s="102" t="s">
        <v>234</v>
      </c>
      <c r="N469" s="83" t="s">
        <v>534</v>
      </c>
      <c r="O469" s="99" t="s">
        <v>534</v>
      </c>
      <c r="P469" s="155" t="s">
        <v>23</v>
      </c>
      <c r="Q469" s="102" t="s">
        <v>8</v>
      </c>
      <c r="R469" s="157" t="s">
        <v>8</v>
      </c>
      <c r="S469" s="101"/>
      <c r="T469" s="61"/>
      <c r="U469" s="83" t="s">
        <v>25</v>
      </c>
      <c r="V469" s="83" t="s">
        <v>26</v>
      </c>
      <c r="W469" s="83" t="s">
        <v>27</v>
      </c>
      <c r="X469" s="83" t="s">
        <v>28</v>
      </c>
      <c r="Y469" s="83" t="s">
        <v>136</v>
      </c>
      <c r="Z469" s="83" t="s">
        <v>259</v>
      </c>
      <c r="AA469" s="83" t="s">
        <v>137</v>
      </c>
      <c r="AB469" s="83" t="s">
        <v>202</v>
      </c>
      <c r="AC469" s="83" t="s">
        <v>30</v>
      </c>
      <c r="AD469" s="83" t="s">
        <v>140</v>
      </c>
      <c r="AE469" s="83" t="s">
        <v>31</v>
      </c>
      <c r="AF469" s="83" t="s">
        <v>32</v>
      </c>
      <c r="AG469" s="83" t="s">
        <v>204</v>
      </c>
      <c r="AH469" s="99" t="s">
        <v>16</v>
      </c>
      <c r="AI469" s="97" t="s">
        <v>34</v>
      </c>
      <c r="AJ469" s="83" t="s">
        <v>35</v>
      </c>
      <c r="AK469" s="82" t="s">
        <v>18</v>
      </c>
      <c r="AL469" s="3"/>
    </row>
    <row r="470" spans="1:38" s="4" customFormat="1" ht="12.75" customHeight="1" thickBot="1" x14ac:dyDescent="0.25">
      <c r="A470" s="6"/>
      <c r="B470" s="84" t="s">
        <v>36</v>
      </c>
      <c r="C470" s="84" t="s">
        <v>37</v>
      </c>
      <c r="D470" s="84" t="s">
        <v>38</v>
      </c>
      <c r="E470" s="84" t="s">
        <v>39</v>
      </c>
      <c r="F470" s="103" t="s">
        <v>40</v>
      </c>
      <c r="G470" s="130"/>
      <c r="H470" s="103"/>
      <c r="I470" s="104" t="s">
        <v>41</v>
      </c>
      <c r="J470" s="84"/>
      <c r="K470" s="103"/>
      <c r="L470" s="105"/>
      <c r="M470" s="105"/>
      <c r="N470" s="84" t="s">
        <v>236</v>
      </c>
      <c r="O470" s="106" t="s">
        <v>236</v>
      </c>
      <c r="P470" s="156"/>
      <c r="Q470" s="158" t="s">
        <v>24</v>
      </c>
      <c r="R470" s="159" t="s">
        <v>24</v>
      </c>
      <c r="S470" s="108"/>
      <c r="T470" s="72"/>
      <c r="U470" s="84" t="s">
        <v>42</v>
      </c>
      <c r="V470" s="84" t="s">
        <v>43</v>
      </c>
      <c r="W470" s="84"/>
      <c r="X470" s="84" t="s">
        <v>44</v>
      </c>
      <c r="Y470" s="84" t="s">
        <v>30</v>
      </c>
      <c r="Z470" s="84" t="s">
        <v>30</v>
      </c>
      <c r="AA470" s="84" t="s">
        <v>138</v>
      </c>
      <c r="AB470" s="84" t="s">
        <v>15</v>
      </c>
      <c r="AC470" s="84" t="s">
        <v>139</v>
      </c>
      <c r="AD470" s="84" t="s">
        <v>141</v>
      </c>
      <c r="AE470" s="84" t="s">
        <v>47</v>
      </c>
      <c r="AF470" s="84" t="s">
        <v>48</v>
      </c>
      <c r="AG470" s="84" t="s">
        <v>15</v>
      </c>
      <c r="AH470" s="106" t="s">
        <v>30</v>
      </c>
      <c r="AI470" s="107"/>
      <c r="AJ470" s="84" t="s">
        <v>49</v>
      </c>
      <c r="AK470" s="103" t="s">
        <v>189</v>
      </c>
      <c r="AL470" s="7"/>
    </row>
    <row r="471" spans="1:38" s="296" customFormat="1" ht="12.75" customHeight="1" thickTop="1" x14ac:dyDescent="0.2">
      <c r="A471" s="323"/>
      <c r="B471" s="356">
        <f>B458</f>
        <v>0</v>
      </c>
      <c r="C471" s="356">
        <f>C458</f>
        <v>0</v>
      </c>
      <c r="D471" s="356">
        <f>D458</f>
        <v>0</v>
      </c>
      <c r="E471" s="357">
        <f>E458</f>
        <v>0</v>
      </c>
      <c r="F471" s="358">
        <f>F458</f>
        <v>0</v>
      </c>
      <c r="G471" s="131" t="str">
        <f>$G$7</f>
        <v>APRIL</v>
      </c>
      <c r="H471" s="324" t="s">
        <v>58</v>
      </c>
      <c r="I471" s="325"/>
      <c r="J471" s="359">
        <f t="shared" ref="J471:R471" si="60">J458</f>
        <v>0</v>
      </c>
      <c r="K471" s="360">
        <f t="shared" si="60"/>
        <v>0</v>
      </c>
      <c r="L471" s="356">
        <f t="shared" si="60"/>
        <v>0</v>
      </c>
      <c r="M471" s="356">
        <f t="shared" si="60"/>
        <v>0</v>
      </c>
      <c r="N471" s="356">
        <f t="shared" si="60"/>
        <v>0</v>
      </c>
      <c r="O471" s="361">
        <f t="shared" si="60"/>
        <v>0</v>
      </c>
      <c r="P471" s="357">
        <f t="shared" si="60"/>
        <v>0</v>
      </c>
      <c r="Q471" s="356">
        <f t="shared" si="60"/>
        <v>0</v>
      </c>
      <c r="R471" s="362">
        <f t="shared" si="60"/>
        <v>0</v>
      </c>
      <c r="S471" s="326"/>
      <c r="T471" s="323"/>
      <c r="U471" s="356">
        <f t="shared" ref="U471:AH471" si="61">U458</f>
        <v>0</v>
      </c>
      <c r="V471" s="356">
        <f t="shared" si="61"/>
        <v>0</v>
      </c>
      <c r="W471" s="356">
        <f t="shared" si="61"/>
        <v>0</v>
      </c>
      <c r="X471" s="356">
        <f t="shared" si="61"/>
        <v>0</v>
      </c>
      <c r="Y471" s="356">
        <f t="shared" si="61"/>
        <v>0</v>
      </c>
      <c r="Z471" s="356">
        <f t="shared" si="61"/>
        <v>0</v>
      </c>
      <c r="AA471" s="356">
        <f t="shared" si="61"/>
        <v>0</v>
      </c>
      <c r="AB471" s="356">
        <f t="shared" si="61"/>
        <v>0</v>
      </c>
      <c r="AC471" s="356">
        <f t="shared" si="61"/>
        <v>0</v>
      </c>
      <c r="AD471" s="356">
        <f t="shared" si="61"/>
        <v>0</v>
      </c>
      <c r="AE471" s="356">
        <f t="shared" si="61"/>
        <v>0</v>
      </c>
      <c r="AF471" s="356">
        <f t="shared" si="61"/>
        <v>0</v>
      </c>
      <c r="AG471" s="356">
        <f t="shared" si="61"/>
        <v>0</v>
      </c>
      <c r="AH471" s="356">
        <f t="shared" si="61"/>
        <v>0</v>
      </c>
      <c r="AI471" s="327"/>
      <c r="AJ471" s="356">
        <f>AJ458</f>
        <v>0</v>
      </c>
      <c r="AK471" s="365">
        <f>AK458</f>
        <v>0</v>
      </c>
      <c r="AL471" s="326"/>
    </row>
    <row r="472" spans="1:38" s="21" customFormat="1" ht="12.75" customHeight="1" x14ac:dyDescent="0.2">
      <c r="A472" s="8">
        <v>1</v>
      </c>
      <c r="B472" s="395"/>
      <c r="C472" s="395"/>
      <c r="D472" s="395"/>
      <c r="E472" s="395"/>
      <c r="F472" s="396"/>
      <c r="G472" s="496"/>
      <c r="H472" s="502"/>
      <c r="I472" s="499"/>
      <c r="J472" s="356">
        <f t="shared" ref="J472:J502" si="62">SUM(B472:F472)</f>
        <v>0</v>
      </c>
      <c r="K472" s="358">
        <f t="shared" ref="K472:K502" si="63">SUM(U472:AK472)-SUM(L472:R472)</f>
        <v>0</v>
      </c>
      <c r="L472" s="395"/>
      <c r="M472" s="395"/>
      <c r="N472" s="395"/>
      <c r="O472" s="401"/>
      <c r="P472" s="402"/>
      <c r="Q472" s="395"/>
      <c r="R472" s="396"/>
      <c r="S472" s="16" t="s">
        <v>59</v>
      </c>
      <c r="T472" s="8">
        <v>1</v>
      </c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401"/>
      <c r="AI472" s="502"/>
      <c r="AJ472" s="395"/>
      <c r="AK472" s="396"/>
      <c r="AL472" s="16" t="s">
        <v>59</v>
      </c>
    </row>
    <row r="473" spans="1:38" s="21" customFormat="1" ht="12.75" customHeight="1" x14ac:dyDescent="0.2">
      <c r="A473" s="8">
        <v>2</v>
      </c>
      <c r="B473" s="395"/>
      <c r="C473" s="395"/>
      <c r="D473" s="395"/>
      <c r="E473" s="395"/>
      <c r="F473" s="396"/>
      <c r="G473" s="496"/>
      <c r="H473" s="502"/>
      <c r="I473" s="499"/>
      <c r="J473" s="356">
        <f t="shared" si="62"/>
        <v>0</v>
      </c>
      <c r="K473" s="358">
        <f t="shared" si="63"/>
        <v>0</v>
      </c>
      <c r="L473" s="395"/>
      <c r="M473" s="395"/>
      <c r="N473" s="395"/>
      <c r="O473" s="401"/>
      <c r="P473" s="402"/>
      <c r="Q473" s="395"/>
      <c r="R473" s="396"/>
      <c r="S473" s="16" t="s">
        <v>60</v>
      </c>
      <c r="T473" s="8">
        <v>2</v>
      </c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401"/>
      <c r="AI473" s="502"/>
      <c r="AJ473" s="395"/>
      <c r="AK473" s="396"/>
      <c r="AL473" s="16" t="s">
        <v>60</v>
      </c>
    </row>
    <row r="474" spans="1:38" s="21" customFormat="1" ht="12.75" customHeight="1" x14ac:dyDescent="0.2">
      <c r="A474" s="8">
        <v>3</v>
      </c>
      <c r="B474" s="395"/>
      <c r="C474" s="395"/>
      <c r="D474" s="395"/>
      <c r="E474" s="395"/>
      <c r="F474" s="396"/>
      <c r="G474" s="496"/>
      <c r="H474" s="502"/>
      <c r="I474" s="499"/>
      <c r="J474" s="356">
        <f t="shared" si="62"/>
        <v>0</v>
      </c>
      <c r="K474" s="358">
        <f t="shared" si="63"/>
        <v>0</v>
      </c>
      <c r="L474" s="395"/>
      <c r="M474" s="395"/>
      <c r="N474" s="395"/>
      <c r="O474" s="401"/>
      <c r="P474" s="402"/>
      <c r="Q474" s="395"/>
      <c r="R474" s="396"/>
      <c r="S474" s="16" t="s">
        <v>61</v>
      </c>
      <c r="T474" s="8">
        <v>3</v>
      </c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401"/>
      <c r="AI474" s="502"/>
      <c r="AJ474" s="395"/>
      <c r="AK474" s="396"/>
      <c r="AL474" s="16" t="s">
        <v>61</v>
      </c>
    </row>
    <row r="475" spans="1:38" s="21" customFormat="1" ht="12.75" customHeight="1" x14ac:dyDescent="0.2">
      <c r="A475" s="8">
        <v>4</v>
      </c>
      <c r="B475" s="395"/>
      <c r="C475" s="395"/>
      <c r="D475" s="395"/>
      <c r="E475" s="395"/>
      <c r="F475" s="396"/>
      <c r="G475" s="496"/>
      <c r="H475" s="502"/>
      <c r="I475" s="499"/>
      <c r="J475" s="356">
        <f t="shared" si="62"/>
        <v>0</v>
      </c>
      <c r="K475" s="358">
        <f t="shared" si="63"/>
        <v>0</v>
      </c>
      <c r="L475" s="395"/>
      <c r="M475" s="395"/>
      <c r="N475" s="395"/>
      <c r="O475" s="401"/>
      <c r="P475" s="402"/>
      <c r="Q475" s="395"/>
      <c r="R475" s="396"/>
      <c r="S475" s="16" t="s">
        <v>62</v>
      </c>
      <c r="T475" s="8">
        <v>4</v>
      </c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401"/>
      <c r="AI475" s="502"/>
      <c r="AJ475" s="395"/>
      <c r="AK475" s="396"/>
      <c r="AL475" s="16" t="s">
        <v>62</v>
      </c>
    </row>
    <row r="476" spans="1:38" s="21" customFormat="1" ht="12.75" customHeight="1" x14ac:dyDescent="0.2">
      <c r="A476" s="8">
        <v>5</v>
      </c>
      <c r="B476" s="395"/>
      <c r="C476" s="395"/>
      <c r="D476" s="395"/>
      <c r="E476" s="395"/>
      <c r="F476" s="396"/>
      <c r="G476" s="497"/>
      <c r="H476" s="502"/>
      <c r="I476" s="499"/>
      <c r="J476" s="356">
        <f t="shared" si="62"/>
        <v>0</v>
      </c>
      <c r="K476" s="358">
        <f t="shared" si="63"/>
        <v>0</v>
      </c>
      <c r="L476" s="395"/>
      <c r="M476" s="395"/>
      <c r="N476" s="395"/>
      <c r="O476" s="401"/>
      <c r="P476" s="402"/>
      <c r="Q476" s="395"/>
      <c r="R476" s="396"/>
      <c r="S476" s="16" t="s">
        <v>63</v>
      </c>
      <c r="T476" s="8">
        <v>5</v>
      </c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401"/>
      <c r="AI476" s="502"/>
      <c r="AJ476" s="395"/>
      <c r="AK476" s="396"/>
      <c r="AL476" s="16" t="s">
        <v>63</v>
      </c>
    </row>
    <row r="477" spans="1:38" s="21" customFormat="1" ht="12.75" customHeight="1" x14ac:dyDescent="0.2">
      <c r="A477" s="17">
        <v>6</v>
      </c>
      <c r="B477" s="397"/>
      <c r="C477" s="397"/>
      <c r="D477" s="397"/>
      <c r="E477" s="397"/>
      <c r="F477" s="398"/>
      <c r="G477" s="496"/>
      <c r="H477" s="503"/>
      <c r="I477" s="500"/>
      <c r="J477" s="356">
        <f t="shared" si="62"/>
        <v>0</v>
      </c>
      <c r="K477" s="358">
        <f t="shared" si="63"/>
        <v>0</v>
      </c>
      <c r="L477" s="397"/>
      <c r="M477" s="397"/>
      <c r="N477" s="397"/>
      <c r="O477" s="403"/>
      <c r="P477" s="404"/>
      <c r="Q477" s="397"/>
      <c r="R477" s="398"/>
      <c r="S477" s="18" t="s">
        <v>64</v>
      </c>
      <c r="T477" s="17">
        <v>6</v>
      </c>
      <c r="U477" s="397"/>
      <c r="V477" s="397"/>
      <c r="W477" s="397"/>
      <c r="X477" s="397"/>
      <c r="Y477" s="397"/>
      <c r="Z477" s="397"/>
      <c r="AA477" s="397"/>
      <c r="AB477" s="397"/>
      <c r="AC477" s="397"/>
      <c r="AD477" s="397"/>
      <c r="AE477" s="397"/>
      <c r="AF477" s="397"/>
      <c r="AG477" s="397"/>
      <c r="AH477" s="403"/>
      <c r="AI477" s="503"/>
      <c r="AJ477" s="397"/>
      <c r="AK477" s="398"/>
      <c r="AL477" s="18" t="s">
        <v>64</v>
      </c>
    </row>
    <row r="478" spans="1:38" s="21" customFormat="1" ht="12.75" customHeight="1" x14ac:dyDescent="0.2">
      <c r="A478" s="8">
        <v>7</v>
      </c>
      <c r="B478" s="395"/>
      <c r="C478" s="395"/>
      <c r="D478" s="395"/>
      <c r="E478" s="395"/>
      <c r="F478" s="396"/>
      <c r="G478" s="496"/>
      <c r="H478" s="502"/>
      <c r="I478" s="499"/>
      <c r="J478" s="356">
        <f t="shared" si="62"/>
        <v>0</v>
      </c>
      <c r="K478" s="358">
        <f t="shared" si="63"/>
        <v>0</v>
      </c>
      <c r="L478" s="395"/>
      <c r="M478" s="395"/>
      <c r="N478" s="395"/>
      <c r="O478" s="401"/>
      <c r="P478" s="402"/>
      <c r="Q478" s="395"/>
      <c r="R478" s="396"/>
      <c r="S478" s="16" t="s">
        <v>65</v>
      </c>
      <c r="T478" s="8">
        <v>7</v>
      </c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401"/>
      <c r="AI478" s="502"/>
      <c r="AJ478" s="395"/>
      <c r="AK478" s="396"/>
      <c r="AL478" s="16" t="s">
        <v>65</v>
      </c>
    </row>
    <row r="479" spans="1:38" s="21" customFormat="1" ht="12.75" customHeight="1" x14ac:dyDescent="0.2">
      <c r="A479" s="8">
        <v>8</v>
      </c>
      <c r="B479" s="395"/>
      <c r="C479" s="395"/>
      <c r="D479" s="395"/>
      <c r="E479" s="395"/>
      <c r="F479" s="396"/>
      <c r="G479" s="496"/>
      <c r="H479" s="502"/>
      <c r="I479" s="499"/>
      <c r="J479" s="356">
        <f t="shared" si="62"/>
        <v>0</v>
      </c>
      <c r="K479" s="358">
        <f t="shared" si="63"/>
        <v>0</v>
      </c>
      <c r="L479" s="395"/>
      <c r="M479" s="395"/>
      <c r="N479" s="395"/>
      <c r="O479" s="401"/>
      <c r="P479" s="402"/>
      <c r="Q479" s="395"/>
      <c r="R479" s="396"/>
      <c r="S479" s="16" t="s">
        <v>66</v>
      </c>
      <c r="T479" s="8">
        <v>8</v>
      </c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401"/>
      <c r="AI479" s="502"/>
      <c r="AJ479" s="395"/>
      <c r="AK479" s="396"/>
      <c r="AL479" s="16" t="s">
        <v>66</v>
      </c>
    </row>
    <row r="480" spans="1:38" s="21" customFormat="1" ht="12.75" customHeight="1" x14ac:dyDescent="0.2">
      <c r="A480" s="8">
        <v>9</v>
      </c>
      <c r="B480" s="395"/>
      <c r="C480" s="395"/>
      <c r="D480" s="395"/>
      <c r="E480" s="395"/>
      <c r="F480" s="396"/>
      <c r="G480" s="496"/>
      <c r="H480" s="502"/>
      <c r="I480" s="499"/>
      <c r="J480" s="356">
        <f t="shared" si="62"/>
        <v>0</v>
      </c>
      <c r="K480" s="358">
        <f t="shared" si="63"/>
        <v>0</v>
      </c>
      <c r="L480" s="395"/>
      <c r="M480" s="395"/>
      <c r="N480" s="395"/>
      <c r="O480" s="401"/>
      <c r="P480" s="402"/>
      <c r="Q480" s="395"/>
      <c r="R480" s="396"/>
      <c r="S480" s="16" t="s">
        <v>67</v>
      </c>
      <c r="T480" s="8">
        <v>9</v>
      </c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401"/>
      <c r="AI480" s="502"/>
      <c r="AJ480" s="395"/>
      <c r="AK480" s="396"/>
      <c r="AL480" s="16" t="s">
        <v>67</v>
      </c>
    </row>
    <row r="481" spans="1:38" s="21" customFormat="1" ht="12.75" customHeight="1" x14ac:dyDescent="0.2">
      <c r="A481" s="8">
        <v>10</v>
      </c>
      <c r="B481" s="395"/>
      <c r="C481" s="395"/>
      <c r="D481" s="395"/>
      <c r="E481" s="395"/>
      <c r="F481" s="396"/>
      <c r="G481" s="496"/>
      <c r="H481" s="502"/>
      <c r="I481" s="499"/>
      <c r="J481" s="356">
        <f t="shared" si="62"/>
        <v>0</v>
      </c>
      <c r="K481" s="358">
        <f t="shared" si="63"/>
        <v>0</v>
      </c>
      <c r="L481" s="395"/>
      <c r="M481" s="395"/>
      <c r="N481" s="395"/>
      <c r="O481" s="401"/>
      <c r="P481" s="402"/>
      <c r="Q481" s="395"/>
      <c r="R481" s="396"/>
      <c r="S481" s="16" t="s">
        <v>68</v>
      </c>
      <c r="T481" s="8">
        <v>10</v>
      </c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401"/>
      <c r="AI481" s="502"/>
      <c r="AJ481" s="395"/>
      <c r="AK481" s="396"/>
      <c r="AL481" s="16" t="s">
        <v>68</v>
      </c>
    </row>
    <row r="482" spans="1:38" s="21" customFormat="1" ht="12.75" customHeight="1" x14ac:dyDescent="0.2">
      <c r="A482" s="8">
        <v>11</v>
      </c>
      <c r="B482" s="395"/>
      <c r="C482" s="395"/>
      <c r="D482" s="395"/>
      <c r="E482" s="395"/>
      <c r="F482" s="396"/>
      <c r="G482" s="496"/>
      <c r="H482" s="502"/>
      <c r="I482" s="499"/>
      <c r="J482" s="356">
        <f t="shared" si="62"/>
        <v>0</v>
      </c>
      <c r="K482" s="358">
        <f t="shared" si="63"/>
        <v>0</v>
      </c>
      <c r="L482" s="395"/>
      <c r="M482" s="395"/>
      <c r="N482" s="395"/>
      <c r="O482" s="401"/>
      <c r="P482" s="402"/>
      <c r="Q482" s="395"/>
      <c r="R482" s="396"/>
      <c r="S482" s="16" t="s">
        <v>69</v>
      </c>
      <c r="T482" s="8">
        <v>11</v>
      </c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401"/>
      <c r="AI482" s="502"/>
      <c r="AJ482" s="395"/>
      <c r="AK482" s="396"/>
      <c r="AL482" s="16" t="s">
        <v>69</v>
      </c>
    </row>
    <row r="483" spans="1:38" s="21" customFormat="1" ht="12.75" customHeight="1" x14ac:dyDescent="0.2">
      <c r="A483" s="8">
        <v>12</v>
      </c>
      <c r="B483" s="395"/>
      <c r="C483" s="395"/>
      <c r="D483" s="395"/>
      <c r="E483" s="395"/>
      <c r="F483" s="396"/>
      <c r="G483" s="496"/>
      <c r="H483" s="502"/>
      <c r="I483" s="499"/>
      <c r="J483" s="356">
        <f t="shared" si="62"/>
        <v>0</v>
      </c>
      <c r="K483" s="358">
        <f t="shared" si="63"/>
        <v>0</v>
      </c>
      <c r="L483" s="395"/>
      <c r="M483" s="395"/>
      <c r="N483" s="395"/>
      <c r="O483" s="401"/>
      <c r="P483" s="402"/>
      <c r="Q483" s="395"/>
      <c r="R483" s="396"/>
      <c r="S483" s="16" t="s">
        <v>70</v>
      </c>
      <c r="T483" s="8">
        <v>12</v>
      </c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401"/>
      <c r="AI483" s="502"/>
      <c r="AJ483" s="395"/>
      <c r="AK483" s="396"/>
      <c r="AL483" s="16" t="s">
        <v>70</v>
      </c>
    </row>
    <row r="484" spans="1:38" s="21" customFormat="1" ht="12.75" customHeight="1" x14ac:dyDescent="0.2">
      <c r="A484" s="8">
        <v>13</v>
      </c>
      <c r="B484" s="395"/>
      <c r="C484" s="395"/>
      <c r="D484" s="395"/>
      <c r="E484" s="395"/>
      <c r="F484" s="396"/>
      <c r="G484" s="496"/>
      <c r="H484" s="502"/>
      <c r="I484" s="499"/>
      <c r="J484" s="356">
        <f t="shared" si="62"/>
        <v>0</v>
      </c>
      <c r="K484" s="358">
        <f t="shared" si="63"/>
        <v>0</v>
      </c>
      <c r="L484" s="395"/>
      <c r="M484" s="395"/>
      <c r="N484" s="395"/>
      <c r="O484" s="401"/>
      <c r="P484" s="402"/>
      <c r="Q484" s="395"/>
      <c r="R484" s="396"/>
      <c r="S484" s="16" t="s">
        <v>71</v>
      </c>
      <c r="T484" s="8">
        <v>13</v>
      </c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401"/>
      <c r="AI484" s="502"/>
      <c r="AJ484" s="395"/>
      <c r="AK484" s="396"/>
      <c r="AL484" s="16" t="s">
        <v>71</v>
      </c>
    </row>
    <row r="485" spans="1:38" s="21" customFormat="1" ht="12.75" customHeight="1" x14ac:dyDescent="0.2">
      <c r="A485" s="8">
        <v>14</v>
      </c>
      <c r="B485" s="395"/>
      <c r="C485" s="395"/>
      <c r="D485" s="395"/>
      <c r="E485" s="395"/>
      <c r="F485" s="396"/>
      <c r="G485" s="496"/>
      <c r="H485" s="502"/>
      <c r="I485" s="499"/>
      <c r="J485" s="356">
        <f t="shared" si="62"/>
        <v>0</v>
      </c>
      <c r="K485" s="358">
        <f t="shared" si="63"/>
        <v>0</v>
      </c>
      <c r="L485" s="395"/>
      <c r="M485" s="395"/>
      <c r="N485" s="395"/>
      <c r="O485" s="401"/>
      <c r="P485" s="402"/>
      <c r="Q485" s="395"/>
      <c r="R485" s="396"/>
      <c r="S485" s="16" t="s">
        <v>72</v>
      </c>
      <c r="T485" s="8">
        <v>14</v>
      </c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401"/>
      <c r="AI485" s="502"/>
      <c r="AJ485" s="395"/>
      <c r="AK485" s="396"/>
      <c r="AL485" s="16" t="s">
        <v>72</v>
      </c>
    </row>
    <row r="486" spans="1:38" s="21" customFormat="1" ht="12.75" customHeight="1" x14ac:dyDescent="0.2">
      <c r="A486" s="8">
        <v>15</v>
      </c>
      <c r="B486" s="395"/>
      <c r="C486" s="395"/>
      <c r="D486" s="395"/>
      <c r="E486" s="395"/>
      <c r="F486" s="396"/>
      <c r="G486" s="496"/>
      <c r="H486" s="502"/>
      <c r="I486" s="499"/>
      <c r="J486" s="356">
        <f t="shared" si="62"/>
        <v>0</v>
      </c>
      <c r="K486" s="358">
        <f t="shared" si="63"/>
        <v>0</v>
      </c>
      <c r="L486" s="395"/>
      <c r="M486" s="395"/>
      <c r="N486" s="395"/>
      <c r="O486" s="401"/>
      <c r="P486" s="402"/>
      <c r="Q486" s="395"/>
      <c r="R486" s="396"/>
      <c r="S486" s="16" t="s">
        <v>73</v>
      </c>
      <c r="T486" s="8">
        <v>15</v>
      </c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401"/>
      <c r="AI486" s="502"/>
      <c r="AJ486" s="395"/>
      <c r="AK486" s="396"/>
      <c r="AL486" s="16" t="s">
        <v>73</v>
      </c>
    </row>
    <row r="487" spans="1:38" s="21" customFormat="1" ht="12.75" customHeight="1" x14ac:dyDescent="0.2">
      <c r="A487" s="8">
        <v>16</v>
      </c>
      <c r="B487" s="395"/>
      <c r="C487" s="395"/>
      <c r="D487" s="395"/>
      <c r="E487" s="395"/>
      <c r="F487" s="396"/>
      <c r="G487" s="496"/>
      <c r="H487" s="502"/>
      <c r="I487" s="499"/>
      <c r="J487" s="356">
        <f t="shared" si="62"/>
        <v>0</v>
      </c>
      <c r="K487" s="358">
        <f t="shared" si="63"/>
        <v>0</v>
      </c>
      <c r="L487" s="395"/>
      <c r="M487" s="395"/>
      <c r="N487" s="395"/>
      <c r="O487" s="401"/>
      <c r="P487" s="402"/>
      <c r="Q487" s="395"/>
      <c r="R487" s="396"/>
      <c r="S487" s="16" t="s">
        <v>74</v>
      </c>
      <c r="T487" s="8">
        <v>16</v>
      </c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401"/>
      <c r="AI487" s="502"/>
      <c r="AJ487" s="395"/>
      <c r="AK487" s="396"/>
      <c r="AL487" s="16" t="s">
        <v>74</v>
      </c>
    </row>
    <row r="488" spans="1:38" s="21" customFormat="1" ht="12.75" customHeight="1" x14ac:dyDescent="0.2">
      <c r="A488" s="8">
        <v>17</v>
      </c>
      <c r="B488" s="395"/>
      <c r="C488" s="395"/>
      <c r="D488" s="395"/>
      <c r="E488" s="395"/>
      <c r="F488" s="396"/>
      <c r="G488" s="496"/>
      <c r="H488" s="502"/>
      <c r="I488" s="499"/>
      <c r="J488" s="356">
        <f t="shared" si="62"/>
        <v>0</v>
      </c>
      <c r="K488" s="358">
        <f t="shared" si="63"/>
        <v>0</v>
      </c>
      <c r="L488" s="395"/>
      <c r="M488" s="395"/>
      <c r="N488" s="395"/>
      <c r="O488" s="401"/>
      <c r="P488" s="402"/>
      <c r="Q488" s="395"/>
      <c r="R488" s="396"/>
      <c r="S488" s="16" t="s">
        <v>75</v>
      </c>
      <c r="T488" s="8">
        <v>17</v>
      </c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401"/>
      <c r="AI488" s="502"/>
      <c r="AJ488" s="395"/>
      <c r="AK488" s="396"/>
      <c r="AL488" s="16" t="s">
        <v>75</v>
      </c>
    </row>
    <row r="489" spans="1:38" s="21" customFormat="1" ht="12.75" customHeight="1" x14ac:dyDescent="0.2">
      <c r="A489" s="8">
        <v>18</v>
      </c>
      <c r="B489" s="395"/>
      <c r="C489" s="395"/>
      <c r="D489" s="395"/>
      <c r="E489" s="395"/>
      <c r="F489" s="396"/>
      <c r="G489" s="496"/>
      <c r="H489" s="502"/>
      <c r="I489" s="499"/>
      <c r="J489" s="356">
        <f t="shared" si="62"/>
        <v>0</v>
      </c>
      <c r="K489" s="358">
        <f t="shared" si="63"/>
        <v>0</v>
      </c>
      <c r="L489" s="395"/>
      <c r="M489" s="395"/>
      <c r="N489" s="395"/>
      <c r="O489" s="401"/>
      <c r="P489" s="402"/>
      <c r="Q489" s="395"/>
      <c r="R489" s="396"/>
      <c r="S489" s="16" t="s">
        <v>76</v>
      </c>
      <c r="T489" s="8">
        <v>18</v>
      </c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401"/>
      <c r="AI489" s="502"/>
      <c r="AJ489" s="395"/>
      <c r="AK489" s="396"/>
      <c r="AL489" s="16" t="s">
        <v>76</v>
      </c>
    </row>
    <row r="490" spans="1:38" s="21" customFormat="1" ht="12.75" customHeight="1" x14ac:dyDescent="0.2">
      <c r="A490" s="8">
        <v>19</v>
      </c>
      <c r="B490" s="395"/>
      <c r="C490" s="395"/>
      <c r="D490" s="395"/>
      <c r="E490" s="395"/>
      <c r="F490" s="396"/>
      <c r="G490" s="496"/>
      <c r="H490" s="502"/>
      <c r="I490" s="499"/>
      <c r="J490" s="356">
        <f t="shared" si="62"/>
        <v>0</v>
      </c>
      <c r="K490" s="358">
        <f t="shared" si="63"/>
        <v>0</v>
      </c>
      <c r="L490" s="395"/>
      <c r="M490" s="395"/>
      <c r="N490" s="395"/>
      <c r="O490" s="401"/>
      <c r="P490" s="402"/>
      <c r="Q490" s="395"/>
      <c r="R490" s="396"/>
      <c r="S490" s="16" t="s">
        <v>77</v>
      </c>
      <c r="T490" s="8">
        <v>19</v>
      </c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401"/>
      <c r="AI490" s="502"/>
      <c r="AJ490" s="395"/>
      <c r="AK490" s="396"/>
      <c r="AL490" s="16" t="s">
        <v>77</v>
      </c>
    </row>
    <row r="491" spans="1:38" s="21" customFormat="1" ht="12.75" customHeight="1" x14ac:dyDescent="0.2">
      <c r="A491" s="8">
        <v>20</v>
      </c>
      <c r="B491" s="395"/>
      <c r="C491" s="395"/>
      <c r="D491" s="395"/>
      <c r="E491" s="395"/>
      <c r="F491" s="396"/>
      <c r="G491" s="496"/>
      <c r="H491" s="502"/>
      <c r="I491" s="499"/>
      <c r="J491" s="356">
        <f t="shared" si="62"/>
        <v>0</v>
      </c>
      <c r="K491" s="358">
        <f t="shared" si="63"/>
        <v>0</v>
      </c>
      <c r="L491" s="395"/>
      <c r="M491" s="395"/>
      <c r="N491" s="395"/>
      <c r="O491" s="401"/>
      <c r="P491" s="402"/>
      <c r="Q491" s="395"/>
      <c r="R491" s="396"/>
      <c r="S491" s="16" t="s">
        <v>78</v>
      </c>
      <c r="T491" s="8">
        <v>20</v>
      </c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401"/>
      <c r="AI491" s="502"/>
      <c r="AJ491" s="395"/>
      <c r="AK491" s="396"/>
      <c r="AL491" s="16" t="s">
        <v>78</v>
      </c>
    </row>
    <row r="492" spans="1:38" s="21" customFormat="1" ht="12.75" customHeight="1" x14ac:dyDescent="0.2">
      <c r="A492" s="8">
        <v>21</v>
      </c>
      <c r="B492" s="395"/>
      <c r="C492" s="395"/>
      <c r="D492" s="395"/>
      <c r="E492" s="395"/>
      <c r="F492" s="396"/>
      <c r="G492" s="496"/>
      <c r="H492" s="502"/>
      <c r="I492" s="499"/>
      <c r="J492" s="356">
        <f t="shared" si="62"/>
        <v>0</v>
      </c>
      <c r="K492" s="358">
        <f t="shared" si="63"/>
        <v>0</v>
      </c>
      <c r="L492" s="395"/>
      <c r="M492" s="395"/>
      <c r="N492" s="395"/>
      <c r="O492" s="401"/>
      <c r="P492" s="402"/>
      <c r="Q492" s="395"/>
      <c r="R492" s="396"/>
      <c r="S492" s="16" t="s">
        <v>79</v>
      </c>
      <c r="T492" s="8">
        <v>21</v>
      </c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401"/>
      <c r="AI492" s="502"/>
      <c r="AJ492" s="395"/>
      <c r="AK492" s="396"/>
      <c r="AL492" s="16" t="s">
        <v>79</v>
      </c>
    </row>
    <row r="493" spans="1:38" s="21" customFormat="1" ht="12.75" customHeight="1" x14ac:dyDescent="0.2">
      <c r="A493" s="8">
        <v>22</v>
      </c>
      <c r="B493" s="395"/>
      <c r="C493" s="395"/>
      <c r="D493" s="395"/>
      <c r="E493" s="395"/>
      <c r="F493" s="396"/>
      <c r="G493" s="496"/>
      <c r="H493" s="502"/>
      <c r="I493" s="499"/>
      <c r="J493" s="356">
        <f t="shared" si="62"/>
        <v>0</v>
      </c>
      <c r="K493" s="358">
        <f t="shared" si="63"/>
        <v>0</v>
      </c>
      <c r="L493" s="395"/>
      <c r="M493" s="395"/>
      <c r="N493" s="395"/>
      <c r="O493" s="401"/>
      <c r="P493" s="402"/>
      <c r="Q493" s="395"/>
      <c r="R493" s="396"/>
      <c r="S493" s="16" t="s">
        <v>80</v>
      </c>
      <c r="T493" s="8">
        <v>22</v>
      </c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401"/>
      <c r="AI493" s="502"/>
      <c r="AJ493" s="395"/>
      <c r="AK493" s="396"/>
      <c r="AL493" s="16" t="s">
        <v>80</v>
      </c>
    </row>
    <row r="494" spans="1:38" s="21" customFormat="1" ht="12.75" customHeight="1" x14ac:dyDescent="0.2">
      <c r="A494" s="8">
        <v>23</v>
      </c>
      <c r="B494" s="395"/>
      <c r="C494" s="395"/>
      <c r="D494" s="395"/>
      <c r="E494" s="395"/>
      <c r="F494" s="396"/>
      <c r="G494" s="496"/>
      <c r="H494" s="502"/>
      <c r="I494" s="499"/>
      <c r="J494" s="356">
        <f t="shared" si="62"/>
        <v>0</v>
      </c>
      <c r="K494" s="358">
        <f t="shared" si="63"/>
        <v>0</v>
      </c>
      <c r="L494" s="395"/>
      <c r="M494" s="395"/>
      <c r="N494" s="395"/>
      <c r="O494" s="401"/>
      <c r="P494" s="402"/>
      <c r="Q494" s="395"/>
      <c r="R494" s="396"/>
      <c r="S494" s="16" t="s">
        <v>81</v>
      </c>
      <c r="T494" s="8">
        <v>23</v>
      </c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401"/>
      <c r="AI494" s="502"/>
      <c r="AJ494" s="395"/>
      <c r="AK494" s="396"/>
      <c r="AL494" s="16" t="s">
        <v>81</v>
      </c>
    </row>
    <row r="495" spans="1:38" s="21" customFormat="1" ht="12.75" customHeight="1" x14ac:dyDescent="0.2">
      <c r="A495" s="8">
        <v>24</v>
      </c>
      <c r="B495" s="395"/>
      <c r="C495" s="395"/>
      <c r="D495" s="395"/>
      <c r="E495" s="395"/>
      <c r="F495" s="396"/>
      <c r="G495" s="496"/>
      <c r="H495" s="502"/>
      <c r="I495" s="499"/>
      <c r="J495" s="356">
        <f t="shared" si="62"/>
        <v>0</v>
      </c>
      <c r="K495" s="358">
        <f t="shared" si="63"/>
        <v>0</v>
      </c>
      <c r="L495" s="395"/>
      <c r="M495" s="395"/>
      <c r="N495" s="395"/>
      <c r="O495" s="401"/>
      <c r="P495" s="402"/>
      <c r="Q495" s="395"/>
      <c r="R495" s="396"/>
      <c r="S495" s="16" t="s">
        <v>82</v>
      </c>
      <c r="T495" s="8">
        <v>24</v>
      </c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401"/>
      <c r="AI495" s="502"/>
      <c r="AJ495" s="395"/>
      <c r="AK495" s="396"/>
      <c r="AL495" s="16" t="s">
        <v>82</v>
      </c>
    </row>
    <row r="496" spans="1:38" s="21" customFormat="1" ht="12.75" customHeight="1" x14ac:dyDescent="0.2">
      <c r="A496" s="8">
        <v>25</v>
      </c>
      <c r="B496" s="395"/>
      <c r="C496" s="395"/>
      <c r="D496" s="395"/>
      <c r="E496" s="395"/>
      <c r="F496" s="396"/>
      <c r="G496" s="496"/>
      <c r="H496" s="502"/>
      <c r="I496" s="499"/>
      <c r="J496" s="356">
        <f t="shared" si="62"/>
        <v>0</v>
      </c>
      <c r="K496" s="358">
        <f t="shared" si="63"/>
        <v>0</v>
      </c>
      <c r="L496" s="395"/>
      <c r="M496" s="395"/>
      <c r="N496" s="395"/>
      <c r="O496" s="401"/>
      <c r="P496" s="402"/>
      <c r="Q496" s="395"/>
      <c r="R496" s="396"/>
      <c r="S496" s="16" t="s">
        <v>83</v>
      </c>
      <c r="T496" s="8">
        <v>25</v>
      </c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401"/>
      <c r="AI496" s="502"/>
      <c r="AJ496" s="395"/>
      <c r="AK496" s="396"/>
      <c r="AL496" s="16" t="s">
        <v>83</v>
      </c>
    </row>
    <row r="497" spans="1:38" s="21" customFormat="1" ht="12.75" customHeight="1" x14ac:dyDescent="0.2">
      <c r="A497" s="8">
        <v>26</v>
      </c>
      <c r="B497" s="395"/>
      <c r="C497" s="395"/>
      <c r="D497" s="395"/>
      <c r="E497" s="395"/>
      <c r="F497" s="396"/>
      <c r="G497" s="496"/>
      <c r="H497" s="502"/>
      <c r="I497" s="499"/>
      <c r="J497" s="356">
        <f t="shared" si="62"/>
        <v>0</v>
      </c>
      <c r="K497" s="358">
        <f t="shared" si="63"/>
        <v>0</v>
      </c>
      <c r="L497" s="395"/>
      <c r="M497" s="395"/>
      <c r="N497" s="395"/>
      <c r="O497" s="401"/>
      <c r="P497" s="402"/>
      <c r="Q497" s="395"/>
      <c r="R497" s="396"/>
      <c r="S497" s="16" t="s">
        <v>84</v>
      </c>
      <c r="T497" s="8">
        <v>26</v>
      </c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401"/>
      <c r="AI497" s="502"/>
      <c r="AJ497" s="395"/>
      <c r="AK497" s="396"/>
      <c r="AL497" s="16" t="s">
        <v>84</v>
      </c>
    </row>
    <row r="498" spans="1:38" s="21" customFormat="1" ht="12.75" customHeight="1" x14ac:dyDescent="0.2">
      <c r="A498" s="8">
        <v>27</v>
      </c>
      <c r="B498" s="395"/>
      <c r="C498" s="395"/>
      <c r="D498" s="395"/>
      <c r="E498" s="395"/>
      <c r="F498" s="396"/>
      <c r="G498" s="496"/>
      <c r="H498" s="502"/>
      <c r="I498" s="499"/>
      <c r="J498" s="356">
        <f t="shared" si="62"/>
        <v>0</v>
      </c>
      <c r="K498" s="358">
        <f t="shared" si="63"/>
        <v>0</v>
      </c>
      <c r="L498" s="395"/>
      <c r="M498" s="395"/>
      <c r="N498" s="395"/>
      <c r="O498" s="401"/>
      <c r="P498" s="402"/>
      <c r="Q498" s="395"/>
      <c r="R498" s="396"/>
      <c r="S498" s="16" t="s">
        <v>85</v>
      </c>
      <c r="T498" s="8">
        <v>27</v>
      </c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401"/>
      <c r="AI498" s="502"/>
      <c r="AJ498" s="395"/>
      <c r="AK498" s="396"/>
      <c r="AL498" s="16" t="s">
        <v>85</v>
      </c>
    </row>
    <row r="499" spans="1:38" s="21" customFormat="1" ht="12.75" customHeight="1" x14ac:dyDescent="0.2">
      <c r="A499" s="8">
        <v>28</v>
      </c>
      <c r="B499" s="395"/>
      <c r="C499" s="395"/>
      <c r="D499" s="395"/>
      <c r="E499" s="395"/>
      <c r="F499" s="396"/>
      <c r="G499" s="496"/>
      <c r="H499" s="502"/>
      <c r="I499" s="499"/>
      <c r="J499" s="356">
        <f t="shared" si="62"/>
        <v>0</v>
      </c>
      <c r="K499" s="358">
        <f t="shared" si="63"/>
        <v>0</v>
      </c>
      <c r="L499" s="395"/>
      <c r="M499" s="395"/>
      <c r="N499" s="395"/>
      <c r="O499" s="401"/>
      <c r="P499" s="402"/>
      <c r="Q499" s="395"/>
      <c r="R499" s="396"/>
      <c r="S499" s="16" t="s">
        <v>86</v>
      </c>
      <c r="T499" s="8">
        <v>28</v>
      </c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401"/>
      <c r="AI499" s="502"/>
      <c r="AJ499" s="395"/>
      <c r="AK499" s="396"/>
      <c r="AL499" s="16" t="s">
        <v>86</v>
      </c>
    </row>
    <row r="500" spans="1:38" s="21" customFormat="1" ht="12.75" customHeight="1" x14ac:dyDescent="0.2">
      <c r="A500" s="8">
        <v>29</v>
      </c>
      <c r="B500" s="395"/>
      <c r="C500" s="395"/>
      <c r="D500" s="395"/>
      <c r="E500" s="395"/>
      <c r="F500" s="396"/>
      <c r="G500" s="496"/>
      <c r="H500" s="502"/>
      <c r="I500" s="499"/>
      <c r="J500" s="356">
        <f t="shared" si="62"/>
        <v>0</v>
      </c>
      <c r="K500" s="358">
        <f t="shared" si="63"/>
        <v>0</v>
      </c>
      <c r="L500" s="395"/>
      <c r="M500" s="395"/>
      <c r="N500" s="395"/>
      <c r="O500" s="401"/>
      <c r="P500" s="402"/>
      <c r="Q500" s="395"/>
      <c r="R500" s="396"/>
      <c r="S500" s="16" t="s">
        <v>87</v>
      </c>
      <c r="T500" s="8">
        <v>29</v>
      </c>
      <c r="U500" s="395"/>
      <c r="V500" s="395"/>
      <c r="W500" s="395"/>
      <c r="X500" s="404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401"/>
      <c r="AI500" s="502"/>
      <c r="AJ500" s="395"/>
      <c r="AK500" s="396"/>
      <c r="AL500" s="16" t="s">
        <v>87</v>
      </c>
    </row>
    <row r="501" spans="1:38" s="21" customFormat="1" ht="12.75" customHeight="1" x14ac:dyDescent="0.2">
      <c r="A501" s="8">
        <v>30</v>
      </c>
      <c r="B501" s="395"/>
      <c r="C501" s="395"/>
      <c r="D501" s="395"/>
      <c r="E501" s="395"/>
      <c r="F501" s="396"/>
      <c r="G501" s="504"/>
      <c r="H501" s="502"/>
      <c r="I501" s="499"/>
      <c r="J501" s="356">
        <f t="shared" si="62"/>
        <v>0</v>
      </c>
      <c r="K501" s="358">
        <f t="shared" si="63"/>
        <v>0</v>
      </c>
      <c r="L501" s="395"/>
      <c r="M501" s="395"/>
      <c r="N501" s="395"/>
      <c r="O501" s="401"/>
      <c r="P501" s="402"/>
      <c r="Q501" s="395"/>
      <c r="R501" s="396"/>
      <c r="S501" s="16" t="s">
        <v>88</v>
      </c>
      <c r="T501" s="8">
        <v>30</v>
      </c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401"/>
      <c r="AI501" s="502"/>
      <c r="AJ501" s="395"/>
      <c r="AK501" s="396"/>
      <c r="AL501" s="16" t="s">
        <v>88</v>
      </c>
    </row>
    <row r="502" spans="1:38" s="21" customFormat="1" ht="12.75" customHeight="1" x14ac:dyDescent="0.2">
      <c r="A502" s="19">
        <v>31</v>
      </c>
      <c r="B502" s="399"/>
      <c r="C502" s="399"/>
      <c r="D502" s="399"/>
      <c r="E502" s="399"/>
      <c r="F502" s="400"/>
      <c r="G502" s="498"/>
      <c r="H502" s="505"/>
      <c r="I502" s="501"/>
      <c r="J502" s="363">
        <f t="shared" si="62"/>
        <v>0</v>
      </c>
      <c r="K502" s="364">
        <f t="shared" si="63"/>
        <v>0</v>
      </c>
      <c r="L502" s="399"/>
      <c r="M502" s="399"/>
      <c r="N502" s="399"/>
      <c r="O502" s="405"/>
      <c r="P502" s="406"/>
      <c r="Q502" s="399"/>
      <c r="R502" s="400"/>
      <c r="S502" s="20" t="s">
        <v>89</v>
      </c>
      <c r="T502" s="19">
        <v>31</v>
      </c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405"/>
      <c r="AI502" s="505"/>
      <c r="AJ502" s="399"/>
      <c r="AK502" s="400"/>
      <c r="AL502" s="20" t="s">
        <v>89</v>
      </c>
    </row>
    <row r="503" spans="1:38" s="473" customFormat="1" ht="12.75" customHeight="1" thickBot="1" x14ac:dyDescent="0.25">
      <c r="A503" s="475"/>
      <c r="B503" s="476">
        <f>SUM(B471:B502)</f>
        <v>0</v>
      </c>
      <c r="C503" s="476">
        <f>SUM(C471:C502)</f>
        <v>0</v>
      </c>
      <c r="D503" s="476">
        <f>SUM(D471:D502)</f>
        <v>0</v>
      </c>
      <c r="E503" s="477">
        <f>SUM(E471:E502)</f>
        <v>0</v>
      </c>
      <c r="F503" s="478">
        <f>SUM(F471:F502)</f>
        <v>0</v>
      </c>
      <c r="G503" s="479"/>
      <c r="H503" s="480" t="s">
        <v>90</v>
      </c>
      <c r="I503" s="481">
        <f>COUNTA(I472:I502)</f>
        <v>0</v>
      </c>
      <c r="J503" s="476">
        <f t="shared" ref="J503:R503" si="64">SUM(J471:J502)</f>
        <v>0</v>
      </c>
      <c r="K503" s="476">
        <f t="shared" si="64"/>
        <v>0</v>
      </c>
      <c r="L503" s="476">
        <f t="shared" si="64"/>
        <v>0</v>
      </c>
      <c r="M503" s="476">
        <f t="shared" si="64"/>
        <v>0</v>
      </c>
      <c r="N503" s="476">
        <f t="shared" si="64"/>
        <v>0</v>
      </c>
      <c r="O503" s="482">
        <f t="shared" si="64"/>
        <v>0</v>
      </c>
      <c r="P503" s="477">
        <f t="shared" si="64"/>
        <v>0</v>
      </c>
      <c r="Q503" s="476">
        <f t="shared" si="64"/>
        <v>0</v>
      </c>
      <c r="R503" s="483">
        <f t="shared" si="64"/>
        <v>0</v>
      </c>
      <c r="S503" s="484"/>
      <c r="T503" s="475"/>
      <c r="U503" s="476">
        <f t="shared" ref="U503:AH503" si="65">SUM(U471:U502)</f>
        <v>0</v>
      </c>
      <c r="V503" s="476">
        <f t="shared" si="65"/>
        <v>0</v>
      </c>
      <c r="W503" s="476">
        <f t="shared" si="65"/>
        <v>0</v>
      </c>
      <c r="X503" s="476">
        <f t="shared" si="65"/>
        <v>0</v>
      </c>
      <c r="Y503" s="476">
        <f t="shared" si="65"/>
        <v>0</v>
      </c>
      <c r="Z503" s="476">
        <f t="shared" si="65"/>
        <v>0</v>
      </c>
      <c r="AA503" s="476">
        <f t="shared" si="65"/>
        <v>0</v>
      </c>
      <c r="AB503" s="476">
        <f t="shared" si="65"/>
        <v>0</v>
      </c>
      <c r="AC503" s="476">
        <f t="shared" si="65"/>
        <v>0</v>
      </c>
      <c r="AD503" s="476">
        <f t="shared" si="65"/>
        <v>0</v>
      </c>
      <c r="AE503" s="476">
        <f t="shared" si="65"/>
        <v>0</v>
      </c>
      <c r="AF503" s="476">
        <f t="shared" si="65"/>
        <v>0</v>
      </c>
      <c r="AG503" s="476">
        <f t="shared" si="65"/>
        <v>0</v>
      </c>
      <c r="AH503" s="478">
        <f t="shared" si="65"/>
        <v>0</v>
      </c>
      <c r="AI503" s="485"/>
      <c r="AJ503" s="476">
        <f>SUM(AJ471:AJ502)</f>
        <v>0</v>
      </c>
      <c r="AK503" s="483">
        <f>SUM(AK471:AK502)</f>
        <v>0</v>
      </c>
      <c r="AL503" s="484"/>
    </row>
    <row r="504" spans="1:38" s="175" customFormat="1" ht="12.75" customHeight="1" thickTop="1" x14ac:dyDescent="0.2">
      <c r="A504" s="39"/>
      <c r="B504" s="154"/>
      <c r="C504" s="154"/>
      <c r="D504" s="154"/>
      <c r="E504" s="154"/>
      <c r="F504" s="154"/>
      <c r="G504" s="470"/>
      <c r="H504" s="154"/>
      <c r="I504" s="471"/>
      <c r="J504" s="154"/>
      <c r="K504" s="154"/>
      <c r="L504" s="474"/>
      <c r="M504" s="474"/>
      <c r="N504" s="474"/>
      <c r="O504" s="474"/>
      <c r="P504" s="474"/>
      <c r="Q504" s="474"/>
      <c r="R504" s="474"/>
      <c r="S504" s="39"/>
      <c r="T504" s="39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39"/>
    </row>
    <row r="505" spans="1:38" ht="12.75" customHeight="1" x14ac:dyDescent="0.2">
      <c r="A505" s="21"/>
      <c r="B505" s="21"/>
      <c r="C505" s="21"/>
      <c r="D505" s="21"/>
      <c r="E505" s="21"/>
      <c r="F505" s="21"/>
      <c r="G505" s="570" t="str">
        <f>JANUARY!G460</f>
        <v xml:space="preserve">UNITED STEELWORKERS - LOCAL UNION </v>
      </c>
      <c r="H505" s="570"/>
      <c r="I505" s="570"/>
      <c r="J505" s="86"/>
      <c r="K505" s="296"/>
      <c r="L505" s="21"/>
      <c r="M505" s="21"/>
      <c r="N505" s="21"/>
      <c r="O505" s="21"/>
      <c r="P505" s="21"/>
      <c r="Q505" s="21"/>
      <c r="R505" s="21"/>
      <c r="S505" s="21"/>
      <c r="T505" s="21"/>
      <c r="U505" s="33"/>
      <c r="V505" s="33"/>
      <c r="W505" s="33"/>
      <c r="X505" s="33"/>
      <c r="Y505" s="33"/>
      <c r="Z505" s="33"/>
      <c r="AA505" s="34" t="str">
        <f>$AA$10</f>
        <v>FINANCIAL SECRETARY'S CASH BOOK</v>
      </c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21"/>
    </row>
    <row r="506" spans="1:38" s="149" customFormat="1" ht="12.75" customHeight="1" x14ac:dyDescent="0.2">
      <c r="A506" s="139"/>
      <c r="B506" s="138" t="str">
        <f>$B$11</f>
        <v>Month</v>
      </c>
      <c r="C506" s="67" t="str">
        <f>$C$11</f>
        <v>APRIL</v>
      </c>
      <c r="D506" s="138" t="str">
        <f>$D$11</f>
        <v>Year</v>
      </c>
      <c r="E506" s="140">
        <f>$E$11</f>
        <v>0</v>
      </c>
      <c r="F506" s="139"/>
      <c r="G506" s="146"/>
      <c r="H506" s="139"/>
      <c r="I506" s="147"/>
      <c r="J506" s="297"/>
      <c r="K506" s="297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8"/>
      <c r="AJ506" s="67" t="str">
        <f>$C$11</f>
        <v>APRIL</v>
      </c>
      <c r="AK506" s="29">
        <f>$E$11</f>
        <v>0</v>
      </c>
      <c r="AL506" s="139"/>
    </row>
    <row r="507" spans="1:38" s="149" customFormat="1" ht="12.75" customHeight="1" x14ac:dyDescent="0.2">
      <c r="A507" s="139"/>
      <c r="B507" s="138" t="str">
        <f>$B$12</f>
        <v>Page No.</v>
      </c>
      <c r="C507" s="145">
        <f>C462+1</f>
        <v>12</v>
      </c>
      <c r="D507" s="139"/>
      <c r="E507" s="139"/>
      <c r="F507" s="139"/>
      <c r="G507" s="146"/>
      <c r="H507" s="139"/>
      <c r="I507" s="147" t="s">
        <v>53</v>
      </c>
      <c r="J507" s="297"/>
      <c r="K507" s="297"/>
      <c r="L507" s="147"/>
      <c r="M507" s="139"/>
      <c r="N507" s="139"/>
      <c r="O507" s="139"/>
      <c r="P507" s="138"/>
      <c r="Q507" s="139"/>
      <c r="R507" s="13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50" t="s">
        <v>54</v>
      </c>
      <c r="AC507" s="139"/>
      <c r="AD507" s="139"/>
      <c r="AE507" s="139"/>
      <c r="AF507" s="139"/>
      <c r="AG507" s="139"/>
      <c r="AH507" s="139"/>
      <c r="AI507" s="138" t="str">
        <f>$B$12</f>
        <v>Page No.</v>
      </c>
      <c r="AJ507" s="145">
        <f>AJ462+1</f>
        <v>12</v>
      </c>
      <c r="AK507" s="151"/>
      <c r="AL507" s="152"/>
    </row>
    <row r="508" spans="1:38" ht="12.75" customHeight="1" x14ac:dyDescent="0.2">
      <c r="A508" s="3"/>
      <c r="B508" s="3"/>
      <c r="C508" s="3"/>
      <c r="D508" s="3"/>
      <c r="E508" s="3"/>
      <c r="F508" s="3"/>
      <c r="G508" s="126"/>
      <c r="H508" s="3"/>
      <c r="I508" s="5"/>
      <c r="J508" s="101"/>
      <c r="K508" s="101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27"/>
      <c r="H509" s="26"/>
      <c r="I509" s="27"/>
      <c r="J509" s="298"/>
      <c r="K509" s="298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28"/>
      <c r="H510" s="2" t="s">
        <v>56</v>
      </c>
      <c r="I510" s="94"/>
      <c r="J510" s="607" t="s">
        <v>262</v>
      </c>
      <c r="K510" s="56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28"/>
      <c r="H511" s="14"/>
      <c r="I511" s="95"/>
      <c r="J511" s="101"/>
      <c r="K511" s="6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1"/>
      <c r="B512" s="162">
        <v>1</v>
      </c>
      <c r="C512" s="162">
        <v>2</v>
      </c>
      <c r="D512" s="162">
        <v>3</v>
      </c>
      <c r="E512" s="163">
        <v>4</v>
      </c>
      <c r="F512" s="164">
        <v>5</v>
      </c>
      <c r="G512" s="165"/>
      <c r="H512" s="164">
        <v>7</v>
      </c>
      <c r="I512" s="166">
        <v>8</v>
      </c>
      <c r="J512" s="299">
        <v>9</v>
      </c>
      <c r="K512" s="300">
        <v>10</v>
      </c>
      <c r="L512" s="162">
        <v>11</v>
      </c>
      <c r="M512" s="162" t="s">
        <v>1</v>
      </c>
      <c r="N512" s="162">
        <v>12</v>
      </c>
      <c r="O512" s="162">
        <v>13</v>
      </c>
      <c r="P512" s="162">
        <v>14</v>
      </c>
      <c r="Q512" s="162">
        <v>15</v>
      </c>
      <c r="R512" s="164" t="s">
        <v>2</v>
      </c>
      <c r="S512" s="167"/>
      <c r="T512" s="161"/>
      <c r="U512" s="162">
        <v>16</v>
      </c>
      <c r="V512" s="162">
        <v>17</v>
      </c>
      <c r="W512" s="162">
        <v>18</v>
      </c>
      <c r="X512" s="162">
        <v>19</v>
      </c>
      <c r="Y512" s="162">
        <v>20</v>
      </c>
      <c r="Z512" s="162" t="s">
        <v>3</v>
      </c>
      <c r="AA512" s="162">
        <v>21</v>
      </c>
      <c r="AB512" s="162">
        <v>22</v>
      </c>
      <c r="AC512" s="162">
        <v>23</v>
      </c>
      <c r="AD512" s="162">
        <v>24</v>
      </c>
      <c r="AE512" s="162">
        <v>25</v>
      </c>
      <c r="AF512" s="162">
        <v>26</v>
      </c>
      <c r="AG512" s="162">
        <v>27</v>
      </c>
      <c r="AH512" s="162">
        <v>28</v>
      </c>
      <c r="AI512" s="168">
        <v>29</v>
      </c>
      <c r="AJ512" s="162">
        <v>30</v>
      </c>
      <c r="AK512" s="164">
        <v>31</v>
      </c>
      <c r="AL512" s="167"/>
    </row>
    <row r="513" spans="1:38" s="4" customFormat="1" ht="12.75" customHeight="1" thickTop="1" x14ac:dyDescent="0.2">
      <c r="A513" s="1"/>
      <c r="B513" s="83" t="s">
        <v>4</v>
      </c>
      <c r="C513" s="96"/>
      <c r="D513" s="83" t="s">
        <v>5</v>
      </c>
      <c r="E513" s="83" t="s">
        <v>6</v>
      </c>
      <c r="F513" s="82" t="s">
        <v>7</v>
      </c>
      <c r="G513" s="129"/>
      <c r="H513" s="82"/>
      <c r="I513" s="98"/>
      <c r="J513" s="83"/>
      <c r="K513" s="82"/>
      <c r="L513" s="83"/>
      <c r="M513" s="83"/>
      <c r="N513" s="83" t="s">
        <v>235</v>
      </c>
      <c r="O513" s="99" t="s">
        <v>536</v>
      </c>
      <c r="P513" s="160"/>
      <c r="Q513" s="102" t="s">
        <v>270</v>
      </c>
      <c r="R513" s="157" t="s">
        <v>271</v>
      </c>
      <c r="S513" s="101"/>
      <c r="T513" s="61"/>
      <c r="U513" s="560" t="s">
        <v>263</v>
      </c>
      <c r="V513" s="561"/>
      <c r="W513" s="561"/>
      <c r="X513" s="561"/>
      <c r="Y513" s="562"/>
      <c r="Z513" s="83" t="s">
        <v>10</v>
      </c>
      <c r="AA513" s="83" t="s">
        <v>11</v>
      </c>
      <c r="AB513" s="83" t="s">
        <v>203</v>
      </c>
      <c r="AC513" s="83" t="s">
        <v>12</v>
      </c>
      <c r="AD513" s="83" t="s">
        <v>13</v>
      </c>
      <c r="AE513" s="83" t="s">
        <v>14</v>
      </c>
      <c r="AF513" s="83"/>
      <c r="AG513" s="83"/>
      <c r="AH513" s="99"/>
      <c r="AI513" s="100"/>
      <c r="AJ513" s="83" t="s">
        <v>15</v>
      </c>
      <c r="AK513" s="82" t="s">
        <v>7</v>
      </c>
      <c r="AL513" s="3"/>
    </row>
    <row r="514" spans="1:38" s="4" customFormat="1" ht="12.75" customHeight="1" x14ac:dyDescent="0.2">
      <c r="A514" s="1"/>
      <c r="B514" s="83" t="s">
        <v>8</v>
      </c>
      <c r="C514" s="83" t="s">
        <v>16</v>
      </c>
      <c r="D514" s="83" t="s">
        <v>17</v>
      </c>
      <c r="E514" s="83" t="s">
        <v>8</v>
      </c>
      <c r="F514" s="82" t="s">
        <v>18</v>
      </c>
      <c r="G514" s="129" t="s">
        <v>19</v>
      </c>
      <c r="H514" s="82" t="s">
        <v>20</v>
      </c>
      <c r="I514" s="98" t="s">
        <v>239</v>
      </c>
      <c r="J514" s="83" t="s">
        <v>21</v>
      </c>
      <c r="K514" s="82" t="s">
        <v>22</v>
      </c>
      <c r="L514" s="102" t="s">
        <v>233</v>
      </c>
      <c r="M514" s="102" t="s">
        <v>234</v>
      </c>
      <c r="N514" s="83" t="s">
        <v>534</v>
      </c>
      <c r="O514" s="99" t="s">
        <v>534</v>
      </c>
      <c r="P514" s="155" t="s">
        <v>23</v>
      </c>
      <c r="Q514" s="102" t="s">
        <v>8</v>
      </c>
      <c r="R514" s="157" t="s">
        <v>8</v>
      </c>
      <c r="S514" s="101"/>
      <c r="T514" s="61"/>
      <c r="U514" s="83" t="s">
        <v>25</v>
      </c>
      <c r="V514" s="83" t="s">
        <v>26</v>
      </c>
      <c r="W514" s="83" t="s">
        <v>27</v>
      </c>
      <c r="X514" s="83" t="s">
        <v>28</v>
      </c>
      <c r="Y514" s="83" t="s">
        <v>136</v>
      </c>
      <c r="Z514" s="83" t="s">
        <v>259</v>
      </c>
      <c r="AA514" s="83" t="s">
        <v>137</v>
      </c>
      <c r="AB514" s="83" t="s">
        <v>202</v>
      </c>
      <c r="AC514" s="83" t="s">
        <v>30</v>
      </c>
      <c r="AD514" s="83" t="s">
        <v>140</v>
      </c>
      <c r="AE514" s="83" t="s">
        <v>31</v>
      </c>
      <c r="AF514" s="83" t="s">
        <v>32</v>
      </c>
      <c r="AG514" s="83" t="s">
        <v>204</v>
      </c>
      <c r="AH514" s="99" t="s">
        <v>16</v>
      </c>
      <c r="AI514" s="97" t="s">
        <v>34</v>
      </c>
      <c r="AJ514" s="83" t="s">
        <v>35</v>
      </c>
      <c r="AK514" s="82" t="s">
        <v>18</v>
      </c>
      <c r="AL514" s="3"/>
    </row>
    <row r="515" spans="1:38" s="4" customFormat="1" ht="12.75" customHeight="1" thickBot="1" x14ac:dyDescent="0.25">
      <c r="A515" s="6"/>
      <c r="B515" s="84" t="s">
        <v>36</v>
      </c>
      <c r="C515" s="84" t="s">
        <v>37</v>
      </c>
      <c r="D515" s="84" t="s">
        <v>38</v>
      </c>
      <c r="E515" s="84" t="s">
        <v>39</v>
      </c>
      <c r="F515" s="103" t="s">
        <v>40</v>
      </c>
      <c r="G515" s="130"/>
      <c r="H515" s="103"/>
      <c r="I515" s="104" t="s">
        <v>41</v>
      </c>
      <c r="J515" s="84"/>
      <c r="K515" s="103"/>
      <c r="L515" s="105"/>
      <c r="M515" s="105"/>
      <c r="N515" s="84" t="s">
        <v>236</v>
      </c>
      <c r="O515" s="106" t="s">
        <v>236</v>
      </c>
      <c r="P515" s="156"/>
      <c r="Q515" s="158" t="s">
        <v>24</v>
      </c>
      <c r="R515" s="159" t="s">
        <v>24</v>
      </c>
      <c r="S515" s="108"/>
      <c r="T515" s="72"/>
      <c r="U515" s="84" t="s">
        <v>42</v>
      </c>
      <c r="V515" s="84" t="s">
        <v>43</v>
      </c>
      <c r="W515" s="84"/>
      <c r="X515" s="84" t="s">
        <v>44</v>
      </c>
      <c r="Y515" s="84" t="s">
        <v>30</v>
      </c>
      <c r="Z515" s="84" t="s">
        <v>30</v>
      </c>
      <c r="AA515" s="84" t="s">
        <v>138</v>
      </c>
      <c r="AB515" s="84" t="s">
        <v>15</v>
      </c>
      <c r="AC515" s="84" t="s">
        <v>139</v>
      </c>
      <c r="AD515" s="84" t="s">
        <v>141</v>
      </c>
      <c r="AE515" s="84" t="s">
        <v>47</v>
      </c>
      <c r="AF515" s="84" t="s">
        <v>48</v>
      </c>
      <c r="AG515" s="84" t="s">
        <v>15</v>
      </c>
      <c r="AH515" s="106" t="s">
        <v>30</v>
      </c>
      <c r="AI515" s="107"/>
      <c r="AJ515" s="84" t="s">
        <v>49</v>
      </c>
      <c r="AK515" s="103" t="s">
        <v>189</v>
      </c>
      <c r="AL515" s="7"/>
    </row>
    <row r="516" spans="1:38" s="296" customFormat="1" ht="12.75" customHeight="1" thickTop="1" x14ac:dyDescent="0.2">
      <c r="A516" s="323"/>
      <c r="B516" s="356">
        <f>B503</f>
        <v>0</v>
      </c>
      <c r="C516" s="356">
        <f>C503</f>
        <v>0</v>
      </c>
      <c r="D516" s="356">
        <f>D503</f>
        <v>0</v>
      </c>
      <c r="E516" s="357">
        <f>E503</f>
        <v>0</v>
      </c>
      <c r="F516" s="358">
        <f>F503</f>
        <v>0</v>
      </c>
      <c r="G516" s="131" t="str">
        <f>$G$7</f>
        <v>APRIL</v>
      </c>
      <c r="H516" s="324" t="s">
        <v>58</v>
      </c>
      <c r="I516" s="325"/>
      <c r="J516" s="359">
        <f t="shared" ref="J516:R516" si="66">J503</f>
        <v>0</v>
      </c>
      <c r="K516" s="360">
        <f t="shared" si="66"/>
        <v>0</v>
      </c>
      <c r="L516" s="356">
        <f t="shared" si="66"/>
        <v>0</v>
      </c>
      <c r="M516" s="356">
        <f t="shared" si="66"/>
        <v>0</v>
      </c>
      <c r="N516" s="356">
        <f t="shared" si="66"/>
        <v>0</v>
      </c>
      <c r="O516" s="361">
        <f t="shared" si="66"/>
        <v>0</v>
      </c>
      <c r="P516" s="357">
        <f t="shared" si="66"/>
        <v>0</v>
      </c>
      <c r="Q516" s="356">
        <f t="shared" si="66"/>
        <v>0</v>
      </c>
      <c r="R516" s="362">
        <f t="shared" si="66"/>
        <v>0</v>
      </c>
      <c r="S516" s="326"/>
      <c r="T516" s="323"/>
      <c r="U516" s="356">
        <f t="shared" ref="U516:AH516" si="67">U503</f>
        <v>0</v>
      </c>
      <c r="V516" s="356">
        <f t="shared" si="67"/>
        <v>0</v>
      </c>
      <c r="W516" s="356">
        <f t="shared" si="67"/>
        <v>0</v>
      </c>
      <c r="X516" s="356">
        <f t="shared" si="67"/>
        <v>0</v>
      </c>
      <c r="Y516" s="356">
        <f t="shared" si="67"/>
        <v>0</v>
      </c>
      <c r="Z516" s="356">
        <f t="shared" si="67"/>
        <v>0</v>
      </c>
      <c r="AA516" s="356">
        <f t="shared" si="67"/>
        <v>0</v>
      </c>
      <c r="AB516" s="356">
        <f t="shared" si="67"/>
        <v>0</v>
      </c>
      <c r="AC516" s="356">
        <f t="shared" si="67"/>
        <v>0</v>
      </c>
      <c r="AD516" s="356">
        <f t="shared" si="67"/>
        <v>0</v>
      </c>
      <c r="AE516" s="356">
        <f t="shared" si="67"/>
        <v>0</v>
      </c>
      <c r="AF516" s="356">
        <f t="shared" si="67"/>
        <v>0</v>
      </c>
      <c r="AG516" s="356">
        <f t="shared" si="67"/>
        <v>0</v>
      </c>
      <c r="AH516" s="356">
        <f t="shared" si="67"/>
        <v>0</v>
      </c>
      <c r="AI516" s="327"/>
      <c r="AJ516" s="356">
        <f>AJ503</f>
        <v>0</v>
      </c>
      <c r="AK516" s="365">
        <f>AK503</f>
        <v>0</v>
      </c>
      <c r="AL516" s="326"/>
    </row>
    <row r="517" spans="1:38" s="21" customFormat="1" ht="12.75" customHeight="1" x14ac:dyDescent="0.2">
      <c r="A517" s="8">
        <v>1</v>
      </c>
      <c r="B517" s="395"/>
      <c r="C517" s="395"/>
      <c r="D517" s="395"/>
      <c r="E517" s="395"/>
      <c r="F517" s="396"/>
      <c r="G517" s="496"/>
      <c r="H517" s="502"/>
      <c r="I517" s="499"/>
      <c r="J517" s="356">
        <f t="shared" ref="J517:J547" si="68">SUM(B517:F517)</f>
        <v>0</v>
      </c>
      <c r="K517" s="358">
        <f t="shared" ref="K517:K547" si="69">SUM(U517:AK517)-SUM(L517:R517)</f>
        <v>0</v>
      </c>
      <c r="L517" s="395"/>
      <c r="M517" s="395"/>
      <c r="N517" s="395"/>
      <c r="O517" s="401"/>
      <c r="P517" s="402"/>
      <c r="Q517" s="395"/>
      <c r="R517" s="396"/>
      <c r="S517" s="16" t="s">
        <v>59</v>
      </c>
      <c r="T517" s="8">
        <v>1</v>
      </c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401"/>
      <c r="AI517" s="502"/>
      <c r="AJ517" s="395"/>
      <c r="AK517" s="396"/>
      <c r="AL517" s="16" t="s">
        <v>59</v>
      </c>
    </row>
    <row r="518" spans="1:38" s="21" customFormat="1" ht="12.75" customHeight="1" x14ac:dyDescent="0.2">
      <c r="A518" s="8">
        <v>2</v>
      </c>
      <c r="B518" s="395"/>
      <c r="C518" s="395"/>
      <c r="D518" s="395"/>
      <c r="E518" s="395"/>
      <c r="F518" s="396"/>
      <c r="G518" s="496"/>
      <c r="H518" s="502"/>
      <c r="I518" s="499"/>
      <c r="J518" s="356">
        <f t="shared" si="68"/>
        <v>0</v>
      </c>
      <c r="K518" s="358">
        <f t="shared" si="69"/>
        <v>0</v>
      </c>
      <c r="L518" s="395"/>
      <c r="M518" s="395"/>
      <c r="N518" s="395"/>
      <c r="O518" s="401"/>
      <c r="P518" s="402"/>
      <c r="Q518" s="395"/>
      <c r="R518" s="396"/>
      <c r="S518" s="16" t="s">
        <v>60</v>
      </c>
      <c r="T518" s="8">
        <v>2</v>
      </c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401"/>
      <c r="AI518" s="502"/>
      <c r="AJ518" s="395"/>
      <c r="AK518" s="396"/>
      <c r="AL518" s="16" t="s">
        <v>60</v>
      </c>
    </row>
    <row r="519" spans="1:38" s="21" customFormat="1" ht="12.75" customHeight="1" x14ac:dyDescent="0.2">
      <c r="A519" s="8">
        <v>3</v>
      </c>
      <c r="B519" s="395"/>
      <c r="C519" s="395"/>
      <c r="D519" s="395"/>
      <c r="E519" s="395"/>
      <c r="F519" s="396"/>
      <c r="G519" s="496"/>
      <c r="H519" s="502"/>
      <c r="I519" s="499"/>
      <c r="J519" s="356">
        <f t="shared" si="68"/>
        <v>0</v>
      </c>
      <c r="K519" s="358">
        <f t="shared" si="69"/>
        <v>0</v>
      </c>
      <c r="L519" s="395"/>
      <c r="M519" s="395"/>
      <c r="N519" s="395"/>
      <c r="O519" s="401"/>
      <c r="P519" s="402"/>
      <c r="Q519" s="395"/>
      <c r="R519" s="396"/>
      <c r="S519" s="16" t="s">
        <v>61</v>
      </c>
      <c r="T519" s="8">
        <v>3</v>
      </c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401"/>
      <c r="AI519" s="502"/>
      <c r="AJ519" s="395"/>
      <c r="AK519" s="396"/>
      <c r="AL519" s="16" t="s">
        <v>61</v>
      </c>
    </row>
    <row r="520" spans="1:38" s="21" customFormat="1" ht="12.75" customHeight="1" x14ac:dyDescent="0.2">
      <c r="A520" s="8">
        <v>4</v>
      </c>
      <c r="B520" s="395"/>
      <c r="C520" s="395"/>
      <c r="D520" s="395"/>
      <c r="E520" s="395"/>
      <c r="F520" s="396"/>
      <c r="G520" s="496"/>
      <c r="H520" s="502"/>
      <c r="I520" s="499"/>
      <c r="J520" s="356">
        <f t="shared" si="68"/>
        <v>0</v>
      </c>
      <c r="K520" s="358">
        <f t="shared" si="69"/>
        <v>0</v>
      </c>
      <c r="L520" s="395"/>
      <c r="M520" s="395"/>
      <c r="N520" s="395"/>
      <c r="O520" s="401"/>
      <c r="P520" s="402"/>
      <c r="Q520" s="395"/>
      <c r="R520" s="396"/>
      <c r="S520" s="16" t="s">
        <v>62</v>
      </c>
      <c r="T520" s="8">
        <v>4</v>
      </c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401"/>
      <c r="AI520" s="502"/>
      <c r="AJ520" s="395"/>
      <c r="AK520" s="396"/>
      <c r="AL520" s="16" t="s">
        <v>62</v>
      </c>
    </row>
    <row r="521" spans="1:38" s="21" customFormat="1" ht="12.75" customHeight="1" x14ac:dyDescent="0.2">
      <c r="A521" s="8">
        <v>5</v>
      </c>
      <c r="B521" s="395"/>
      <c r="C521" s="395"/>
      <c r="D521" s="395"/>
      <c r="E521" s="395"/>
      <c r="F521" s="396"/>
      <c r="G521" s="497"/>
      <c r="H521" s="502"/>
      <c r="I521" s="499"/>
      <c r="J521" s="356">
        <f t="shared" si="68"/>
        <v>0</v>
      </c>
      <c r="K521" s="358">
        <f t="shared" si="69"/>
        <v>0</v>
      </c>
      <c r="L521" s="395"/>
      <c r="M521" s="395"/>
      <c r="N521" s="395"/>
      <c r="O521" s="401"/>
      <c r="P521" s="402"/>
      <c r="Q521" s="395"/>
      <c r="R521" s="396"/>
      <c r="S521" s="16" t="s">
        <v>63</v>
      </c>
      <c r="T521" s="8">
        <v>5</v>
      </c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401"/>
      <c r="AI521" s="502"/>
      <c r="AJ521" s="395"/>
      <c r="AK521" s="396"/>
      <c r="AL521" s="16" t="s">
        <v>63</v>
      </c>
    </row>
    <row r="522" spans="1:38" s="21" customFormat="1" ht="12.75" customHeight="1" x14ac:dyDescent="0.2">
      <c r="A522" s="17">
        <v>6</v>
      </c>
      <c r="B522" s="397"/>
      <c r="C522" s="397"/>
      <c r="D522" s="397"/>
      <c r="E522" s="397"/>
      <c r="F522" s="398"/>
      <c r="G522" s="496"/>
      <c r="H522" s="503"/>
      <c r="I522" s="500"/>
      <c r="J522" s="356">
        <f t="shared" si="68"/>
        <v>0</v>
      </c>
      <c r="K522" s="358">
        <f t="shared" si="69"/>
        <v>0</v>
      </c>
      <c r="L522" s="397"/>
      <c r="M522" s="397"/>
      <c r="N522" s="397"/>
      <c r="O522" s="403"/>
      <c r="P522" s="404"/>
      <c r="Q522" s="397"/>
      <c r="R522" s="398"/>
      <c r="S522" s="18" t="s">
        <v>64</v>
      </c>
      <c r="T522" s="17">
        <v>6</v>
      </c>
      <c r="U522" s="397"/>
      <c r="V522" s="397"/>
      <c r="W522" s="397"/>
      <c r="X522" s="397"/>
      <c r="Y522" s="397"/>
      <c r="Z522" s="397"/>
      <c r="AA522" s="397"/>
      <c r="AB522" s="397"/>
      <c r="AC522" s="397"/>
      <c r="AD522" s="397"/>
      <c r="AE522" s="397"/>
      <c r="AF522" s="397"/>
      <c r="AG522" s="397"/>
      <c r="AH522" s="403"/>
      <c r="AI522" s="503"/>
      <c r="AJ522" s="397"/>
      <c r="AK522" s="398"/>
      <c r="AL522" s="18" t="s">
        <v>64</v>
      </c>
    </row>
    <row r="523" spans="1:38" s="21" customFormat="1" ht="12.75" customHeight="1" x14ac:dyDescent="0.2">
      <c r="A523" s="8">
        <v>7</v>
      </c>
      <c r="B523" s="395"/>
      <c r="C523" s="395"/>
      <c r="D523" s="395"/>
      <c r="E523" s="395"/>
      <c r="F523" s="396"/>
      <c r="G523" s="496"/>
      <c r="H523" s="502"/>
      <c r="I523" s="499"/>
      <c r="J523" s="356">
        <f t="shared" si="68"/>
        <v>0</v>
      </c>
      <c r="K523" s="358">
        <f t="shared" si="69"/>
        <v>0</v>
      </c>
      <c r="L523" s="395"/>
      <c r="M523" s="395"/>
      <c r="N523" s="395"/>
      <c r="O523" s="401"/>
      <c r="P523" s="402"/>
      <c r="Q523" s="395"/>
      <c r="R523" s="396"/>
      <c r="S523" s="16" t="s">
        <v>65</v>
      </c>
      <c r="T523" s="8">
        <v>7</v>
      </c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401"/>
      <c r="AI523" s="502"/>
      <c r="AJ523" s="395"/>
      <c r="AK523" s="396"/>
      <c r="AL523" s="16" t="s">
        <v>65</v>
      </c>
    </row>
    <row r="524" spans="1:38" s="21" customFormat="1" ht="12.75" customHeight="1" x14ac:dyDescent="0.2">
      <c r="A524" s="8">
        <v>8</v>
      </c>
      <c r="B524" s="395"/>
      <c r="C524" s="395"/>
      <c r="D524" s="395"/>
      <c r="E524" s="395"/>
      <c r="F524" s="396"/>
      <c r="G524" s="496"/>
      <c r="H524" s="502"/>
      <c r="I524" s="499"/>
      <c r="J524" s="356">
        <f t="shared" si="68"/>
        <v>0</v>
      </c>
      <c r="K524" s="358">
        <f t="shared" si="69"/>
        <v>0</v>
      </c>
      <c r="L524" s="395"/>
      <c r="M524" s="395"/>
      <c r="N524" s="395"/>
      <c r="O524" s="401"/>
      <c r="P524" s="402"/>
      <c r="Q524" s="395"/>
      <c r="R524" s="396"/>
      <c r="S524" s="16" t="s">
        <v>66</v>
      </c>
      <c r="T524" s="8">
        <v>8</v>
      </c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401"/>
      <c r="AI524" s="502"/>
      <c r="AJ524" s="395"/>
      <c r="AK524" s="396"/>
      <c r="AL524" s="16" t="s">
        <v>66</v>
      </c>
    </row>
    <row r="525" spans="1:38" s="21" customFormat="1" ht="12.75" customHeight="1" x14ac:dyDescent="0.2">
      <c r="A525" s="8">
        <v>9</v>
      </c>
      <c r="B525" s="395"/>
      <c r="C525" s="395"/>
      <c r="D525" s="395"/>
      <c r="E525" s="395"/>
      <c r="F525" s="396"/>
      <c r="G525" s="496"/>
      <c r="H525" s="502"/>
      <c r="I525" s="499"/>
      <c r="J525" s="356">
        <f t="shared" si="68"/>
        <v>0</v>
      </c>
      <c r="K525" s="358">
        <f t="shared" si="69"/>
        <v>0</v>
      </c>
      <c r="L525" s="395"/>
      <c r="M525" s="395"/>
      <c r="N525" s="395"/>
      <c r="O525" s="401"/>
      <c r="P525" s="402"/>
      <c r="Q525" s="395"/>
      <c r="R525" s="396"/>
      <c r="S525" s="16" t="s">
        <v>67</v>
      </c>
      <c r="T525" s="8">
        <v>9</v>
      </c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401"/>
      <c r="AI525" s="502"/>
      <c r="AJ525" s="395"/>
      <c r="AK525" s="396"/>
      <c r="AL525" s="16" t="s">
        <v>67</v>
      </c>
    </row>
    <row r="526" spans="1:38" s="21" customFormat="1" ht="12.75" customHeight="1" x14ac:dyDescent="0.2">
      <c r="A526" s="8">
        <v>10</v>
      </c>
      <c r="B526" s="395"/>
      <c r="C526" s="395"/>
      <c r="D526" s="395"/>
      <c r="E526" s="395"/>
      <c r="F526" s="396"/>
      <c r="G526" s="496"/>
      <c r="H526" s="502"/>
      <c r="I526" s="499"/>
      <c r="J526" s="356">
        <f t="shared" si="68"/>
        <v>0</v>
      </c>
      <c r="K526" s="358">
        <f t="shared" si="69"/>
        <v>0</v>
      </c>
      <c r="L526" s="395"/>
      <c r="M526" s="395"/>
      <c r="N526" s="395"/>
      <c r="O526" s="401"/>
      <c r="P526" s="402"/>
      <c r="Q526" s="395"/>
      <c r="R526" s="396"/>
      <c r="S526" s="16" t="s">
        <v>68</v>
      </c>
      <c r="T526" s="8">
        <v>10</v>
      </c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401"/>
      <c r="AI526" s="502"/>
      <c r="AJ526" s="395"/>
      <c r="AK526" s="396"/>
      <c r="AL526" s="16" t="s">
        <v>68</v>
      </c>
    </row>
    <row r="527" spans="1:38" s="21" customFormat="1" ht="12.75" customHeight="1" x14ac:dyDescent="0.2">
      <c r="A527" s="8">
        <v>11</v>
      </c>
      <c r="B527" s="395"/>
      <c r="C527" s="395"/>
      <c r="D527" s="395"/>
      <c r="E527" s="395"/>
      <c r="F527" s="396"/>
      <c r="G527" s="496"/>
      <c r="H527" s="502"/>
      <c r="I527" s="499"/>
      <c r="J527" s="356">
        <f t="shared" si="68"/>
        <v>0</v>
      </c>
      <c r="K527" s="358">
        <f t="shared" si="69"/>
        <v>0</v>
      </c>
      <c r="L527" s="395"/>
      <c r="M527" s="395"/>
      <c r="N527" s="395"/>
      <c r="O527" s="401"/>
      <c r="P527" s="402"/>
      <c r="Q527" s="395"/>
      <c r="R527" s="396"/>
      <c r="S527" s="16" t="s">
        <v>69</v>
      </c>
      <c r="T527" s="8">
        <v>11</v>
      </c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401"/>
      <c r="AI527" s="502"/>
      <c r="AJ527" s="395"/>
      <c r="AK527" s="396"/>
      <c r="AL527" s="16" t="s">
        <v>69</v>
      </c>
    </row>
    <row r="528" spans="1:38" s="21" customFormat="1" ht="12.75" customHeight="1" x14ac:dyDescent="0.2">
      <c r="A528" s="8">
        <v>12</v>
      </c>
      <c r="B528" s="395"/>
      <c r="C528" s="395"/>
      <c r="D528" s="395"/>
      <c r="E528" s="395"/>
      <c r="F528" s="396"/>
      <c r="G528" s="496"/>
      <c r="H528" s="502"/>
      <c r="I528" s="499"/>
      <c r="J528" s="356">
        <f t="shared" si="68"/>
        <v>0</v>
      </c>
      <c r="K528" s="358">
        <f t="shared" si="69"/>
        <v>0</v>
      </c>
      <c r="L528" s="395"/>
      <c r="M528" s="395"/>
      <c r="N528" s="395"/>
      <c r="O528" s="401"/>
      <c r="P528" s="402"/>
      <c r="Q528" s="395"/>
      <c r="R528" s="396"/>
      <c r="S528" s="16" t="s">
        <v>70</v>
      </c>
      <c r="T528" s="8">
        <v>12</v>
      </c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401"/>
      <c r="AI528" s="502"/>
      <c r="AJ528" s="395"/>
      <c r="AK528" s="396"/>
      <c r="AL528" s="16" t="s">
        <v>70</v>
      </c>
    </row>
    <row r="529" spans="1:38" s="21" customFormat="1" ht="12.75" customHeight="1" x14ac:dyDescent="0.2">
      <c r="A529" s="8">
        <v>13</v>
      </c>
      <c r="B529" s="395"/>
      <c r="C529" s="395"/>
      <c r="D529" s="395"/>
      <c r="E529" s="395"/>
      <c r="F529" s="396"/>
      <c r="G529" s="496"/>
      <c r="H529" s="502"/>
      <c r="I529" s="499"/>
      <c r="J529" s="356">
        <f t="shared" si="68"/>
        <v>0</v>
      </c>
      <c r="K529" s="358">
        <f t="shared" si="69"/>
        <v>0</v>
      </c>
      <c r="L529" s="395"/>
      <c r="M529" s="395"/>
      <c r="N529" s="395"/>
      <c r="O529" s="401"/>
      <c r="P529" s="402"/>
      <c r="Q529" s="395"/>
      <c r="R529" s="396"/>
      <c r="S529" s="16" t="s">
        <v>71</v>
      </c>
      <c r="T529" s="8">
        <v>13</v>
      </c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401"/>
      <c r="AI529" s="502"/>
      <c r="AJ529" s="395"/>
      <c r="AK529" s="396"/>
      <c r="AL529" s="16" t="s">
        <v>71</v>
      </c>
    </row>
    <row r="530" spans="1:38" s="21" customFormat="1" ht="12.75" customHeight="1" x14ac:dyDescent="0.2">
      <c r="A530" s="8">
        <v>14</v>
      </c>
      <c r="B530" s="395"/>
      <c r="C530" s="395"/>
      <c r="D530" s="395"/>
      <c r="E530" s="395"/>
      <c r="F530" s="396"/>
      <c r="G530" s="496"/>
      <c r="H530" s="502"/>
      <c r="I530" s="499"/>
      <c r="J530" s="356">
        <f t="shared" si="68"/>
        <v>0</v>
      </c>
      <c r="K530" s="358">
        <f t="shared" si="69"/>
        <v>0</v>
      </c>
      <c r="L530" s="395"/>
      <c r="M530" s="395"/>
      <c r="N530" s="395"/>
      <c r="O530" s="401"/>
      <c r="P530" s="402"/>
      <c r="Q530" s="395"/>
      <c r="R530" s="396"/>
      <c r="S530" s="16" t="s">
        <v>72</v>
      </c>
      <c r="T530" s="8">
        <v>14</v>
      </c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401"/>
      <c r="AI530" s="502"/>
      <c r="AJ530" s="395"/>
      <c r="AK530" s="396"/>
      <c r="AL530" s="16" t="s">
        <v>72</v>
      </c>
    </row>
    <row r="531" spans="1:38" s="21" customFormat="1" ht="12.75" customHeight="1" x14ac:dyDescent="0.2">
      <c r="A531" s="8">
        <v>15</v>
      </c>
      <c r="B531" s="395"/>
      <c r="C531" s="395"/>
      <c r="D531" s="395"/>
      <c r="E531" s="395"/>
      <c r="F531" s="396"/>
      <c r="G531" s="496"/>
      <c r="H531" s="502"/>
      <c r="I531" s="499"/>
      <c r="J531" s="356">
        <f t="shared" si="68"/>
        <v>0</v>
      </c>
      <c r="K531" s="358">
        <f t="shared" si="69"/>
        <v>0</v>
      </c>
      <c r="L531" s="395"/>
      <c r="M531" s="395"/>
      <c r="N531" s="395"/>
      <c r="O531" s="401"/>
      <c r="P531" s="402"/>
      <c r="Q531" s="395"/>
      <c r="R531" s="396"/>
      <c r="S531" s="16" t="s">
        <v>73</v>
      </c>
      <c r="T531" s="8">
        <v>15</v>
      </c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401"/>
      <c r="AI531" s="502"/>
      <c r="AJ531" s="395"/>
      <c r="AK531" s="396"/>
      <c r="AL531" s="16" t="s">
        <v>73</v>
      </c>
    </row>
    <row r="532" spans="1:38" s="21" customFormat="1" ht="12.75" customHeight="1" x14ac:dyDescent="0.2">
      <c r="A532" s="8">
        <v>16</v>
      </c>
      <c r="B532" s="395"/>
      <c r="C532" s="395"/>
      <c r="D532" s="395"/>
      <c r="E532" s="395"/>
      <c r="F532" s="396"/>
      <c r="G532" s="496"/>
      <c r="H532" s="502"/>
      <c r="I532" s="499"/>
      <c r="J532" s="356">
        <f t="shared" si="68"/>
        <v>0</v>
      </c>
      <c r="K532" s="358">
        <f t="shared" si="69"/>
        <v>0</v>
      </c>
      <c r="L532" s="395"/>
      <c r="M532" s="395"/>
      <c r="N532" s="395"/>
      <c r="O532" s="401"/>
      <c r="P532" s="402"/>
      <c r="Q532" s="395"/>
      <c r="R532" s="396"/>
      <c r="S532" s="16" t="s">
        <v>74</v>
      </c>
      <c r="T532" s="8">
        <v>16</v>
      </c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401"/>
      <c r="AI532" s="502"/>
      <c r="AJ532" s="395"/>
      <c r="AK532" s="396"/>
      <c r="AL532" s="16" t="s">
        <v>74</v>
      </c>
    </row>
    <row r="533" spans="1:38" s="21" customFormat="1" ht="12.75" customHeight="1" x14ac:dyDescent="0.2">
      <c r="A533" s="8">
        <v>17</v>
      </c>
      <c r="B533" s="395"/>
      <c r="C533" s="395"/>
      <c r="D533" s="395"/>
      <c r="E533" s="395"/>
      <c r="F533" s="396"/>
      <c r="G533" s="496"/>
      <c r="H533" s="502"/>
      <c r="I533" s="499"/>
      <c r="J533" s="356">
        <f t="shared" si="68"/>
        <v>0</v>
      </c>
      <c r="K533" s="358">
        <f t="shared" si="69"/>
        <v>0</v>
      </c>
      <c r="L533" s="395"/>
      <c r="M533" s="395"/>
      <c r="N533" s="395"/>
      <c r="O533" s="401"/>
      <c r="P533" s="402"/>
      <c r="Q533" s="395"/>
      <c r="R533" s="396"/>
      <c r="S533" s="16" t="s">
        <v>75</v>
      </c>
      <c r="T533" s="8">
        <v>17</v>
      </c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401"/>
      <c r="AI533" s="502"/>
      <c r="AJ533" s="395"/>
      <c r="AK533" s="396"/>
      <c r="AL533" s="16" t="s">
        <v>75</v>
      </c>
    </row>
    <row r="534" spans="1:38" s="21" customFormat="1" ht="12.75" customHeight="1" x14ac:dyDescent="0.2">
      <c r="A534" s="8">
        <v>18</v>
      </c>
      <c r="B534" s="395"/>
      <c r="C534" s="395"/>
      <c r="D534" s="395"/>
      <c r="E534" s="395"/>
      <c r="F534" s="396"/>
      <c r="G534" s="496"/>
      <c r="H534" s="502"/>
      <c r="I534" s="499"/>
      <c r="J534" s="356">
        <f t="shared" si="68"/>
        <v>0</v>
      </c>
      <c r="K534" s="358">
        <f t="shared" si="69"/>
        <v>0</v>
      </c>
      <c r="L534" s="395"/>
      <c r="M534" s="395"/>
      <c r="N534" s="395"/>
      <c r="O534" s="401"/>
      <c r="P534" s="402"/>
      <c r="Q534" s="395"/>
      <c r="R534" s="396"/>
      <c r="S534" s="16" t="s">
        <v>76</v>
      </c>
      <c r="T534" s="8">
        <v>18</v>
      </c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401"/>
      <c r="AI534" s="502"/>
      <c r="AJ534" s="395"/>
      <c r="AK534" s="396"/>
      <c r="AL534" s="16" t="s">
        <v>76</v>
      </c>
    </row>
    <row r="535" spans="1:38" s="21" customFormat="1" ht="12.75" customHeight="1" x14ac:dyDescent="0.2">
      <c r="A535" s="8">
        <v>19</v>
      </c>
      <c r="B535" s="395"/>
      <c r="C535" s="395"/>
      <c r="D535" s="395"/>
      <c r="E535" s="395"/>
      <c r="F535" s="396"/>
      <c r="G535" s="496"/>
      <c r="H535" s="502"/>
      <c r="I535" s="499"/>
      <c r="J535" s="356">
        <f t="shared" si="68"/>
        <v>0</v>
      </c>
      <c r="K535" s="358">
        <f t="shared" si="69"/>
        <v>0</v>
      </c>
      <c r="L535" s="395"/>
      <c r="M535" s="395"/>
      <c r="N535" s="395"/>
      <c r="O535" s="401"/>
      <c r="P535" s="402"/>
      <c r="Q535" s="395"/>
      <c r="R535" s="396"/>
      <c r="S535" s="16" t="s">
        <v>77</v>
      </c>
      <c r="T535" s="8">
        <v>19</v>
      </c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401"/>
      <c r="AI535" s="502"/>
      <c r="AJ535" s="395"/>
      <c r="AK535" s="396"/>
      <c r="AL535" s="16" t="s">
        <v>77</v>
      </c>
    </row>
    <row r="536" spans="1:38" s="21" customFormat="1" ht="12.75" customHeight="1" x14ac:dyDescent="0.2">
      <c r="A536" s="8">
        <v>20</v>
      </c>
      <c r="B536" s="395"/>
      <c r="C536" s="395"/>
      <c r="D536" s="395"/>
      <c r="E536" s="395"/>
      <c r="F536" s="396"/>
      <c r="G536" s="496"/>
      <c r="H536" s="502"/>
      <c r="I536" s="499"/>
      <c r="J536" s="356">
        <f t="shared" si="68"/>
        <v>0</v>
      </c>
      <c r="K536" s="358">
        <f t="shared" si="69"/>
        <v>0</v>
      </c>
      <c r="L536" s="395"/>
      <c r="M536" s="395"/>
      <c r="N536" s="395"/>
      <c r="O536" s="401"/>
      <c r="P536" s="402"/>
      <c r="Q536" s="395"/>
      <c r="R536" s="396"/>
      <c r="S536" s="16" t="s">
        <v>78</v>
      </c>
      <c r="T536" s="8">
        <v>20</v>
      </c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401"/>
      <c r="AI536" s="502"/>
      <c r="AJ536" s="395"/>
      <c r="AK536" s="396"/>
      <c r="AL536" s="16" t="s">
        <v>78</v>
      </c>
    </row>
    <row r="537" spans="1:38" s="21" customFormat="1" ht="12.75" customHeight="1" x14ac:dyDescent="0.2">
      <c r="A537" s="8">
        <v>21</v>
      </c>
      <c r="B537" s="395"/>
      <c r="C537" s="395"/>
      <c r="D537" s="395"/>
      <c r="E537" s="395"/>
      <c r="F537" s="396"/>
      <c r="G537" s="496"/>
      <c r="H537" s="502"/>
      <c r="I537" s="499"/>
      <c r="J537" s="356">
        <f t="shared" si="68"/>
        <v>0</v>
      </c>
      <c r="K537" s="358">
        <f t="shared" si="69"/>
        <v>0</v>
      </c>
      <c r="L537" s="395"/>
      <c r="M537" s="395"/>
      <c r="N537" s="395"/>
      <c r="O537" s="401"/>
      <c r="P537" s="402"/>
      <c r="Q537" s="395"/>
      <c r="R537" s="396"/>
      <c r="S537" s="16" t="s">
        <v>79</v>
      </c>
      <c r="T537" s="8">
        <v>21</v>
      </c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401"/>
      <c r="AI537" s="502"/>
      <c r="AJ537" s="395"/>
      <c r="AK537" s="396"/>
      <c r="AL537" s="16" t="s">
        <v>79</v>
      </c>
    </row>
    <row r="538" spans="1:38" s="21" customFormat="1" ht="12.75" customHeight="1" x14ac:dyDescent="0.2">
      <c r="A538" s="8">
        <v>22</v>
      </c>
      <c r="B538" s="395"/>
      <c r="C538" s="395"/>
      <c r="D538" s="395"/>
      <c r="E538" s="395"/>
      <c r="F538" s="396"/>
      <c r="G538" s="496"/>
      <c r="H538" s="502"/>
      <c r="I538" s="499"/>
      <c r="J538" s="356">
        <f t="shared" si="68"/>
        <v>0</v>
      </c>
      <c r="K538" s="358">
        <f t="shared" si="69"/>
        <v>0</v>
      </c>
      <c r="L538" s="395"/>
      <c r="M538" s="395"/>
      <c r="N538" s="395"/>
      <c r="O538" s="401"/>
      <c r="P538" s="402"/>
      <c r="Q538" s="395"/>
      <c r="R538" s="396"/>
      <c r="S538" s="16" t="s">
        <v>80</v>
      </c>
      <c r="T538" s="8">
        <v>22</v>
      </c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401"/>
      <c r="AI538" s="502"/>
      <c r="AJ538" s="395"/>
      <c r="AK538" s="396"/>
      <c r="AL538" s="16" t="s">
        <v>80</v>
      </c>
    </row>
    <row r="539" spans="1:38" s="21" customFormat="1" ht="12.75" customHeight="1" x14ac:dyDescent="0.2">
      <c r="A539" s="8">
        <v>23</v>
      </c>
      <c r="B539" s="395"/>
      <c r="C539" s="395"/>
      <c r="D539" s="395"/>
      <c r="E539" s="395"/>
      <c r="F539" s="396"/>
      <c r="G539" s="496"/>
      <c r="H539" s="502"/>
      <c r="I539" s="499"/>
      <c r="J539" s="356">
        <f t="shared" si="68"/>
        <v>0</v>
      </c>
      <c r="K539" s="358">
        <f t="shared" si="69"/>
        <v>0</v>
      </c>
      <c r="L539" s="395"/>
      <c r="M539" s="395"/>
      <c r="N539" s="395"/>
      <c r="O539" s="401"/>
      <c r="P539" s="402"/>
      <c r="Q539" s="395"/>
      <c r="R539" s="396"/>
      <c r="S539" s="16" t="s">
        <v>81</v>
      </c>
      <c r="T539" s="8">
        <v>23</v>
      </c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401"/>
      <c r="AI539" s="502"/>
      <c r="AJ539" s="395"/>
      <c r="AK539" s="396"/>
      <c r="AL539" s="16" t="s">
        <v>81</v>
      </c>
    </row>
    <row r="540" spans="1:38" s="21" customFormat="1" ht="12.75" customHeight="1" x14ac:dyDescent="0.2">
      <c r="A540" s="8">
        <v>24</v>
      </c>
      <c r="B540" s="395"/>
      <c r="C540" s="395"/>
      <c r="D540" s="395"/>
      <c r="E540" s="395"/>
      <c r="F540" s="396"/>
      <c r="G540" s="496"/>
      <c r="H540" s="502"/>
      <c r="I540" s="499"/>
      <c r="J540" s="356">
        <f t="shared" si="68"/>
        <v>0</v>
      </c>
      <c r="K540" s="358">
        <f t="shared" si="69"/>
        <v>0</v>
      </c>
      <c r="L540" s="395"/>
      <c r="M540" s="395"/>
      <c r="N540" s="395"/>
      <c r="O540" s="401"/>
      <c r="P540" s="402"/>
      <c r="Q540" s="395"/>
      <c r="R540" s="396"/>
      <c r="S540" s="16" t="s">
        <v>82</v>
      </c>
      <c r="T540" s="8">
        <v>24</v>
      </c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401"/>
      <c r="AI540" s="502"/>
      <c r="AJ540" s="395"/>
      <c r="AK540" s="396"/>
      <c r="AL540" s="16" t="s">
        <v>82</v>
      </c>
    </row>
    <row r="541" spans="1:38" s="21" customFormat="1" ht="12.75" customHeight="1" x14ac:dyDescent="0.2">
      <c r="A541" s="8">
        <v>25</v>
      </c>
      <c r="B541" s="395"/>
      <c r="C541" s="395"/>
      <c r="D541" s="395"/>
      <c r="E541" s="395"/>
      <c r="F541" s="396"/>
      <c r="G541" s="496"/>
      <c r="H541" s="502"/>
      <c r="I541" s="499"/>
      <c r="J541" s="356">
        <f t="shared" si="68"/>
        <v>0</v>
      </c>
      <c r="K541" s="358">
        <f t="shared" si="69"/>
        <v>0</v>
      </c>
      <c r="L541" s="395"/>
      <c r="M541" s="395"/>
      <c r="N541" s="395"/>
      <c r="O541" s="401"/>
      <c r="P541" s="402"/>
      <c r="Q541" s="395"/>
      <c r="R541" s="396"/>
      <c r="S541" s="16" t="s">
        <v>83</v>
      </c>
      <c r="T541" s="8">
        <v>25</v>
      </c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401"/>
      <c r="AI541" s="502"/>
      <c r="AJ541" s="395"/>
      <c r="AK541" s="396"/>
      <c r="AL541" s="16" t="s">
        <v>83</v>
      </c>
    </row>
    <row r="542" spans="1:38" s="21" customFormat="1" ht="12.75" customHeight="1" x14ac:dyDescent="0.2">
      <c r="A542" s="8">
        <v>26</v>
      </c>
      <c r="B542" s="395"/>
      <c r="C542" s="395"/>
      <c r="D542" s="395"/>
      <c r="E542" s="395"/>
      <c r="F542" s="396"/>
      <c r="G542" s="496"/>
      <c r="H542" s="502"/>
      <c r="I542" s="499"/>
      <c r="J542" s="356">
        <f t="shared" si="68"/>
        <v>0</v>
      </c>
      <c r="K542" s="358">
        <f t="shared" si="69"/>
        <v>0</v>
      </c>
      <c r="L542" s="395"/>
      <c r="M542" s="395"/>
      <c r="N542" s="395"/>
      <c r="O542" s="401"/>
      <c r="P542" s="402"/>
      <c r="Q542" s="395"/>
      <c r="R542" s="396"/>
      <c r="S542" s="16" t="s">
        <v>84</v>
      </c>
      <c r="T542" s="8">
        <v>26</v>
      </c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401"/>
      <c r="AI542" s="502"/>
      <c r="AJ542" s="395"/>
      <c r="AK542" s="396"/>
      <c r="AL542" s="16" t="s">
        <v>84</v>
      </c>
    </row>
    <row r="543" spans="1:38" s="21" customFormat="1" ht="12.75" customHeight="1" x14ac:dyDescent="0.2">
      <c r="A543" s="8">
        <v>27</v>
      </c>
      <c r="B543" s="395"/>
      <c r="C543" s="395"/>
      <c r="D543" s="395"/>
      <c r="E543" s="395"/>
      <c r="F543" s="396"/>
      <c r="G543" s="496"/>
      <c r="H543" s="502"/>
      <c r="I543" s="499"/>
      <c r="J543" s="356">
        <f t="shared" si="68"/>
        <v>0</v>
      </c>
      <c r="K543" s="358">
        <f t="shared" si="69"/>
        <v>0</v>
      </c>
      <c r="L543" s="395"/>
      <c r="M543" s="395"/>
      <c r="N543" s="395"/>
      <c r="O543" s="401"/>
      <c r="P543" s="402"/>
      <c r="Q543" s="395"/>
      <c r="R543" s="396"/>
      <c r="S543" s="16" t="s">
        <v>85</v>
      </c>
      <c r="T543" s="8">
        <v>27</v>
      </c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401"/>
      <c r="AI543" s="502"/>
      <c r="AJ543" s="395"/>
      <c r="AK543" s="396"/>
      <c r="AL543" s="16" t="s">
        <v>85</v>
      </c>
    </row>
    <row r="544" spans="1:38" s="21" customFormat="1" ht="12.75" customHeight="1" x14ac:dyDescent="0.2">
      <c r="A544" s="8">
        <v>28</v>
      </c>
      <c r="B544" s="395"/>
      <c r="C544" s="395"/>
      <c r="D544" s="395"/>
      <c r="E544" s="395"/>
      <c r="F544" s="396"/>
      <c r="G544" s="496"/>
      <c r="H544" s="502"/>
      <c r="I544" s="499"/>
      <c r="J544" s="356">
        <f t="shared" si="68"/>
        <v>0</v>
      </c>
      <c r="K544" s="358">
        <f t="shared" si="69"/>
        <v>0</v>
      </c>
      <c r="L544" s="395"/>
      <c r="M544" s="395"/>
      <c r="N544" s="395"/>
      <c r="O544" s="401"/>
      <c r="P544" s="402"/>
      <c r="Q544" s="395"/>
      <c r="R544" s="396"/>
      <c r="S544" s="16" t="s">
        <v>86</v>
      </c>
      <c r="T544" s="8">
        <v>28</v>
      </c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401"/>
      <c r="AI544" s="502"/>
      <c r="AJ544" s="395"/>
      <c r="AK544" s="396"/>
      <c r="AL544" s="16" t="s">
        <v>86</v>
      </c>
    </row>
    <row r="545" spans="1:38" s="21" customFormat="1" ht="12.75" customHeight="1" x14ac:dyDescent="0.2">
      <c r="A545" s="8">
        <v>29</v>
      </c>
      <c r="B545" s="395"/>
      <c r="C545" s="395"/>
      <c r="D545" s="395"/>
      <c r="E545" s="395"/>
      <c r="F545" s="396"/>
      <c r="G545" s="496"/>
      <c r="H545" s="502"/>
      <c r="I545" s="499"/>
      <c r="J545" s="356">
        <f t="shared" si="68"/>
        <v>0</v>
      </c>
      <c r="K545" s="358">
        <f t="shared" si="69"/>
        <v>0</v>
      </c>
      <c r="L545" s="395"/>
      <c r="M545" s="395"/>
      <c r="N545" s="395"/>
      <c r="O545" s="401"/>
      <c r="P545" s="402"/>
      <c r="Q545" s="395"/>
      <c r="R545" s="396"/>
      <c r="S545" s="16" t="s">
        <v>87</v>
      </c>
      <c r="T545" s="8">
        <v>29</v>
      </c>
      <c r="U545" s="395"/>
      <c r="V545" s="395"/>
      <c r="W545" s="395"/>
      <c r="X545" s="404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401"/>
      <c r="AI545" s="502"/>
      <c r="AJ545" s="395"/>
      <c r="AK545" s="396"/>
      <c r="AL545" s="16" t="s">
        <v>87</v>
      </c>
    </row>
    <row r="546" spans="1:38" s="21" customFormat="1" ht="12.75" customHeight="1" x14ac:dyDescent="0.2">
      <c r="A546" s="8">
        <v>30</v>
      </c>
      <c r="B546" s="395"/>
      <c r="C546" s="395"/>
      <c r="D546" s="395"/>
      <c r="E546" s="395"/>
      <c r="F546" s="396"/>
      <c r="G546" s="504"/>
      <c r="H546" s="502"/>
      <c r="I546" s="499"/>
      <c r="J546" s="356">
        <f t="shared" si="68"/>
        <v>0</v>
      </c>
      <c r="K546" s="358">
        <f t="shared" si="69"/>
        <v>0</v>
      </c>
      <c r="L546" s="395"/>
      <c r="M546" s="395"/>
      <c r="N546" s="395"/>
      <c r="O546" s="401"/>
      <c r="P546" s="402"/>
      <c r="Q546" s="395"/>
      <c r="R546" s="396"/>
      <c r="S546" s="16" t="s">
        <v>88</v>
      </c>
      <c r="T546" s="8">
        <v>30</v>
      </c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401"/>
      <c r="AI546" s="502"/>
      <c r="AJ546" s="395"/>
      <c r="AK546" s="396"/>
      <c r="AL546" s="16" t="s">
        <v>88</v>
      </c>
    </row>
    <row r="547" spans="1:38" s="21" customFormat="1" ht="12.75" customHeight="1" x14ac:dyDescent="0.2">
      <c r="A547" s="19">
        <v>31</v>
      </c>
      <c r="B547" s="399"/>
      <c r="C547" s="399"/>
      <c r="D547" s="399"/>
      <c r="E547" s="399"/>
      <c r="F547" s="400"/>
      <c r="G547" s="498"/>
      <c r="H547" s="505"/>
      <c r="I547" s="501"/>
      <c r="J547" s="363">
        <f t="shared" si="68"/>
        <v>0</v>
      </c>
      <c r="K547" s="364">
        <f t="shared" si="69"/>
        <v>0</v>
      </c>
      <c r="L547" s="399"/>
      <c r="M547" s="399"/>
      <c r="N547" s="399"/>
      <c r="O547" s="405"/>
      <c r="P547" s="406"/>
      <c r="Q547" s="399"/>
      <c r="R547" s="400"/>
      <c r="S547" s="20" t="s">
        <v>89</v>
      </c>
      <c r="T547" s="19">
        <v>31</v>
      </c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405"/>
      <c r="AI547" s="505"/>
      <c r="AJ547" s="399"/>
      <c r="AK547" s="400"/>
      <c r="AL547" s="20" t="s">
        <v>89</v>
      </c>
    </row>
    <row r="548" spans="1:38" s="473" customFormat="1" ht="12.75" customHeight="1" thickBot="1" x14ac:dyDescent="0.25">
      <c r="A548" s="475"/>
      <c r="B548" s="476">
        <f>SUM(B516:B547)</f>
        <v>0</v>
      </c>
      <c r="C548" s="476">
        <f>SUM(C516:C547)</f>
        <v>0</v>
      </c>
      <c r="D548" s="476">
        <f>SUM(D516:D547)</f>
        <v>0</v>
      </c>
      <c r="E548" s="477">
        <f>SUM(E516:E547)</f>
        <v>0</v>
      </c>
      <c r="F548" s="478">
        <f>SUM(F516:F547)</f>
        <v>0</v>
      </c>
      <c r="G548" s="479"/>
      <c r="H548" s="480" t="s">
        <v>90</v>
      </c>
      <c r="I548" s="481">
        <f>COUNTA(I517:I547)</f>
        <v>0</v>
      </c>
      <c r="J548" s="476">
        <f t="shared" ref="J548:R548" si="70">SUM(J516:J547)</f>
        <v>0</v>
      </c>
      <c r="K548" s="476">
        <f t="shared" si="70"/>
        <v>0</v>
      </c>
      <c r="L548" s="476">
        <f t="shared" si="70"/>
        <v>0</v>
      </c>
      <c r="M548" s="476">
        <f t="shared" si="70"/>
        <v>0</v>
      </c>
      <c r="N548" s="476">
        <f t="shared" si="70"/>
        <v>0</v>
      </c>
      <c r="O548" s="482">
        <f t="shared" si="70"/>
        <v>0</v>
      </c>
      <c r="P548" s="477">
        <f t="shared" si="70"/>
        <v>0</v>
      </c>
      <c r="Q548" s="476">
        <f t="shared" si="70"/>
        <v>0</v>
      </c>
      <c r="R548" s="483">
        <f t="shared" si="70"/>
        <v>0</v>
      </c>
      <c r="S548" s="484"/>
      <c r="T548" s="475"/>
      <c r="U548" s="476">
        <f t="shared" ref="U548:AH548" si="71">SUM(U516:U547)</f>
        <v>0</v>
      </c>
      <c r="V548" s="476">
        <f t="shared" si="71"/>
        <v>0</v>
      </c>
      <c r="W548" s="476">
        <f t="shared" si="71"/>
        <v>0</v>
      </c>
      <c r="X548" s="476">
        <f t="shared" si="71"/>
        <v>0</v>
      </c>
      <c r="Y548" s="476">
        <f t="shared" si="71"/>
        <v>0</v>
      </c>
      <c r="Z548" s="476">
        <f t="shared" si="71"/>
        <v>0</v>
      </c>
      <c r="AA548" s="476">
        <f t="shared" si="71"/>
        <v>0</v>
      </c>
      <c r="AB548" s="476">
        <f t="shared" si="71"/>
        <v>0</v>
      </c>
      <c r="AC548" s="476">
        <f t="shared" si="71"/>
        <v>0</v>
      </c>
      <c r="AD548" s="476">
        <f t="shared" si="71"/>
        <v>0</v>
      </c>
      <c r="AE548" s="476">
        <f t="shared" si="71"/>
        <v>0</v>
      </c>
      <c r="AF548" s="476">
        <f t="shared" si="71"/>
        <v>0</v>
      </c>
      <c r="AG548" s="476">
        <f t="shared" si="71"/>
        <v>0</v>
      </c>
      <c r="AH548" s="478">
        <f t="shared" si="71"/>
        <v>0</v>
      </c>
      <c r="AI548" s="485"/>
      <c r="AJ548" s="476">
        <f>SUM(AJ516:AJ547)</f>
        <v>0</v>
      </c>
      <c r="AK548" s="483">
        <f>SUM(AK516:AK547)</f>
        <v>0</v>
      </c>
      <c r="AL548" s="484"/>
    </row>
    <row r="549" spans="1:38" s="175" customFormat="1" ht="12.75" customHeight="1" thickTop="1" x14ac:dyDescent="0.2">
      <c r="A549" s="39"/>
      <c r="B549" s="154"/>
      <c r="C549" s="154"/>
      <c r="D549" s="154"/>
      <c r="E549" s="154"/>
      <c r="F549" s="154"/>
      <c r="G549" s="470"/>
      <c r="H549" s="154"/>
      <c r="I549" s="471"/>
      <c r="J549" s="154"/>
      <c r="K549" s="154"/>
      <c r="L549" s="474"/>
      <c r="M549" s="474"/>
      <c r="N549" s="474"/>
      <c r="O549" s="474"/>
      <c r="P549" s="474"/>
      <c r="Q549" s="474"/>
      <c r="R549" s="474"/>
      <c r="S549" s="39"/>
      <c r="T549" s="39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39"/>
    </row>
    <row r="550" spans="1:38" ht="12.75" customHeight="1" x14ac:dyDescent="0.2">
      <c r="A550" s="21"/>
      <c r="B550" s="21"/>
      <c r="C550" s="21"/>
      <c r="D550" s="21"/>
      <c r="E550" s="21"/>
      <c r="F550" s="21"/>
      <c r="G550" s="570" t="str">
        <f>JANUARY!G505</f>
        <v xml:space="preserve">UNITED STEELWORKERS - LOCAL UNION </v>
      </c>
      <c r="H550" s="570"/>
      <c r="I550" s="570"/>
      <c r="J550" s="86"/>
      <c r="K550" s="296"/>
      <c r="L550" s="21"/>
      <c r="M550" s="21"/>
      <c r="N550" s="21"/>
      <c r="O550" s="21"/>
      <c r="P550" s="21"/>
      <c r="Q550" s="21"/>
      <c r="R550" s="21"/>
      <c r="S550" s="21"/>
      <c r="T550" s="21"/>
      <c r="U550" s="33"/>
      <c r="V550" s="33"/>
      <c r="W550" s="33"/>
      <c r="X550" s="33"/>
      <c r="Y550" s="33"/>
      <c r="Z550" s="33"/>
      <c r="AA550" s="34" t="str">
        <f>$AA$10</f>
        <v>FINANCIAL SECRETARY'S CASH BOOK</v>
      </c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21"/>
    </row>
    <row r="551" spans="1:38" s="149" customFormat="1" ht="12.75" customHeight="1" x14ac:dyDescent="0.2">
      <c r="A551" s="139"/>
      <c r="B551" s="138" t="str">
        <f>$B$11</f>
        <v>Month</v>
      </c>
      <c r="C551" s="67" t="str">
        <f>$C$11</f>
        <v>APRIL</v>
      </c>
      <c r="D551" s="138" t="str">
        <f>$D$11</f>
        <v>Year</v>
      </c>
      <c r="E551" s="140">
        <f>$E$11</f>
        <v>0</v>
      </c>
      <c r="F551" s="139"/>
      <c r="G551" s="146"/>
      <c r="H551" s="139"/>
      <c r="I551" s="147"/>
      <c r="J551" s="297"/>
      <c r="K551" s="297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8"/>
      <c r="AJ551" s="67" t="str">
        <f>$C$11</f>
        <v>APRIL</v>
      </c>
      <c r="AK551" s="29">
        <f>$E$11</f>
        <v>0</v>
      </c>
      <c r="AL551" s="139"/>
    </row>
    <row r="552" spans="1:38" s="149" customFormat="1" ht="12.75" customHeight="1" x14ac:dyDescent="0.2">
      <c r="A552" s="139"/>
      <c r="B552" s="138" t="str">
        <f>$B$12</f>
        <v>Page No.</v>
      </c>
      <c r="C552" s="145">
        <f>C507+1</f>
        <v>13</v>
      </c>
      <c r="D552" s="139"/>
      <c r="E552" s="139"/>
      <c r="F552" s="139"/>
      <c r="G552" s="146"/>
      <c r="H552" s="139"/>
      <c r="I552" s="147" t="s">
        <v>53</v>
      </c>
      <c r="J552" s="297"/>
      <c r="K552" s="297"/>
      <c r="L552" s="147"/>
      <c r="M552" s="139"/>
      <c r="N552" s="139"/>
      <c r="O552" s="139"/>
      <c r="P552" s="138"/>
      <c r="Q552" s="139"/>
      <c r="R552" s="138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50" t="s">
        <v>54</v>
      </c>
      <c r="AC552" s="139"/>
      <c r="AD552" s="139"/>
      <c r="AE552" s="139"/>
      <c r="AF552" s="139"/>
      <c r="AG552" s="139"/>
      <c r="AH552" s="139"/>
      <c r="AI552" s="138" t="str">
        <f>$B$12</f>
        <v>Page No.</v>
      </c>
      <c r="AJ552" s="145">
        <f>AJ507+1</f>
        <v>13</v>
      </c>
      <c r="AK552" s="151"/>
      <c r="AL552" s="152"/>
    </row>
    <row r="553" spans="1:38" ht="12.75" customHeight="1" x14ac:dyDescent="0.2">
      <c r="A553" s="3"/>
      <c r="B553" s="3"/>
      <c r="C553" s="3"/>
      <c r="D553" s="3"/>
      <c r="E553" s="3"/>
      <c r="F553" s="3"/>
      <c r="G553" s="126"/>
      <c r="H553" s="3"/>
      <c r="I553" s="5"/>
      <c r="J553" s="101"/>
      <c r="K553" s="101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27"/>
      <c r="H554" s="26"/>
      <c r="I554" s="27"/>
      <c r="J554" s="298"/>
      <c r="K554" s="298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28"/>
      <c r="H555" s="2" t="s">
        <v>56</v>
      </c>
      <c r="I555" s="94"/>
      <c r="J555" s="607" t="s">
        <v>262</v>
      </c>
      <c r="K555" s="56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28"/>
      <c r="H556" s="14"/>
      <c r="I556" s="95"/>
      <c r="J556" s="101"/>
      <c r="K556" s="6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1"/>
      <c r="B557" s="162">
        <v>1</v>
      </c>
      <c r="C557" s="162">
        <v>2</v>
      </c>
      <c r="D557" s="162">
        <v>3</v>
      </c>
      <c r="E557" s="163">
        <v>4</v>
      </c>
      <c r="F557" s="164">
        <v>5</v>
      </c>
      <c r="G557" s="165"/>
      <c r="H557" s="164">
        <v>7</v>
      </c>
      <c r="I557" s="166">
        <v>8</v>
      </c>
      <c r="J557" s="299">
        <v>9</v>
      </c>
      <c r="K557" s="300">
        <v>10</v>
      </c>
      <c r="L557" s="162">
        <v>11</v>
      </c>
      <c r="M557" s="162" t="s">
        <v>1</v>
      </c>
      <c r="N557" s="162">
        <v>12</v>
      </c>
      <c r="O557" s="162">
        <v>13</v>
      </c>
      <c r="P557" s="162">
        <v>14</v>
      </c>
      <c r="Q557" s="162">
        <v>15</v>
      </c>
      <c r="R557" s="164" t="s">
        <v>2</v>
      </c>
      <c r="S557" s="167"/>
      <c r="T557" s="161"/>
      <c r="U557" s="162">
        <v>16</v>
      </c>
      <c r="V557" s="162">
        <v>17</v>
      </c>
      <c r="W557" s="162">
        <v>18</v>
      </c>
      <c r="X557" s="162">
        <v>19</v>
      </c>
      <c r="Y557" s="162">
        <v>20</v>
      </c>
      <c r="Z557" s="162" t="s">
        <v>3</v>
      </c>
      <c r="AA557" s="162">
        <v>21</v>
      </c>
      <c r="AB557" s="162">
        <v>22</v>
      </c>
      <c r="AC557" s="162">
        <v>23</v>
      </c>
      <c r="AD557" s="162">
        <v>24</v>
      </c>
      <c r="AE557" s="162">
        <v>25</v>
      </c>
      <c r="AF557" s="162">
        <v>26</v>
      </c>
      <c r="AG557" s="162">
        <v>27</v>
      </c>
      <c r="AH557" s="162">
        <v>28</v>
      </c>
      <c r="AI557" s="168">
        <v>29</v>
      </c>
      <c r="AJ557" s="162">
        <v>30</v>
      </c>
      <c r="AK557" s="164">
        <v>31</v>
      </c>
      <c r="AL557" s="167"/>
    </row>
    <row r="558" spans="1:38" s="4" customFormat="1" ht="12.75" customHeight="1" thickTop="1" x14ac:dyDescent="0.2">
      <c r="A558" s="1"/>
      <c r="B558" s="83" t="s">
        <v>4</v>
      </c>
      <c r="C558" s="96"/>
      <c r="D558" s="83" t="s">
        <v>5</v>
      </c>
      <c r="E558" s="83" t="s">
        <v>6</v>
      </c>
      <c r="F558" s="82" t="s">
        <v>7</v>
      </c>
      <c r="G558" s="129"/>
      <c r="H558" s="82"/>
      <c r="I558" s="98"/>
      <c r="J558" s="83"/>
      <c r="K558" s="82"/>
      <c r="L558" s="83"/>
      <c r="M558" s="83"/>
      <c r="N558" s="83" t="s">
        <v>235</v>
      </c>
      <c r="O558" s="99" t="s">
        <v>536</v>
      </c>
      <c r="P558" s="160"/>
      <c r="Q558" s="102" t="s">
        <v>270</v>
      </c>
      <c r="R558" s="157" t="s">
        <v>271</v>
      </c>
      <c r="S558" s="101"/>
      <c r="T558" s="61"/>
      <c r="U558" s="560" t="s">
        <v>263</v>
      </c>
      <c r="V558" s="561"/>
      <c r="W558" s="561"/>
      <c r="X558" s="561"/>
      <c r="Y558" s="562"/>
      <c r="Z558" s="83" t="s">
        <v>10</v>
      </c>
      <c r="AA558" s="83" t="s">
        <v>11</v>
      </c>
      <c r="AB558" s="83" t="s">
        <v>203</v>
      </c>
      <c r="AC558" s="83" t="s">
        <v>12</v>
      </c>
      <c r="AD558" s="83" t="s">
        <v>13</v>
      </c>
      <c r="AE558" s="83" t="s">
        <v>14</v>
      </c>
      <c r="AF558" s="83"/>
      <c r="AG558" s="83"/>
      <c r="AH558" s="99"/>
      <c r="AI558" s="100"/>
      <c r="AJ558" s="83" t="s">
        <v>15</v>
      </c>
      <c r="AK558" s="82" t="s">
        <v>7</v>
      </c>
      <c r="AL558" s="3"/>
    </row>
    <row r="559" spans="1:38" s="4" customFormat="1" ht="12.75" customHeight="1" x14ac:dyDescent="0.2">
      <c r="A559" s="1"/>
      <c r="B559" s="83" t="s">
        <v>8</v>
      </c>
      <c r="C559" s="83" t="s">
        <v>16</v>
      </c>
      <c r="D559" s="83" t="s">
        <v>17</v>
      </c>
      <c r="E559" s="83" t="s">
        <v>8</v>
      </c>
      <c r="F559" s="82" t="s">
        <v>18</v>
      </c>
      <c r="G559" s="129" t="s">
        <v>19</v>
      </c>
      <c r="H559" s="82" t="s">
        <v>20</v>
      </c>
      <c r="I559" s="98" t="s">
        <v>239</v>
      </c>
      <c r="J559" s="83" t="s">
        <v>21</v>
      </c>
      <c r="K559" s="82" t="s">
        <v>22</v>
      </c>
      <c r="L559" s="102" t="s">
        <v>233</v>
      </c>
      <c r="M559" s="102" t="s">
        <v>234</v>
      </c>
      <c r="N559" s="83" t="s">
        <v>534</v>
      </c>
      <c r="O559" s="99" t="s">
        <v>534</v>
      </c>
      <c r="P559" s="155" t="s">
        <v>23</v>
      </c>
      <c r="Q559" s="102" t="s">
        <v>8</v>
      </c>
      <c r="R559" s="157" t="s">
        <v>8</v>
      </c>
      <c r="S559" s="101"/>
      <c r="T559" s="61"/>
      <c r="U559" s="83" t="s">
        <v>25</v>
      </c>
      <c r="V559" s="83" t="s">
        <v>26</v>
      </c>
      <c r="W559" s="83" t="s">
        <v>27</v>
      </c>
      <c r="X559" s="83" t="s">
        <v>28</v>
      </c>
      <c r="Y559" s="83" t="s">
        <v>136</v>
      </c>
      <c r="Z559" s="83" t="s">
        <v>259</v>
      </c>
      <c r="AA559" s="83" t="s">
        <v>137</v>
      </c>
      <c r="AB559" s="83" t="s">
        <v>202</v>
      </c>
      <c r="AC559" s="83" t="s">
        <v>30</v>
      </c>
      <c r="AD559" s="83" t="s">
        <v>140</v>
      </c>
      <c r="AE559" s="83" t="s">
        <v>31</v>
      </c>
      <c r="AF559" s="83" t="s">
        <v>32</v>
      </c>
      <c r="AG559" s="83" t="s">
        <v>204</v>
      </c>
      <c r="AH559" s="99" t="s">
        <v>16</v>
      </c>
      <c r="AI559" s="97" t="s">
        <v>34</v>
      </c>
      <c r="AJ559" s="83" t="s">
        <v>35</v>
      </c>
      <c r="AK559" s="82" t="s">
        <v>18</v>
      </c>
      <c r="AL559" s="3"/>
    </row>
    <row r="560" spans="1:38" s="4" customFormat="1" ht="12.75" customHeight="1" thickBot="1" x14ac:dyDescent="0.25">
      <c r="A560" s="6"/>
      <c r="B560" s="84" t="s">
        <v>36</v>
      </c>
      <c r="C560" s="84" t="s">
        <v>37</v>
      </c>
      <c r="D560" s="84" t="s">
        <v>38</v>
      </c>
      <c r="E560" s="84" t="s">
        <v>39</v>
      </c>
      <c r="F560" s="103" t="s">
        <v>40</v>
      </c>
      <c r="G560" s="130"/>
      <c r="H560" s="103"/>
      <c r="I560" s="104" t="s">
        <v>41</v>
      </c>
      <c r="J560" s="84"/>
      <c r="K560" s="103"/>
      <c r="L560" s="105"/>
      <c r="M560" s="105"/>
      <c r="N560" s="84" t="s">
        <v>236</v>
      </c>
      <c r="O560" s="106" t="s">
        <v>236</v>
      </c>
      <c r="P560" s="156"/>
      <c r="Q560" s="158" t="s">
        <v>24</v>
      </c>
      <c r="R560" s="159" t="s">
        <v>24</v>
      </c>
      <c r="S560" s="108"/>
      <c r="T560" s="72"/>
      <c r="U560" s="84" t="s">
        <v>42</v>
      </c>
      <c r="V560" s="84" t="s">
        <v>43</v>
      </c>
      <c r="W560" s="84"/>
      <c r="X560" s="84" t="s">
        <v>44</v>
      </c>
      <c r="Y560" s="84" t="s">
        <v>30</v>
      </c>
      <c r="Z560" s="84" t="s">
        <v>30</v>
      </c>
      <c r="AA560" s="84" t="s">
        <v>138</v>
      </c>
      <c r="AB560" s="84" t="s">
        <v>15</v>
      </c>
      <c r="AC560" s="84" t="s">
        <v>139</v>
      </c>
      <c r="AD560" s="84" t="s">
        <v>141</v>
      </c>
      <c r="AE560" s="84" t="s">
        <v>47</v>
      </c>
      <c r="AF560" s="84" t="s">
        <v>48</v>
      </c>
      <c r="AG560" s="84" t="s">
        <v>15</v>
      </c>
      <c r="AH560" s="106" t="s">
        <v>30</v>
      </c>
      <c r="AI560" s="107"/>
      <c r="AJ560" s="84" t="s">
        <v>49</v>
      </c>
      <c r="AK560" s="103" t="s">
        <v>189</v>
      </c>
      <c r="AL560" s="7"/>
    </row>
    <row r="561" spans="1:38" s="296" customFormat="1" ht="12.75" customHeight="1" thickTop="1" x14ac:dyDescent="0.2">
      <c r="A561" s="323"/>
      <c r="B561" s="356">
        <f>B548</f>
        <v>0</v>
      </c>
      <c r="C561" s="356">
        <f>C548</f>
        <v>0</v>
      </c>
      <c r="D561" s="356">
        <f>D548</f>
        <v>0</v>
      </c>
      <c r="E561" s="357">
        <f>E548</f>
        <v>0</v>
      </c>
      <c r="F561" s="358">
        <f>F548</f>
        <v>0</v>
      </c>
      <c r="G561" s="131" t="str">
        <f>$G$7</f>
        <v>APRIL</v>
      </c>
      <c r="H561" s="324" t="s">
        <v>58</v>
      </c>
      <c r="I561" s="325"/>
      <c r="J561" s="359">
        <f t="shared" ref="J561:R561" si="72">J548</f>
        <v>0</v>
      </c>
      <c r="K561" s="360">
        <f t="shared" si="72"/>
        <v>0</v>
      </c>
      <c r="L561" s="356">
        <f t="shared" si="72"/>
        <v>0</v>
      </c>
      <c r="M561" s="356">
        <f t="shared" si="72"/>
        <v>0</v>
      </c>
      <c r="N561" s="356">
        <f t="shared" si="72"/>
        <v>0</v>
      </c>
      <c r="O561" s="361">
        <f t="shared" si="72"/>
        <v>0</v>
      </c>
      <c r="P561" s="357">
        <f t="shared" si="72"/>
        <v>0</v>
      </c>
      <c r="Q561" s="356">
        <f t="shared" si="72"/>
        <v>0</v>
      </c>
      <c r="R561" s="362">
        <f t="shared" si="72"/>
        <v>0</v>
      </c>
      <c r="S561" s="326"/>
      <c r="T561" s="323"/>
      <c r="U561" s="356">
        <f t="shared" ref="U561:AH561" si="73">U548</f>
        <v>0</v>
      </c>
      <c r="V561" s="356">
        <f t="shared" si="73"/>
        <v>0</v>
      </c>
      <c r="W561" s="356">
        <f t="shared" si="73"/>
        <v>0</v>
      </c>
      <c r="X561" s="356">
        <f t="shared" si="73"/>
        <v>0</v>
      </c>
      <c r="Y561" s="356">
        <f t="shared" si="73"/>
        <v>0</v>
      </c>
      <c r="Z561" s="356">
        <f t="shared" si="73"/>
        <v>0</v>
      </c>
      <c r="AA561" s="356">
        <f t="shared" si="73"/>
        <v>0</v>
      </c>
      <c r="AB561" s="356">
        <f t="shared" si="73"/>
        <v>0</v>
      </c>
      <c r="AC561" s="356">
        <f t="shared" si="73"/>
        <v>0</v>
      </c>
      <c r="AD561" s="356">
        <f t="shared" si="73"/>
        <v>0</v>
      </c>
      <c r="AE561" s="356">
        <f t="shared" si="73"/>
        <v>0</v>
      </c>
      <c r="AF561" s="356">
        <f t="shared" si="73"/>
        <v>0</v>
      </c>
      <c r="AG561" s="356">
        <f t="shared" si="73"/>
        <v>0</v>
      </c>
      <c r="AH561" s="356">
        <f t="shared" si="73"/>
        <v>0</v>
      </c>
      <c r="AI561" s="327"/>
      <c r="AJ561" s="356">
        <f>AJ548</f>
        <v>0</v>
      </c>
      <c r="AK561" s="365">
        <f>AK548</f>
        <v>0</v>
      </c>
      <c r="AL561" s="326"/>
    </row>
    <row r="562" spans="1:38" s="21" customFormat="1" ht="12.75" customHeight="1" x14ac:dyDescent="0.2">
      <c r="A562" s="8">
        <v>1</v>
      </c>
      <c r="B562" s="395"/>
      <c r="C562" s="395"/>
      <c r="D562" s="395"/>
      <c r="E562" s="395"/>
      <c r="F562" s="396"/>
      <c r="G562" s="496"/>
      <c r="H562" s="502"/>
      <c r="I562" s="499"/>
      <c r="J562" s="356">
        <f t="shared" ref="J562:J592" si="74">SUM(B562:F562)</f>
        <v>0</v>
      </c>
      <c r="K562" s="358">
        <f t="shared" ref="K562:K592" si="75">SUM(U562:AK562)-SUM(L562:R562)</f>
        <v>0</v>
      </c>
      <c r="L562" s="395"/>
      <c r="M562" s="395"/>
      <c r="N562" s="395"/>
      <c r="O562" s="401"/>
      <c r="P562" s="402"/>
      <c r="Q562" s="395"/>
      <c r="R562" s="396"/>
      <c r="S562" s="16" t="s">
        <v>59</v>
      </c>
      <c r="T562" s="8">
        <v>1</v>
      </c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401"/>
      <c r="AI562" s="502"/>
      <c r="AJ562" s="395"/>
      <c r="AK562" s="396"/>
      <c r="AL562" s="16" t="s">
        <v>59</v>
      </c>
    </row>
    <row r="563" spans="1:38" s="21" customFormat="1" ht="12.75" customHeight="1" x14ac:dyDescent="0.2">
      <c r="A563" s="8">
        <v>2</v>
      </c>
      <c r="B563" s="395"/>
      <c r="C563" s="395"/>
      <c r="D563" s="395"/>
      <c r="E563" s="395"/>
      <c r="F563" s="396"/>
      <c r="G563" s="496"/>
      <c r="H563" s="502"/>
      <c r="I563" s="499"/>
      <c r="J563" s="356">
        <f t="shared" si="74"/>
        <v>0</v>
      </c>
      <c r="K563" s="358">
        <f t="shared" si="75"/>
        <v>0</v>
      </c>
      <c r="L563" s="395"/>
      <c r="M563" s="395"/>
      <c r="N563" s="395"/>
      <c r="O563" s="401"/>
      <c r="P563" s="402"/>
      <c r="Q563" s="395"/>
      <c r="R563" s="396"/>
      <c r="S563" s="16" t="s">
        <v>60</v>
      </c>
      <c r="T563" s="8">
        <v>2</v>
      </c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401"/>
      <c r="AI563" s="502"/>
      <c r="AJ563" s="395"/>
      <c r="AK563" s="396"/>
      <c r="AL563" s="16" t="s">
        <v>60</v>
      </c>
    </row>
    <row r="564" spans="1:38" s="21" customFormat="1" ht="12.75" customHeight="1" x14ac:dyDescent="0.2">
      <c r="A564" s="8">
        <v>3</v>
      </c>
      <c r="B564" s="395"/>
      <c r="C564" s="395"/>
      <c r="D564" s="395"/>
      <c r="E564" s="395"/>
      <c r="F564" s="396"/>
      <c r="G564" s="496"/>
      <c r="H564" s="502"/>
      <c r="I564" s="499"/>
      <c r="J564" s="356">
        <f t="shared" si="74"/>
        <v>0</v>
      </c>
      <c r="K564" s="358">
        <f t="shared" si="75"/>
        <v>0</v>
      </c>
      <c r="L564" s="395"/>
      <c r="M564" s="395"/>
      <c r="N564" s="395"/>
      <c r="O564" s="401"/>
      <c r="P564" s="402"/>
      <c r="Q564" s="395"/>
      <c r="R564" s="396"/>
      <c r="S564" s="16" t="s">
        <v>61</v>
      </c>
      <c r="T564" s="8">
        <v>3</v>
      </c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401"/>
      <c r="AI564" s="502"/>
      <c r="AJ564" s="395"/>
      <c r="AK564" s="396"/>
      <c r="AL564" s="16" t="s">
        <v>61</v>
      </c>
    </row>
    <row r="565" spans="1:38" s="21" customFormat="1" ht="12.75" customHeight="1" x14ac:dyDescent="0.2">
      <c r="A565" s="8">
        <v>4</v>
      </c>
      <c r="B565" s="395"/>
      <c r="C565" s="395"/>
      <c r="D565" s="395"/>
      <c r="E565" s="395"/>
      <c r="F565" s="396"/>
      <c r="G565" s="496"/>
      <c r="H565" s="502"/>
      <c r="I565" s="499"/>
      <c r="J565" s="356">
        <f t="shared" si="74"/>
        <v>0</v>
      </c>
      <c r="K565" s="358">
        <f t="shared" si="75"/>
        <v>0</v>
      </c>
      <c r="L565" s="395"/>
      <c r="M565" s="395"/>
      <c r="N565" s="395"/>
      <c r="O565" s="401"/>
      <c r="P565" s="402"/>
      <c r="Q565" s="395"/>
      <c r="R565" s="396"/>
      <c r="S565" s="16" t="s">
        <v>62</v>
      </c>
      <c r="T565" s="8">
        <v>4</v>
      </c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401"/>
      <c r="AI565" s="502"/>
      <c r="AJ565" s="395"/>
      <c r="AK565" s="396"/>
      <c r="AL565" s="16" t="s">
        <v>62</v>
      </c>
    </row>
    <row r="566" spans="1:38" s="21" customFormat="1" ht="12.75" customHeight="1" x14ac:dyDescent="0.2">
      <c r="A566" s="8">
        <v>5</v>
      </c>
      <c r="B566" s="395"/>
      <c r="C566" s="395"/>
      <c r="D566" s="395"/>
      <c r="E566" s="395"/>
      <c r="F566" s="396"/>
      <c r="G566" s="497"/>
      <c r="H566" s="502"/>
      <c r="I566" s="499"/>
      <c r="J566" s="356">
        <f t="shared" si="74"/>
        <v>0</v>
      </c>
      <c r="K566" s="358">
        <f t="shared" si="75"/>
        <v>0</v>
      </c>
      <c r="L566" s="395"/>
      <c r="M566" s="395"/>
      <c r="N566" s="395"/>
      <c r="O566" s="401"/>
      <c r="P566" s="402"/>
      <c r="Q566" s="395"/>
      <c r="R566" s="396"/>
      <c r="S566" s="16" t="s">
        <v>63</v>
      </c>
      <c r="T566" s="8">
        <v>5</v>
      </c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401"/>
      <c r="AI566" s="502"/>
      <c r="AJ566" s="395"/>
      <c r="AK566" s="396"/>
      <c r="AL566" s="16" t="s">
        <v>63</v>
      </c>
    </row>
    <row r="567" spans="1:38" s="21" customFormat="1" ht="12.75" customHeight="1" x14ac:dyDescent="0.2">
      <c r="A567" s="17">
        <v>6</v>
      </c>
      <c r="B567" s="397"/>
      <c r="C567" s="397"/>
      <c r="D567" s="397"/>
      <c r="E567" s="397"/>
      <c r="F567" s="398"/>
      <c r="G567" s="496"/>
      <c r="H567" s="503"/>
      <c r="I567" s="500"/>
      <c r="J567" s="356">
        <f t="shared" si="74"/>
        <v>0</v>
      </c>
      <c r="K567" s="358">
        <f t="shared" si="75"/>
        <v>0</v>
      </c>
      <c r="L567" s="397"/>
      <c r="M567" s="397"/>
      <c r="N567" s="397"/>
      <c r="O567" s="403"/>
      <c r="P567" s="404"/>
      <c r="Q567" s="397"/>
      <c r="R567" s="398"/>
      <c r="S567" s="18" t="s">
        <v>64</v>
      </c>
      <c r="T567" s="17">
        <v>6</v>
      </c>
      <c r="U567" s="397"/>
      <c r="V567" s="397"/>
      <c r="W567" s="397"/>
      <c r="X567" s="397"/>
      <c r="Y567" s="397"/>
      <c r="Z567" s="397"/>
      <c r="AA567" s="397"/>
      <c r="AB567" s="397"/>
      <c r="AC567" s="397"/>
      <c r="AD567" s="397"/>
      <c r="AE567" s="397"/>
      <c r="AF567" s="397"/>
      <c r="AG567" s="397"/>
      <c r="AH567" s="403"/>
      <c r="AI567" s="503"/>
      <c r="AJ567" s="397"/>
      <c r="AK567" s="398"/>
      <c r="AL567" s="18" t="s">
        <v>64</v>
      </c>
    </row>
    <row r="568" spans="1:38" s="21" customFormat="1" ht="12.75" customHeight="1" x14ac:dyDescent="0.2">
      <c r="A568" s="8">
        <v>7</v>
      </c>
      <c r="B568" s="395"/>
      <c r="C568" s="395"/>
      <c r="D568" s="395"/>
      <c r="E568" s="395"/>
      <c r="F568" s="396"/>
      <c r="G568" s="496"/>
      <c r="H568" s="502"/>
      <c r="I568" s="499"/>
      <c r="J568" s="356">
        <f t="shared" si="74"/>
        <v>0</v>
      </c>
      <c r="K568" s="358">
        <f t="shared" si="75"/>
        <v>0</v>
      </c>
      <c r="L568" s="395"/>
      <c r="M568" s="395"/>
      <c r="N568" s="395"/>
      <c r="O568" s="401"/>
      <c r="P568" s="402"/>
      <c r="Q568" s="395"/>
      <c r="R568" s="396"/>
      <c r="S568" s="16" t="s">
        <v>65</v>
      </c>
      <c r="T568" s="8">
        <v>7</v>
      </c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401"/>
      <c r="AI568" s="502"/>
      <c r="AJ568" s="395"/>
      <c r="AK568" s="396"/>
      <c r="AL568" s="16" t="s">
        <v>65</v>
      </c>
    </row>
    <row r="569" spans="1:38" s="21" customFormat="1" ht="12.75" customHeight="1" x14ac:dyDescent="0.2">
      <c r="A569" s="8">
        <v>8</v>
      </c>
      <c r="B569" s="395"/>
      <c r="C569" s="395"/>
      <c r="D569" s="395"/>
      <c r="E569" s="395"/>
      <c r="F569" s="396"/>
      <c r="G569" s="496"/>
      <c r="H569" s="502"/>
      <c r="I569" s="499"/>
      <c r="J569" s="356">
        <f t="shared" si="74"/>
        <v>0</v>
      </c>
      <c r="K569" s="358">
        <f t="shared" si="75"/>
        <v>0</v>
      </c>
      <c r="L569" s="395"/>
      <c r="M569" s="395"/>
      <c r="N569" s="395"/>
      <c r="O569" s="401"/>
      <c r="P569" s="402"/>
      <c r="Q569" s="395"/>
      <c r="R569" s="396"/>
      <c r="S569" s="16" t="s">
        <v>66</v>
      </c>
      <c r="T569" s="8">
        <v>8</v>
      </c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401"/>
      <c r="AI569" s="502"/>
      <c r="AJ569" s="395"/>
      <c r="AK569" s="396"/>
      <c r="AL569" s="16" t="s">
        <v>66</v>
      </c>
    </row>
    <row r="570" spans="1:38" s="21" customFormat="1" ht="12.75" customHeight="1" x14ac:dyDescent="0.2">
      <c r="A570" s="8">
        <v>9</v>
      </c>
      <c r="B570" s="395"/>
      <c r="C570" s="395"/>
      <c r="D570" s="395"/>
      <c r="E570" s="395"/>
      <c r="F570" s="396"/>
      <c r="G570" s="496"/>
      <c r="H570" s="502"/>
      <c r="I570" s="499"/>
      <c r="J570" s="356">
        <f t="shared" si="74"/>
        <v>0</v>
      </c>
      <c r="K570" s="358">
        <f t="shared" si="75"/>
        <v>0</v>
      </c>
      <c r="L570" s="395"/>
      <c r="M570" s="395"/>
      <c r="N570" s="395"/>
      <c r="O570" s="401"/>
      <c r="P570" s="402"/>
      <c r="Q570" s="395"/>
      <c r="R570" s="396"/>
      <c r="S570" s="16" t="s">
        <v>67</v>
      </c>
      <c r="T570" s="8">
        <v>9</v>
      </c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401"/>
      <c r="AI570" s="502"/>
      <c r="AJ570" s="395"/>
      <c r="AK570" s="396"/>
      <c r="AL570" s="16" t="s">
        <v>67</v>
      </c>
    </row>
    <row r="571" spans="1:38" s="21" customFormat="1" ht="12.75" customHeight="1" x14ac:dyDescent="0.2">
      <c r="A571" s="8">
        <v>10</v>
      </c>
      <c r="B571" s="395"/>
      <c r="C571" s="395"/>
      <c r="D571" s="395"/>
      <c r="E571" s="395"/>
      <c r="F571" s="396"/>
      <c r="G571" s="496"/>
      <c r="H571" s="502"/>
      <c r="I571" s="499"/>
      <c r="J571" s="356">
        <f t="shared" si="74"/>
        <v>0</v>
      </c>
      <c r="K571" s="358">
        <f t="shared" si="75"/>
        <v>0</v>
      </c>
      <c r="L571" s="395"/>
      <c r="M571" s="395"/>
      <c r="N571" s="395"/>
      <c r="O571" s="401"/>
      <c r="P571" s="402"/>
      <c r="Q571" s="395"/>
      <c r="R571" s="396"/>
      <c r="S571" s="16" t="s">
        <v>68</v>
      </c>
      <c r="T571" s="8">
        <v>10</v>
      </c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401"/>
      <c r="AI571" s="502"/>
      <c r="AJ571" s="395"/>
      <c r="AK571" s="396"/>
      <c r="AL571" s="16" t="s">
        <v>68</v>
      </c>
    </row>
    <row r="572" spans="1:38" s="21" customFormat="1" ht="12.75" customHeight="1" x14ac:dyDescent="0.2">
      <c r="A572" s="8">
        <v>11</v>
      </c>
      <c r="B572" s="395"/>
      <c r="C572" s="395"/>
      <c r="D572" s="395"/>
      <c r="E572" s="395"/>
      <c r="F572" s="396"/>
      <c r="G572" s="496"/>
      <c r="H572" s="502"/>
      <c r="I572" s="499"/>
      <c r="J572" s="356">
        <f t="shared" si="74"/>
        <v>0</v>
      </c>
      <c r="K572" s="358">
        <f t="shared" si="75"/>
        <v>0</v>
      </c>
      <c r="L572" s="395"/>
      <c r="M572" s="395"/>
      <c r="N572" s="395"/>
      <c r="O572" s="401"/>
      <c r="P572" s="402"/>
      <c r="Q572" s="395"/>
      <c r="R572" s="396"/>
      <c r="S572" s="16" t="s">
        <v>69</v>
      </c>
      <c r="T572" s="8">
        <v>11</v>
      </c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401"/>
      <c r="AI572" s="502"/>
      <c r="AJ572" s="395"/>
      <c r="AK572" s="396"/>
      <c r="AL572" s="16" t="s">
        <v>69</v>
      </c>
    </row>
    <row r="573" spans="1:38" s="21" customFormat="1" ht="12.75" customHeight="1" x14ac:dyDescent="0.2">
      <c r="A573" s="8">
        <v>12</v>
      </c>
      <c r="B573" s="395"/>
      <c r="C573" s="395"/>
      <c r="D573" s="395"/>
      <c r="E573" s="395"/>
      <c r="F573" s="396"/>
      <c r="G573" s="496"/>
      <c r="H573" s="502"/>
      <c r="I573" s="499"/>
      <c r="J573" s="356">
        <f t="shared" si="74"/>
        <v>0</v>
      </c>
      <c r="K573" s="358">
        <f t="shared" si="75"/>
        <v>0</v>
      </c>
      <c r="L573" s="395"/>
      <c r="M573" s="395"/>
      <c r="N573" s="395"/>
      <c r="O573" s="401"/>
      <c r="P573" s="402"/>
      <c r="Q573" s="395"/>
      <c r="R573" s="396"/>
      <c r="S573" s="16" t="s">
        <v>70</v>
      </c>
      <c r="T573" s="8">
        <v>12</v>
      </c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401"/>
      <c r="AI573" s="502"/>
      <c r="AJ573" s="395"/>
      <c r="AK573" s="396"/>
      <c r="AL573" s="16" t="s">
        <v>70</v>
      </c>
    </row>
    <row r="574" spans="1:38" s="21" customFormat="1" ht="12.75" customHeight="1" x14ac:dyDescent="0.2">
      <c r="A574" s="8">
        <v>13</v>
      </c>
      <c r="B574" s="395"/>
      <c r="C574" s="395"/>
      <c r="D574" s="395"/>
      <c r="E574" s="395"/>
      <c r="F574" s="396"/>
      <c r="G574" s="496"/>
      <c r="H574" s="502"/>
      <c r="I574" s="499"/>
      <c r="J574" s="356">
        <f t="shared" si="74"/>
        <v>0</v>
      </c>
      <c r="K574" s="358">
        <f t="shared" si="75"/>
        <v>0</v>
      </c>
      <c r="L574" s="395"/>
      <c r="M574" s="395"/>
      <c r="N574" s="395"/>
      <c r="O574" s="401"/>
      <c r="P574" s="402"/>
      <c r="Q574" s="395"/>
      <c r="R574" s="396"/>
      <c r="S574" s="16" t="s">
        <v>71</v>
      </c>
      <c r="T574" s="8">
        <v>13</v>
      </c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401"/>
      <c r="AI574" s="502"/>
      <c r="AJ574" s="395"/>
      <c r="AK574" s="396"/>
      <c r="AL574" s="16" t="s">
        <v>71</v>
      </c>
    </row>
    <row r="575" spans="1:38" s="21" customFormat="1" ht="12.75" customHeight="1" x14ac:dyDescent="0.2">
      <c r="A575" s="8">
        <v>14</v>
      </c>
      <c r="B575" s="395"/>
      <c r="C575" s="395"/>
      <c r="D575" s="395"/>
      <c r="E575" s="395"/>
      <c r="F575" s="396"/>
      <c r="G575" s="496"/>
      <c r="H575" s="502"/>
      <c r="I575" s="499"/>
      <c r="J575" s="356">
        <f t="shared" si="74"/>
        <v>0</v>
      </c>
      <c r="K575" s="358">
        <f t="shared" si="75"/>
        <v>0</v>
      </c>
      <c r="L575" s="395"/>
      <c r="M575" s="395"/>
      <c r="N575" s="395"/>
      <c r="O575" s="401"/>
      <c r="P575" s="402"/>
      <c r="Q575" s="395"/>
      <c r="R575" s="396"/>
      <c r="S575" s="16" t="s">
        <v>72</v>
      </c>
      <c r="T575" s="8">
        <v>14</v>
      </c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401"/>
      <c r="AI575" s="502"/>
      <c r="AJ575" s="395"/>
      <c r="AK575" s="396"/>
      <c r="AL575" s="16" t="s">
        <v>72</v>
      </c>
    </row>
    <row r="576" spans="1:38" s="21" customFormat="1" ht="12.75" customHeight="1" x14ac:dyDescent="0.2">
      <c r="A576" s="8">
        <v>15</v>
      </c>
      <c r="B576" s="395"/>
      <c r="C576" s="395"/>
      <c r="D576" s="395"/>
      <c r="E576" s="395"/>
      <c r="F576" s="396"/>
      <c r="G576" s="496"/>
      <c r="H576" s="502"/>
      <c r="I576" s="499"/>
      <c r="J576" s="356">
        <f t="shared" si="74"/>
        <v>0</v>
      </c>
      <c r="K576" s="358">
        <f t="shared" si="75"/>
        <v>0</v>
      </c>
      <c r="L576" s="395"/>
      <c r="M576" s="395"/>
      <c r="N576" s="395"/>
      <c r="O576" s="401"/>
      <c r="P576" s="402"/>
      <c r="Q576" s="395"/>
      <c r="R576" s="396"/>
      <c r="S576" s="16" t="s">
        <v>73</v>
      </c>
      <c r="T576" s="8">
        <v>15</v>
      </c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401"/>
      <c r="AI576" s="502"/>
      <c r="AJ576" s="395"/>
      <c r="AK576" s="396"/>
      <c r="AL576" s="16" t="s">
        <v>73</v>
      </c>
    </row>
    <row r="577" spans="1:38" s="21" customFormat="1" ht="12.75" customHeight="1" x14ac:dyDescent="0.2">
      <c r="A577" s="8">
        <v>16</v>
      </c>
      <c r="B577" s="395"/>
      <c r="C577" s="395"/>
      <c r="D577" s="395"/>
      <c r="E577" s="395"/>
      <c r="F577" s="396"/>
      <c r="G577" s="496"/>
      <c r="H577" s="502"/>
      <c r="I577" s="499"/>
      <c r="J577" s="356">
        <f t="shared" si="74"/>
        <v>0</v>
      </c>
      <c r="K577" s="358">
        <f t="shared" si="75"/>
        <v>0</v>
      </c>
      <c r="L577" s="395"/>
      <c r="M577" s="395"/>
      <c r="N577" s="395"/>
      <c r="O577" s="401"/>
      <c r="P577" s="402"/>
      <c r="Q577" s="395"/>
      <c r="R577" s="396"/>
      <c r="S577" s="16" t="s">
        <v>74</v>
      </c>
      <c r="T577" s="8">
        <v>16</v>
      </c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401"/>
      <c r="AI577" s="502"/>
      <c r="AJ577" s="395"/>
      <c r="AK577" s="396"/>
      <c r="AL577" s="16" t="s">
        <v>74</v>
      </c>
    </row>
    <row r="578" spans="1:38" s="21" customFormat="1" ht="12.75" customHeight="1" x14ac:dyDescent="0.2">
      <c r="A578" s="8">
        <v>17</v>
      </c>
      <c r="B578" s="395"/>
      <c r="C578" s="395"/>
      <c r="D578" s="395"/>
      <c r="E578" s="395"/>
      <c r="F578" s="396"/>
      <c r="G578" s="496"/>
      <c r="H578" s="502"/>
      <c r="I578" s="499"/>
      <c r="J578" s="356">
        <f t="shared" si="74"/>
        <v>0</v>
      </c>
      <c r="K578" s="358">
        <f t="shared" si="75"/>
        <v>0</v>
      </c>
      <c r="L578" s="395"/>
      <c r="M578" s="395"/>
      <c r="N578" s="395"/>
      <c r="O578" s="401"/>
      <c r="P578" s="402"/>
      <c r="Q578" s="395"/>
      <c r="R578" s="396"/>
      <c r="S578" s="16" t="s">
        <v>75</v>
      </c>
      <c r="T578" s="8">
        <v>17</v>
      </c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401"/>
      <c r="AI578" s="502"/>
      <c r="AJ578" s="395"/>
      <c r="AK578" s="396"/>
      <c r="AL578" s="16" t="s">
        <v>75</v>
      </c>
    </row>
    <row r="579" spans="1:38" s="21" customFormat="1" ht="12.75" customHeight="1" x14ac:dyDescent="0.2">
      <c r="A579" s="8">
        <v>18</v>
      </c>
      <c r="B579" s="395"/>
      <c r="C579" s="395"/>
      <c r="D579" s="395"/>
      <c r="E579" s="395"/>
      <c r="F579" s="396"/>
      <c r="G579" s="496"/>
      <c r="H579" s="502"/>
      <c r="I579" s="499"/>
      <c r="J579" s="356">
        <f t="shared" si="74"/>
        <v>0</v>
      </c>
      <c r="K579" s="358">
        <f t="shared" si="75"/>
        <v>0</v>
      </c>
      <c r="L579" s="395"/>
      <c r="M579" s="395"/>
      <c r="N579" s="395"/>
      <c r="O579" s="401"/>
      <c r="P579" s="402"/>
      <c r="Q579" s="395"/>
      <c r="R579" s="396"/>
      <c r="S579" s="16" t="s">
        <v>76</v>
      </c>
      <c r="T579" s="8">
        <v>18</v>
      </c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401"/>
      <c r="AI579" s="502"/>
      <c r="AJ579" s="395"/>
      <c r="AK579" s="396"/>
      <c r="AL579" s="16" t="s">
        <v>76</v>
      </c>
    </row>
    <row r="580" spans="1:38" s="21" customFormat="1" ht="12.75" customHeight="1" x14ac:dyDescent="0.2">
      <c r="A580" s="8">
        <v>19</v>
      </c>
      <c r="B580" s="395"/>
      <c r="C580" s="395"/>
      <c r="D580" s="395"/>
      <c r="E580" s="395"/>
      <c r="F580" s="396"/>
      <c r="G580" s="496"/>
      <c r="H580" s="502"/>
      <c r="I580" s="499"/>
      <c r="J580" s="356">
        <f t="shared" si="74"/>
        <v>0</v>
      </c>
      <c r="K580" s="358">
        <f t="shared" si="75"/>
        <v>0</v>
      </c>
      <c r="L580" s="395"/>
      <c r="M580" s="395"/>
      <c r="N580" s="395"/>
      <c r="O580" s="401"/>
      <c r="P580" s="402"/>
      <c r="Q580" s="395"/>
      <c r="R580" s="396"/>
      <c r="S580" s="16" t="s">
        <v>77</v>
      </c>
      <c r="T580" s="8">
        <v>19</v>
      </c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401"/>
      <c r="AI580" s="502"/>
      <c r="AJ580" s="395"/>
      <c r="AK580" s="396"/>
      <c r="AL580" s="16" t="s">
        <v>77</v>
      </c>
    </row>
    <row r="581" spans="1:38" s="21" customFormat="1" ht="12.75" customHeight="1" x14ac:dyDescent="0.2">
      <c r="A581" s="8">
        <v>20</v>
      </c>
      <c r="B581" s="395"/>
      <c r="C581" s="395"/>
      <c r="D581" s="395"/>
      <c r="E581" s="395"/>
      <c r="F581" s="396"/>
      <c r="G581" s="496"/>
      <c r="H581" s="502"/>
      <c r="I581" s="499"/>
      <c r="J581" s="356">
        <f t="shared" si="74"/>
        <v>0</v>
      </c>
      <c r="K581" s="358">
        <f t="shared" si="75"/>
        <v>0</v>
      </c>
      <c r="L581" s="395"/>
      <c r="M581" s="395"/>
      <c r="N581" s="395"/>
      <c r="O581" s="401"/>
      <c r="P581" s="402"/>
      <c r="Q581" s="395"/>
      <c r="R581" s="396"/>
      <c r="S581" s="16" t="s">
        <v>78</v>
      </c>
      <c r="T581" s="8">
        <v>20</v>
      </c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401"/>
      <c r="AI581" s="502"/>
      <c r="AJ581" s="395"/>
      <c r="AK581" s="396"/>
      <c r="AL581" s="16" t="s">
        <v>78</v>
      </c>
    </row>
    <row r="582" spans="1:38" s="21" customFormat="1" ht="12.75" customHeight="1" x14ac:dyDescent="0.2">
      <c r="A582" s="8">
        <v>21</v>
      </c>
      <c r="B582" s="395"/>
      <c r="C582" s="395"/>
      <c r="D582" s="395"/>
      <c r="E582" s="395"/>
      <c r="F582" s="396"/>
      <c r="G582" s="496"/>
      <c r="H582" s="502"/>
      <c r="I582" s="499"/>
      <c r="J582" s="356">
        <f t="shared" si="74"/>
        <v>0</v>
      </c>
      <c r="K582" s="358">
        <f t="shared" si="75"/>
        <v>0</v>
      </c>
      <c r="L582" s="395"/>
      <c r="M582" s="395"/>
      <c r="N582" s="395"/>
      <c r="O582" s="401"/>
      <c r="P582" s="402"/>
      <c r="Q582" s="395"/>
      <c r="R582" s="396"/>
      <c r="S582" s="16" t="s">
        <v>79</v>
      </c>
      <c r="T582" s="8">
        <v>21</v>
      </c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401"/>
      <c r="AI582" s="502"/>
      <c r="AJ582" s="395"/>
      <c r="AK582" s="396"/>
      <c r="AL582" s="16" t="s">
        <v>79</v>
      </c>
    </row>
    <row r="583" spans="1:38" s="21" customFormat="1" ht="12.75" customHeight="1" x14ac:dyDescent="0.2">
      <c r="A583" s="8">
        <v>22</v>
      </c>
      <c r="B583" s="395"/>
      <c r="C583" s="395"/>
      <c r="D583" s="395"/>
      <c r="E583" s="395"/>
      <c r="F583" s="396"/>
      <c r="G583" s="496"/>
      <c r="H583" s="502"/>
      <c r="I583" s="499"/>
      <c r="J583" s="356">
        <f t="shared" si="74"/>
        <v>0</v>
      </c>
      <c r="K583" s="358">
        <f t="shared" si="75"/>
        <v>0</v>
      </c>
      <c r="L583" s="395"/>
      <c r="M583" s="395"/>
      <c r="N583" s="395"/>
      <c r="O583" s="401"/>
      <c r="P583" s="402"/>
      <c r="Q583" s="395"/>
      <c r="R583" s="396"/>
      <c r="S583" s="16" t="s">
        <v>80</v>
      </c>
      <c r="T583" s="8">
        <v>22</v>
      </c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401"/>
      <c r="AI583" s="502"/>
      <c r="AJ583" s="395"/>
      <c r="AK583" s="396"/>
      <c r="AL583" s="16" t="s">
        <v>80</v>
      </c>
    </row>
    <row r="584" spans="1:38" s="21" customFormat="1" ht="12.75" customHeight="1" x14ac:dyDescent="0.2">
      <c r="A584" s="8">
        <v>23</v>
      </c>
      <c r="B584" s="395"/>
      <c r="C584" s="395"/>
      <c r="D584" s="395"/>
      <c r="E584" s="395"/>
      <c r="F584" s="396"/>
      <c r="G584" s="496"/>
      <c r="H584" s="502"/>
      <c r="I584" s="499"/>
      <c r="J584" s="356">
        <f t="shared" si="74"/>
        <v>0</v>
      </c>
      <c r="K584" s="358">
        <f t="shared" si="75"/>
        <v>0</v>
      </c>
      <c r="L584" s="395"/>
      <c r="M584" s="395"/>
      <c r="N584" s="395"/>
      <c r="O584" s="401"/>
      <c r="P584" s="402"/>
      <c r="Q584" s="395"/>
      <c r="R584" s="396"/>
      <c r="S584" s="16" t="s">
        <v>81</v>
      </c>
      <c r="T584" s="8">
        <v>23</v>
      </c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401"/>
      <c r="AI584" s="502"/>
      <c r="AJ584" s="395"/>
      <c r="AK584" s="396"/>
      <c r="AL584" s="16" t="s">
        <v>81</v>
      </c>
    </row>
    <row r="585" spans="1:38" s="21" customFormat="1" ht="12.75" customHeight="1" x14ac:dyDescent="0.2">
      <c r="A585" s="8">
        <v>24</v>
      </c>
      <c r="B585" s="395"/>
      <c r="C585" s="395"/>
      <c r="D585" s="395"/>
      <c r="E585" s="395"/>
      <c r="F585" s="396"/>
      <c r="G585" s="496"/>
      <c r="H585" s="502"/>
      <c r="I585" s="499"/>
      <c r="J585" s="356">
        <f t="shared" si="74"/>
        <v>0</v>
      </c>
      <c r="K585" s="358">
        <f t="shared" si="75"/>
        <v>0</v>
      </c>
      <c r="L585" s="395"/>
      <c r="M585" s="395"/>
      <c r="N585" s="395"/>
      <c r="O585" s="401"/>
      <c r="P585" s="402"/>
      <c r="Q585" s="395"/>
      <c r="R585" s="396"/>
      <c r="S585" s="16" t="s">
        <v>82</v>
      </c>
      <c r="T585" s="8">
        <v>24</v>
      </c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401"/>
      <c r="AI585" s="502"/>
      <c r="AJ585" s="395"/>
      <c r="AK585" s="396"/>
      <c r="AL585" s="16" t="s">
        <v>82</v>
      </c>
    </row>
    <row r="586" spans="1:38" s="21" customFormat="1" ht="12.75" customHeight="1" x14ac:dyDescent="0.2">
      <c r="A586" s="8">
        <v>25</v>
      </c>
      <c r="B586" s="395"/>
      <c r="C586" s="395"/>
      <c r="D586" s="395"/>
      <c r="E586" s="395"/>
      <c r="F586" s="396"/>
      <c r="G586" s="496"/>
      <c r="H586" s="502"/>
      <c r="I586" s="499"/>
      <c r="J586" s="356">
        <f t="shared" si="74"/>
        <v>0</v>
      </c>
      <c r="K586" s="358">
        <f t="shared" si="75"/>
        <v>0</v>
      </c>
      <c r="L586" s="395"/>
      <c r="M586" s="395"/>
      <c r="N586" s="395"/>
      <c r="O586" s="401"/>
      <c r="P586" s="402"/>
      <c r="Q586" s="395"/>
      <c r="R586" s="396"/>
      <c r="S586" s="16" t="s">
        <v>83</v>
      </c>
      <c r="T586" s="8">
        <v>25</v>
      </c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401"/>
      <c r="AI586" s="502"/>
      <c r="AJ586" s="395"/>
      <c r="AK586" s="396"/>
      <c r="AL586" s="16" t="s">
        <v>83</v>
      </c>
    </row>
    <row r="587" spans="1:38" s="21" customFormat="1" ht="12.75" customHeight="1" x14ac:dyDescent="0.2">
      <c r="A587" s="8">
        <v>26</v>
      </c>
      <c r="B587" s="395"/>
      <c r="C587" s="395"/>
      <c r="D587" s="395"/>
      <c r="E587" s="395"/>
      <c r="F587" s="396"/>
      <c r="G587" s="496"/>
      <c r="H587" s="502"/>
      <c r="I587" s="499"/>
      <c r="J587" s="356">
        <f t="shared" si="74"/>
        <v>0</v>
      </c>
      <c r="K587" s="358">
        <f t="shared" si="75"/>
        <v>0</v>
      </c>
      <c r="L587" s="395"/>
      <c r="M587" s="395"/>
      <c r="N587" s="395"/>
      <c r="O587" s="401"/>
      <c r="P587" s="402"/>
      <c r="Q587" s="395"/>
      <c r="R587" s="396"/>
      <c r="S587" s="16" t="s">
        <v>84</v>
      </c>
      <c r="T587" s="8">
        <v>26</v>
      </c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401"/>
      <c r="AI587" s="502"/>
      <c r="AJ587" s="395"/>
      <c r="AK587" s="396"/>
      <c r="AL587" s="16" t="s">
        <v>84</v>
      </c>
    </row>
    <row r="588" spans="1:38" s="21" customFormat="1" ht="12.75" customHeight="1" x14ac:dyDescent="0.2">
      <c r="A588" s="8">
        <v>27</v>
      </c>
      <c r="B588" s="395"/>
      <c r="C588" s="395"/>
      <c r="D588" s="395"/>
      <c r="E588" s="395"/>
      <c r="F588" s="396"/>
      <c r="G588" s="496"/>
      <c r="H588" s="502"/>
      <c r="I588" s="499"/>
      <c r="J588" s="356">
        <f t="shared" si="74"/>
        <v>0</v>
      </c>
      <c r="K588" s="358">
        <f t="shared" si="75"/>
        <v>0</v>
      </c>
      <c r="L588" s="395"/>
      <c r="M588" s="395"/>
      <c r="N588" s="395"/>
      <c r="O588" s="401"/>
      <c r="P588" s="402"/>
      <c r="Q588" s="395"/>
      <c r="R588" s="396"/>
      <c r="S588" s="16" t="s">
        <v>85</v>
      </c>
      <c r="T588" s="8">
        <v>27</v>
      </c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401"/>
      <c r="AI588" s="502"/>
      <c r="AJ588" s="395"/>
      <c r="AK588" s="396"/>
      <c r="AL588" s="16" t="s">
        <v>85</v>
      </c>
    </row>
    <row r="589" spans="1:38" s="21" customFormat="1" ht="12.75" customHeight="1" x14ac:dyDescent="0.2">
      <c r="A589" s="8">
        <v>28</v>
      </c>
      <c r="B589" s="395"/>
      <c r="C589" s="395"/>
      <c r="D589" s="395"/>
      <c r="E589" s="395"/>
      <c r="F589" s="396"/>
      <c r="G589" s="496"/>
      <c r="H589" s="502"/>
      <c r="I589" s="499"/>
      <c r="J589" s="356">
        <f t="shared" si="74"/>
        <v>0</v>
      </c>
      <c r="K589" s="358">
        <f t="shared" si="75"/>
        <v>0</v>
      </c>
      <c r="L589" s="395"/>
      <c r="M589" s="395"/>
      <c r="N589" s="395"/>
      <c r="O589" s="401"/>
      <c r="P589" s="402"/>
      <c r="Q589" s="395"/>
      <c r="R589" s="396"/>
      <c r="S589" s="16" t="s">
        <v>86</v>
      </c>
      <c r="T589" s="8">
        <v>28</v>
      </c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401"/>
      <c r="AI589" s="502"/>
      <c r="AJ589" s="395"/>
      <c r="AK589" s="396"/>
      <c r="AL589" s="16" t="s">
        <v>86</v>
      </c>
    </row>
    <row r="590" spans="1:38" s="21" customFormat="1" ht="12.75" customHeight="1" x14ac:dyDescent="0.2">
      <c r="A590" s="8">
        <v>29</v>
      </c>
      <c r="B590" s="395"/>
      <c r="C590" s="395"/>
      <c r="D590" s="395"/>
      <c r="E590" s="395"/>
      <c r="F590" s="396"/>
      <c r="G590" s="496"/>
      <c r="H590" s="502"/>
      <c r="I590" s="499"/>
      <c r="J590" s="356">
        <f t="shared" si="74"/>
        <v>0</v>
      </c>
      <c r="K590" s="358">
        <f t="shared" si="75"/>
        <v>0</v>
      </c>
      <c r="L590" s="395"/>
      <c r="M590" s="395"/>
      <c r="N590" s="395"/>
      <c r="O590" s="401"/>
      <c r="P590" s="402"/>
      <c r="Q590" s="395"/>
      <c r="R590" s="396"/>
      <c r="S590" s="16" t="s">
        <v>87</v>
      </c>
      <c r="T590" s="8">
        <v>29</v>
      </c>
      <c r="U590" s="395"/>
      <c r="V590" s="395"/>
      <c r="W590" s="395"/>
      <c r="X590" s="404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401"/>
      <c r="AI590" s="502"/>
      <c r="AJ590" s="395"/>
      <c r="AK590" s="396"/>
      <c r="AL590" s="16" t="s">
        <v>87</v>
      </c>
    </row>
    <row r="591" spans="1:38" s="21" customFormat="1" ht="12.75" customHeight="1" x14ac:dyDescent="0.2">
      <c r="A591" s="8">
        <v>30</v>
      </c>
      <c r="B591" s="395"/>
      <c r="C591" s="395"/>
      <c r="D591" s="395"/>
      <c r="E591" s="395"/>
      <c r="F591" s="396"/>
      <c r="G591" s="504"/>
      <c r="H591" s="502"/>
      <c r="I591" s="499"/>
      <c r="J591" s="356">
        <f t="shared" si="74"/>
        <v>0</v>
      </c>
      <c r="K591" s="358">
        <f t="shared" si="75"/>
        <v>0</v>
      </c>
      <c r="L591" s="395"/>
      <c r="M591" s="395"/>
      <c r="N591" s="395"/>
      <c r="O591" s="401"/>
      <c r="P591" s="402"/>
      <c r="Q591" s="395"/>
      <c r="R591" s="396"/>
      <c r="S591" s="16" t="s">
        <v>88</v>
      </c>
      <c r="T591" s="8">
        <v>30</v>
      </c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401"/>
      <c r="AI591" s="502"/>
      <c r="AJ591" s="395"/>
      <c r="AK591" s="396"/>
      <c r="AL591" s="16" t="s">
        <v>88</v>
      </c>
    </row>
    <row r="592" spans="1:38" s="21" customFormat="1" ht="12.75" customHeight="1" x14ac:dyDescent="0.2">
      <c r="A592" s="19">
        <v>31</v>
      </c>
      <c r="B592" s="399"/>
      <c r="C592" s="399"/>
      <c r="D592" s="399"/>
      <c r="E592" s="399"/>
      <c r="F592" s="400"/>
      <c r="G592" s="498"/>
      <c r="H592" s="505"/>
      <c r="I592" s="501"/>
      <c r="J592" s="363">
        <f t="shared" si="74"/>
        <v>0</v>
      </c>
      <c r="K592" s="364">
        <f t="shared" si="75"/>
        <v>0</v>
      </c>
      <c r="L592" s="399"/>
      <c r="M592" s="399"/>
      <c r="N592" s="399"/>
      <c r="O592" s="405"/>
      <c r="P592" s="406"/>
      <c r="Q592" s="399"/>
      <c r="R592" s="400"/>
      <c r="S592" s="20" t="s">
        <v>89</v>
      </c>
      <c r="T592" s="19">
        <v>31</v>
      </c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  <c r="AH592" s="405"/>
      <c r="AI592" s="505"/>
      <c r="AJ592" s="399"/>
      <c r="AK592" s="400"/>
      <c r="AL592" s="20" t="s">
        <v>89</v>
      </c>
    </row>
    <row r="593" spans="1:38" s="473" customFormat="1" ht="12.75" customHeight="1" thickBot="1" x14ac:dyDescent="0.25">
      <c r="A593" s="475"/>
      <c r="B593" s="476">
        <f>SUM(B561:B592)</f>
        <v>0</v>
      </c>
      <c r="C593" s="476">
        <f>SUM(C561:C592)</f>
        <v>0</v>
      </c>
      <c r="D593" s="476">
        <f>SUM(D561:D592)</f>
        <v>0</v>
      </c>
      <c r="E593" s="477">
        <f>SUM(E561:E592)</f>
        <v>0</v>
      </c>
      <c r="F593" s="478">
        <f>SUM(F561:F592)</f>
        <v>0</v>
      </c>
      <c r="G593" s="479"/>
      <c r="H593" s="480" t="s">
        <v>90</v>
      </c>
      <c r="I593" s="481">
        <f>COUNTA(I562:I592)</f>
        <v>0</v>
      </c>
      <c r="J593" s="476">
        <f t="shared" ref="J593:R593" si="76">SUM(J561:J592)</f>
        <v>0</v>
      </c>
      <c r="K593" s="476">
        <f t="shared" si="76"/>
        <v>0</v>
      </c>
      <c r="L593" s="476">
        <f t="shared" si="76"/>
        <v>0</v>
      </c>
      <c r="M593" s="476">
        <f t="shared" si="76"/>
        <v>0</v>
      </c>
      <c r="N593" s="476">
        <f t="shared" si="76"/>
        <v>0</v>
      </c>
      <c r="O593" s="482">
        <f t="shared" si="76"/>
        <v>0</v>
      </c>
      <c r="P593" s="477">
        <f t="shared" si="76"/>
        <v>0</v>
      </c>
      <c r="Q593" s="476">
        <f t="shared" si="76"/>
        <v>0</v>
      </c>
      <c r="R593" s="483">
        <f t="shared" si="76"/>
        <v>0</v>
      </c>
      <c r="S593" s="484"/>
      <c r="T593" s="475"/>
      <c r="U593" s="476">
        <f t="shared" ref="U593:AH593" si="77">SUM(U561:U592)</f>
        <v>0</v>
      </c>
      <c r="V593" s="476">
        <f t="shared" si="77"/>
        <v>0</v>
      </c>
      <c r="W593" s="476">
        <f t="shared" si="77"/>
        <v>0</v>
      </c>
      <c r="X593" s="476">
        <f t="shared" si="77"/>
        <v>0</v>
      </c>
      <c r="Y593" s="476">
        <f t="shared" si="77"/>
        <v>0</v>
      </c>
      <c r="Z593" s="476">
        <f t="shared" si="77"/>
        <v>0</v>
      </c>
      <c r="AA593" s="476">
        <f t="shared" si="77"/>
        <v>0</v>
      </c>
      <c r="AB593" s="476">
        <f t="shared" si="77"/>
        <v>0</v>
      </c>
      <c r="AC593" s="476">
        <f t="shared" si="77"/>
        <v>0</v>
      </c>
      <c r="AD593" s="476">
        <f t="shared" si="77"/>
        <v>0</v>
      </c>
      <c r="AE593" s="476">
        <f t="shared" si="77"/>
        <v>0</v>
      </c>
      <c r="AF593" s="476">
        <f t="shared" si="77"/>
        <v>0</v>
      </c>
      <c r="AG593" s="476">
        <f t="shared" si="77"/>
        <v>0</v>
      </c>
      <c r="AH593" s="478">
        <f t="shared" si="77"/>
        <v>0</v>
      </c>
      <c r="AI593" s="485"/>
      <c r="AJ593" s="476">
        <f>SUM(AJ561:AJ592)</f>
        <v>0</v>
      </c>
      <c r="AK593" s="483">
        <f>SUM(AK561:AK592)</f>
        <v>0</v>
      </c>
      <c r="AL593" s="484"/>
    </row>
    <row r="594" spans="1:38" s="175" customFormat="1" ht="12.75" customHeight="1" thickTop="1" x14ac:dyDescent="0.2">
      <c r="A594" s="39"/>
      <c r="B594" s="154"/>
      <c r="C594" s="154"/>
      <c r="D594" s="154"/>
      <c r="E594" s="154"/>
      <c r="F594" s="154"/>
      <c r="G594" s="470"/>
      <c r="H594" s="154"/>
      <c r="I594" s="471"/>
      <c r="J594" s="154"/>
      <c r="K594" s="154"/>
      <c r="L594" s="474"/>
      <c r="M594" s="474"/>
      <c r="N594" s="474"/>
      <c r="O594" s="474"/>
      <c r="P594" s="474"/>
      <c r="Q594" s="474"/>
      <c r="R594" s="474"/>
      <c r="S594" s="39"/>
      <c r="T594" s="39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39"/>
    </row>
    <row r="595" spans="1:38" ht="12.75" customHeight="1" x14ac:dyDescent="0.2">
      <c r="A595" s="21"/>
      <c r="B595" s="21"/>
      <c r="C595" s="21"/>
      <c r="D595" s="21"/>
      <c r="E595" s="21"/>
      <c r="F595" s="21"/>
      <c r="G595" s="570" t="str">
        <f>JANUARY!G550</f>
        <v xml:space="preserve">UNITED STEELWORKERS - LOCAL UNION </v>
      </c>
      <c r="H595" s="570"/>
      <c r="I595" s="570"/>
      <c r="J595" s="86"/>
      <c r="K595" s="296"/>
      <c r="L595" s="21"/>
      <c r="M595" s="21"/>
      <c r="N595" s="21"/>
      <c r="O595" s="21"/>
      <c r="P595" s="21"/>
      <c r="Q595" s="21"/>
      <c r="R595" s="21"/>
      <c r="S595" s="21"/>
      <c r="T595" s="21"/>
      <c r="U595" s="33"/>
      <c r="V595" s="33"/>
      <c r="W595" s="33"/>
      <c r="X595" s="33"/>
      <c r="Y595" s="33"/>
      <c r="Z595" s="33"/>
      <c r="AA595" s="34" t="str">
        <f>$AA$10</f>
        <v>FINANCIAL SECRETARY'S CASH BOOK</v>
      </c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21"/>
    </row>
    <row r="596" spans="1:38" s="149" customFormat="1" ht="12.75" customHeight="1" x14ac:dyDescent="0.2">
      <c r="A596" s="139"/>
      <c r="B596" s="138" t="str">
        <f>$B$11</f>
        <v>Month</v>
      </c>
      <c r="C596" s="67" t="str">
        <f>$C$11</f>
        <v>APRIL</v>
      </c>
      <c r="D596" s="138" t="str">
        <f>$D$11</f>
        <v>Year</v>
      </c>
      <c r="E596" s="140">
        <f>$E$11</f>
        <v>0</v>
      </c>
      <c r="F596" s="139"/>
      <c r="G596" s="146"/>
      <c r="H596" s="139"/>
      <c r="I596" s="147"/>
      <c r="J596" s="297"/>
      <c r="K596" s="297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8"/>
      <c r="AJ596" s="67" t="str">
        <f>$C$11</f>
        <v>APRIL</v>
      </c>
      <c r="AK596" s="29">
        <f>$E$11</f>
        <v>0</v>
      </c>
      <c r="AL596" s="139"/>
    </row>
    <row r="597" spans="1:38" s="149" customFormat="1" ht="12.75" customHeight="1" x14ac:dyDescent="0.2">
      <c r="A597" s="139"/>
      <c r="B597" s="138" t="str">
        <f>$B$12</f>
        <v>Page No.</v>
      </c>
      <c r="C597" s="145">
        <f>C552+1</f>
        <v>14</v>
      </c>
      <c r="D597" s="139"/>
      <c r="E597" s="139"/>
      <c r="F597" s="139"/>
      <c r="G597" s="146"/>
      <c r="H597" s="139"/>
      <c r="I597" s="147" t="s">
        <v>53</v>
      </c>
      <c r="J597" s="297"/>
      <c r="K597" s="297"/>
      <c r="L597" s="147"/>
      <c r="M597" s="139"/>
      <c r="N597" s="139"/>
      <c r="O597" s="139"/>
      <c r="P597" s="138"/>
      <c r="Q597" s="139"/>
      <c r="R597" s="138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50" t="s">
        <v>54</v>
      </c>
      <c r="AC597" s="139"/>
      <c r="AD597" s="139"/>
      <c r="AE597" s="139"/>
      <c r="AF597" s="139"/>
      <c r="AG597" s="139"/>
      <c r="AH597" s="139"/>
      <c r="AI597" s="138" t="str">
        <f>$B$12</f>
        <v>Page No.</v>
      </c>
      <c r="AJ597" s="145">
        <f>AJ552+1</f>
        <v>14</v>
      </c>
      <c r="AK597" s="151"/>
      <c r="AL597" s="152"/>
    </row>
    <row r="598" spans="1:38" ht="12.75" customHeight="1" x14ac:dyDescent="0.2">
      <c r="A598" s="3"/>
      <c r="B598" s="3"/>
      <c r="C598" s="3"/>
      <c r="D598" s="3"/>
      <c r="E598" s="3"/>
      <c r="F598" s="3"/>
      <c r="G598" s="126"/>
      <c r="H598" s="3"/>
      <c r="I598" s="5"/>
      <c r="J598" s="101"/>
      <c r="K598" s="101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27"/>
      <c r="H599" s="26"/>
      <c r="I599" s="27"/>
      <c r="J599" s="298"/>
      <c r="K599" s="298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28"/>
      <c r="H600" s="2" t="s">
        <v>56</v>
      </c>
      <c r="I600" s="94"/>
      <c r="J600" s="607" t="s">
        <v>262</v>
      </c>
      <c r="K600" s="56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28"/>
      <c r="H601" s="14"/>
      <c r="I601" s="95"/>
      <c r="J601" s="101"/>
      <c r="K601" s="6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1"/>
      <c r="B602" s="162">
        <v>1</v>
      </c>
      <c r="C602" s="162">
        <v>2</v>
      </c>
      <c r="D602" s="162">
        <v>3</v>
      </c>
      <c r="E602" s="163">
        <v>4</v>
      </c>
      <c r="F602" s="164">
        <v>5</v>
      </c>
      <c r="G602" s="165"/>
      <c r="H602" s="164">
        <v>7</v>
      </c>
      <c r="I602" s="166">
        <v>8</v>
      </c>
      <c r="J602" s="299">
        <v>9</v>
      </c>
      <c r="K602" s="300">
        <v>10</v>
      </c>
      <c r="L602" s="162">
        <v>11</v>
      </c>
      <c r="M602" s="162" t="s">
        <v>1</v>
      </c>
      <c r="N602" s="162">
        <v>12</v>
      </c>
      <c r="O602" s="162">
        <v>13</v>
      </c>
      <c r="P602" s="162">
        <v>14</v>
      </c>
      <c r="Q602" s="162">
        <v>15</v>
      </c>
      <c r="R602" s="164" t="s">
        <v>2</v>
      </c>
      <c r="S602" s="167"/>
      <c r="T602" s="161"/>
      <c r="U602" s="162">
        <v>16</v>
      </c>
      <c r="V602" s="162">
        <v>17</v>
      </c>
      <c r="W602" s="162">
        <v>18</v>
      </c>
      <c r="X602" s="162">
        <v>19</v>
      </c>
      <c r="Y602" s="162">
        <v>20</v>
      </c>
      <c r="Z602" s="162" t="s">
        <v>3</v>
      </c>
      <c r="AA602" s="162">
        <v>21</v>
      </c>
      <c r="AB602" s="162">
        <v>22</v>
      </c>
      <c r="AC602" s="162">
        <v>23</v>
      </c>
      <c r="AD602" s="162">
        <v>24</v>
      </c>
      <c r="AE602" s="162">
        <v>25</v>
      </c>
      <c r="AF602" s="162">
        <v>26</v>
      </c>
      <c r="AG602" s="162">
        <v>27</v>
      </c>
      <c r="AH602" s="162">
        <v>28</v>
      </c>
      <c r="AI602" s="168">
        <v>29</v>
      </c>
      <c r="AJ602" s="162">
        <v>30</v>
      </c>
      <c r="AK602" s="164">
        <v>31</v>
      </c>
      <c r="AL602" s="167"/>
    </row>
    <row r="603" spans="1:38" s="4" customFormat="1" ht="12.75" customHeight="1" thickTop="1" x14ac:dyDescent="0.2">
      <c r="A603" s="1"/>
      <c r="B603" s="83" t="s">
        <v>4</v>
      </c>
      <c r="C603" s="96"/>
      <c r="D603" s="83" t="s">
        <v>5</v>
      </c>
      <c r="E603" s="83" t="s">
        <v>6</v>
      </c>
      <c r="F603" s="82" t="s">
        <v>7</v>
      </c>
      <c r="G603" s="129"/>
      <c r="H603" s="82"/>
      <c r="I603" s="98"/>
      <c r="J603" s="83"/>
      <c r="K603" s="82"/>
      <c r="L603" s="83"/>
      <c r="M603" s="83"/>
      <c r="N603" s="83" t="s">
        <v>235</v>
      </c>
      <c r="O603" s="99" t="s">
        <v>536</v>
      </c>
      <c r="P603" s="160"/>
      <c r="Q603" s="102" t="s">
        <v>270</v>
      </c>
      <c r="R603" s="157" t="s">
        <v>271</v>
      </c>
      <c r="S603" s="101"/>
      <c r="T603" s="61"/>
      <c r="U603" s="560" t="s">
        <v>263</v>
      </c>
      <c r="V603" s="561"/>
      <c r="W603" s="561"/>
      <c r="X603" s="561"/>
      <c r="Y603" s="562"/>
      <c r="Z603" s="83" t="s">
        <v>10</v>
      </c>
      <c r="AA603" s="83" t="s">
        <v>11</v>
      </c>
      <c r="AB603" s="83" t="s">
        <v>203</v>
      </c>
      <c r="AC603" s="83" t="s">
        <v>12</v>
      </c>
      <c r="AD603" s="83" t="s">
        <v>13</v>
      </c>
      <c r="AE603" s="83" t="s">
        <v>14</v>
      </c>
      <c r="AF603" s="83"/>
      <c r="AG603" s="83"/>
      <c r="AH603" s="99"/>
      <c r="AI603" s="100"/>
      <c r="AJ603" s="83" t="s">
        <v>15</v>
      </c>
      <c r="AK603" s="82" t="s">
        <v>7</v>
      </c>
      <c r="AL603" s="3"/>
    </row>
    <row r="604" spans="1:38" s="4" customFormat="1" ht="12.75" customHeight="1" x14ac:dyDescent="0.2">
      <c r="A604" s="1"/>
      <c r="B604" s="83" t="s">
        <v>8</v>
      </c>
      <c r="C604" s="83" t="s">
        <v>16</v>
      </c>
      <c r="D604" s="83" t="s">
        <v>17</v>
      </c>
      <c r="E604" s="83" t="s">
        <v>8</v>
      </c>
      <c r="F604" s="82" t="s">
        <v>18</v>
      </c>
      <c r="G604" s="129" t="s">
        <v>19</v>
      </c>
      <c r="H604" s="82" t="s">
        <v>20</v>
      </c>
      <c r="I604" s="98" t="s">
        <v>239</v>
      </c>
      <c r="J604" s="83" t="s">
        <v>21</v>
      </c>
      <c r="K604" s="82" t="s">
        <v>22</v>
      </c>
      <c r="L604" s="102" t="s">
        <v>233</v>
      </c>
      <c r="M604" s="102" t="s">
        <v>234</v>
      </c>
      <c r="N604" s="83" t="s">
        <v>534</v>
      </c>
      <c r="O604" s="99" t="s">
        <v>534</v>
      </c>
      <c r="P604" s="155" t="s">
        <v>23</v>
      </c>
      <c r="Q604" s="102" t="s">
        <v>8</v>
      </c>
      <c r="R604" s="157" t="s">
        <v>8</v>
      </c>
      <c r="S604" s="101"/>
      <c r="T604" s="61"/>
      <c r="U604" s="83" t="s">
        <v>25</v>
      </c>
      <c r="V604" s="83" t="s">
        <v>26</v>
      </c>
      <c r="W604" s="83" t="s">
        <v>27</v>
      </c>
      <c r="X604" s="83" t="s">
        <v>28</v>
      </c>
      <c r="Y604" s="83" t="s">
        <v>136</v>
      </c>
      <c r="Z604" s="83" t="s">
        <v>259</v>
      </c>
      <c r="AA604" s="83" t="s">
        <v>137</v>
      </c>
      <c r="AB604" s="83" t="s">
        <v>202</v>
      </c>
      <c r="AC604" s="83" t="s">
        <v>30</v>
      </c>
      <c r="AD604" s="83" t="s">
        <v>140</v>
      </c>
      <c r="AE604" s="83" t="s">
        <v>31</v>
      </c>
      <c r="AF604" s="83" t="s">
        <v>32</v>
      </c>
      <c r="AG604" s="83" t="s">
        <v>204</v>
      </c>
      <c r="AH604" s="99" t="s">
        <v>16</v>
      </c>
      <c r="AI604" s="97" t="s">
        <v>34</v>
      </c>
      <c r="AJ604" s="83" t="s">
        <v>35</v>
      </c>
      <c r="AK604" s="82" t="s">
        <v>18</v>
      </c>
      <c r="AL604" s="3"/>
    </row>
    <row r="605" spans="1:38" s="4" customFormat="1" ht="12.75" customHeight="1" thickBot="1" x14ac:dyDescent="0.25">
      <c r="A605" s="6"/>
      <c r="B605" s="84" t="s">
        <v>36</v>
      </c>
      <c r="C605" s="84" t="s">
        <v>37</v>
      </c>
      <c r="D605" s="84" t="s">
        <v>38</v>
      </c>
      <c r="E605" s="84" t="s">
        <v>39</v>
      </c>
      <c r="F605" s="103" t="s">
        <v>40</v>
      </c>
      <c r="G605" s="130"/>
      <c r="H605" s="103"/>
      <c r="I605" s="104" t="s">
        <v>41</v>
      </c>
      <c r="J605" s="84"/>
      <c r="K605" s="103"/>
      <c r="L605" s="105"/>
      <c r="M605" s="105"/>
      <c r="N605" s="84" t="s">
        <v>236</v>
      </c>
      <c r="O605" s="106" t="s">
        <v>236</v>
      </c>
      <c r="P605" s="156"/>
      <c r="Q605" s="158" t="s">
        <v>24</v>
      </c>
      <c r="R605" s="159" t="s">
        <v>24</v>
      </c>
      <c r="S605" s="108"/>
      <c r="T605" s="72"/>
      <c r="U605" s="84" t="s">
        <v>42</v>
      </c>
      <c r="V605" s="84" t="s">
        <v>43</v>
      </c>
      <c r="W605" s="84"/>
      <c r="X605" s="84" t="s">
        <v>44</v>
      </c>
      <c r="Y605" s="84" t="s">
        <v>30</v>
      </c>
      <c r="Z605" s="84" t="s">
        <v>30</v>
      </c>
      <c r="AA605" s="84" t="s">
        <v>138</v>
      </c>
      <c r="AB605" s="84" t="s">
        <v>15</v>
      </c>
      <c r="AC605" s="84" t="s">
        <v>139</v>
      </c>
      <c r="AD605" s="84" t="s">
        <v>141</v>
      </c>
      <c r="AE605" s="84" t="s">
        <v>47</v>
      </c>
      <c r="AF605" s="84" t="s">
        <v>48</v>
      </c>
      <c r="AG605" s="84" t="s">
        <v>15</v>
      </c>
      <c r="AH605" s="106" t="s">
        <v>30</v>
      </c>
      <c r="AI605" s="107"/>
      <c r="AJ605" s="84" t="s">
        <v>49</v>
      </c>
      <c r="AK605" s="103" t="s">
        <v>189</v>
      </c>
      <c r="AL605" s="7"/>
    </row>
    <row r="606" spans="1:38" s="296" customFormat="1" ht="12.75" customHeight="1" thickTop="1" x14ac:dyDescent="0.2">
      <c r="A606" s="323"/>
      <c r="B606" s="356">
        <f>B593</f>
        <v>0</v>
      </c>
      <c r="C606" s="356">
        <f>C593</f>
        <v>0</v>
      </c>
      <c r="D606" s="356">
        <f>D593</f>
        <v>0</v>
      </c>
      <c r="E606" s="357">
        <f>E593</f>
        <v>0</v>
      </c>
      <c r="F606" s="358">
        <f>F593</f>
        <v>0</v>
      </c>
      <c r="G606" s="131" t="str">
        <f>$G$7</f>
        <v>APRIL</v>
      </c>
      <c r="H606" s="324" t="s">
        <v>58</v>
      </c>
      <c r="I606" s="325"/>
      <c r="J606" s="359">
        <f t="shared" ref="J606:R606" si="78">J593</f>
        <v>0</v>
      </c>
      <c r="K606" s="360">
        <f t="shared" si="78"/>
        <v>0</v>
      </c>
      <c r="L606" s="356">
        <f t="shared" si="78"/>
        <v>0</v>
      </c>
      <c r="M606" s="356">
        <f t="shared" si="78"/>
        <v>0</v>
      </c>
      <c r="N606" s="356">
        <f t="shared" si="78"/>
        <v>0</v>
      </c>
      <c r="O606" s="361">
        <f t="shared" si="78"/>
        <v>0</v>
      </c>
      <c r="P606" s="357">
        <f t="shared" si="78"/>
        <v>0</v>
      </c>
      <c r="Q606" s="356">
        <f t="shared" si="78"/>
        <v>0</v>
      </c>
      <c r="R606" s="362">
        <f t="shared" si="78"/>
        <v>0</v>
      </c>
      <c r="S606" s="326"/>
      <c r="T606" s="323"/>
      <c r="U606" s="356">
        <f t="shared" ref="U606:AH606" si="79">U593</f>
        <v>0</v>
      </c>
      <c r="V606" s="356">
        <f t="shared" si="79"/>
        <v>0</v>
      </c>
      <c r="W606" s="356">
        <f t="shared" si="79"/>
        <v>0</v>
      </c>
      <c r="X606" s="356">
        <f t="shared" si="79"/>
        <v>0</v>
      </c>
      <c r="Y606" s="356">
        <f t="shared" si="79"/>
        <v>0</v>
      </c>
      <c r="Z606" s="356">
        <f t="shared" si="79"/>
        <v>0</v>
      </c>
      <c r="AA606" s="356">
        <f t="shared" si="79"/>
        <v>0</v>
      </c>
      <c r="AB606" s="356">
        <f t="shared" si="79"/>
        <v>0</v>
      </c>
      <c r="AC606" s="356">
        <f t="shared" si="79"/>
        <v>0</v>
      </c>
      <c r="AD606" s="356">
        <f t="shared" si="79"/>
        <v>0</v>
      </c>
      <c r="AE606" s="356">
        <f t="shared" si="79"/>
        <v>0</v>
      </c>
      <c r="AF606" s="356">
        <f t="shared" si="79"/>
        <v>0</v>
      </c>
      <c r="AG606" s="356">
        <f t="shared" si="79"/>
        <v>0</v>
      </c>
      <c r="AH606" s="356">
        <f t="shared" si="79"/>
        <v>0</v>
      </c>
      <c r="AI606" s="327"/>
      <c r="AJ606" s="356">
        <f>AJ593</f>
        <v>0</v>
      </c>
      <c r="AK606" s="365">
        <f>AK593</f>
        <v>0</v>
      </c>
      <c r="AL606" s="326"/>
    </row>
    <row r="607" spans="1:38" s="21" customFormat="1" ht="12.75" customHeight="1" x14ac:dyDescent="0.2">
      <c r="A607" s="8">
        <v>1</v>
      </c>
      <c r="B607" s="395"/>
      <c r="C607" s="395"/>
      <c r="D607" s="395"/>
      <c r="E607" s="395"/>
      <c r="F607" s="396"/>
      <c r="G607" s="496"/>
      <c r="H607" s="502"/>
      <c r="I607" s="499"/>
      <c r="J607" s="356">
        <f t="shared" ref="J607:J637" si="80">SUM(B607:F607)</f>
        <v>0</v>
      </c>
      <c r="K607" s="358">
        <f t="shared" ref="K607:K637" si="81">SUM(U607:AK607)-SUM(L607:R607)</f>
        <v>0</v>
      </c>
      <c r="L607" s="395"/>
      <c r="M607" s="395"/>
      <c r="N607" s="395"/>
      <c r="O607" s="401"/>
      <c r="P607" s="402"/>
      <c r="Q607" s="395"/>
      <c r="R607" s="396"/>
      <c r="S607" s="16" t="s">
        <v>59</v>
      </c>
      <c r="T607" s="8">
        <v>1</v>
      </c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401"/>
      <c r="AI607" s="502"/>
      <c r="AJ607" s="395"/>
      <c r="AK607" s="396"/>
      <c r="AL607" s="16" t="s">
        <v>59</v>
      </c>
    </row>
    <row r="608" spans="1:38" s="21" customFormat="1" ht="12.75" customHeight="1" x14ac:dyDescent="0.2">
      <c r="A608" s="8">
        <v>2</v>
      </c>
      <c r="B608" s="395"/>
      <c r="C608" s="395"/>
      <c r="D608" s="395"/>
      <c r="E608" s="395"/>
      <c r="F608" s="396"/>
      <c r="G608" s="496"/>
      <c r="H608" s="502"/>
      <c r="I608" s="499"/>
      <c r="J608" s="356">
        <f t="shared" si="80"/>
        <v>0</v>
      </c>
      <c r="K608" s="358">
        <f t="shared" si="81"/>
        <v>0</v>
      </c>
      <c r="L608" s="395"/>
      <c r="M608" s="395"/>
      <c r="N608" s="395"/>
      <c r="O608" s="401"/>
      <c r="P608" s="402"/>
      <c r="Q608" s="395"/>
      <c r="R608" s="396"/>
      <c r="S608" s="16" t="s">
        <v>60</v>
      </c>
      <c r="T608" s="8">
        <v>2</v>
      </c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401"/>
      <c r="AI608" s="502"/>
      <c r="AJ608" s="395"/>
      <c r="AK608" s="396"/>
      <c r="AL608" s="16" t="s">
        <v>60</v>
      </c>
    </row>
    <row r="609" spans="1:38" s="21" customFormat="1" ht="12.75" customHeight="1" x14ac:dyDescent="0.2">
      <c r="A609" s="8">
        <v>3</v>
      </c>
      <c r="B609" s="395"/>
      <c r="C609" s="395"/>
      <c r="D609" s="395"/>
      <c r="E609" s="395"/>
      <c r="F609" s="396"/>
      <c r="G609" s="496"/>
      <c r="H609" s="502"/>
      <c r="I609" s="499"/>
      <c r="J609" s="356">
        <f t="shared" si="80"/>
        <v>0</v>
      </c>
      <c r="K609" s="358">
        <f t="shared" si="81"/>
        <v>0</v>
      </c>
      <c r="L609" s="395"/>
      <c r="M609" s="395"/>
      <c r="N609" s="395"/>
      <c r="O609" s="401"/>
      <c r="P609" s="402"/>
      <c r="Q609" s="395"/>
      <c r="R609" s="396"/>
      <c r="S609" s="16" t="s">
        <v>61</v>
      </c>
      <c r="T609" s="8">
        <v>3</v>
      </c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401"/>
      <c r="AI609" s="502"/>
      <c r="AJ609" s="395"/>
      <c r="AK609" s="396"/>
      <c r="AL609" s="16" t="s">
        <v>61</v>
      </c>
    </row>
    <row r="610" spans="1:38" s="21" customFormat="1" ht="12.75" customHeight="1" x14ac:dyDescent="0.2">
      <c r="A610" s="8">
        <v>4</v>
      </c>
      <c r="B610" s="395"/>
      <c r="C610" s="395"/>
      <c r="D610" s="395"/>
      <c r="E610" s="395"/>
      <c r="F610" s="396"/>
      <c r="G610" s="496"/>
      <c r="H610" s="502"/>
      <c r="I610" s="499"/>
      <c r="J610" s="356">
        <f t="shared" si="80"/>
        <v>0</v>
      </c>
      <c r="K610" s="358">
        <f t="shared" si="81"/>
        <v>0</v>
      </c>
      <c r="L610" s="395"/>
      <c r="M610" s="395"/>
      <c r="N610" s="395"/>
      <c r="O610" s="401"/>
      <c r="P610" s="402"/>
      <c r="Q610" s="395"/>
      <c r="R610" s="396"/>
      <c r="S610" s="16" t="s">
        <v>62</v>
      </c>
      <c r="T610" s="8">
        <v>4</v>
      </c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401"/>
      <c r="AI610" s="502"/>
      <c r="AJ610" s="395"/>
      <c r="AK610" s="396"/>
      <c r="AL610" s="16" t="s">
        <v>62</v>
      </c>
    </row>
    <row r="611" spans="1:38" s="21" customFormat="1" ht="12.75" customHeight="1" x14ac:dyDescent="0.2">
      <c r="A611" s="8">
        <v>5</v>
      </c>
      <c r="B611" s="395"/>
      <c r="C611" s="395"/>
      <c r="D611" s="395"/>
      <c r="E611" s="395"/>
      <c r="F611" s="396"/>
      <c r="G611" s="497"/>
      <c r="H611" s="502"/>
      <c r="I611" s="499"/>
      <c r="J611" s="356">
        <f t="shared" si="80"/>
        <v>0</v>
      </c>
      <c r="K611" s="358">
        <f t="shared" si="81"/>
        <v>0</v>
      </c>
      <c r="L611" s="395"/>
      <c r="M611" s="395"/>
      <c r="N611" s="395"/>
      <c r="O611" s="401"/>
      <c r="P611" s="402"/>
      <c r="Q611" s="395"/>
      <c r="R611" s="396"/>
      <c r="S611" s="16" t="s">
        <v>63</v>
      </c>
      <c r="T611" s="8">
        <v>5</v>
      </c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401"/>
      <c r="AI611" s="502"/>
      <c r="AJ611" s="395"/>
      <c r="AK611" s="396"/>
      <c r="AL611" s="16" t="s">
        <v>63</v>
      </c>
    </row>
    <row r="612" spans="1:38" s="21" customFormat="1" ht="12.75" customHeight="1" x14ac:dyDescent="0.2">
      <c r="A612" s="17">
        <v>6</v>
      </c>
      <c r="B612" s="397"/>
      <c r="C612" s="397"/>
      <c r="D612" s="397"/>
      <c r="E612" s="397"/>
      <c r="F612" s="398"/>
      <c r="G612" s="496"/>
      <c r="H612" s="503"/>
      <c r="I612" s="500"/>
      <c r="J612" s="356">
        <f t="shared" si="80"/>
        <v>0</v>
      </c>
      <c r="K612" s="358">
        <f t="shared" si="81"/>
        <v>0</v>
      </c>
      <c r="L612" s="397"/>
      <c r="M612" s="397"/>
      <c r="N612" s="397"/>
      <c r="O612" s="403"/>
      <c r="P612" s="404"/>
      <c r="Q612" s="397"/>
      <c r="R612" s="398"/>
      <c r="S612" s="18" t="s">
        <v>64</v>
      </c>
      <c r="T612" s="17">
        <v>6</v>
      </c>
      <c r="U612" s="397"/>
      <c r="V612" s="397"/>
      <c r="W612" s="397"/>
      <c r="X612" s="397"/>
      <c r="Y612" s="397"/>
      <c r="Z612" s="397"/>
      <c r="AA612" s="397"/>
      <c r="AB612" s="397"/>
      <c r="AC612" s="397"/>
      <c r="AD612" s="397"/>
      <c r="AE612" s="397"/>
      <c r="AF612" s="397"/>
      <c r="AG612" s="397"/>
      <c r="AH612" s="403"/>
      <c r="AI612" s="503"/>
      <c r="AJ612" s="397"/>
      <c r="AK612" s="398"/>
      <c r="AL612" s="18" t="s">
        <v>64</v>
      </c>
    </row>
    <row r="613" spans="1:38" s="21" customFormat="1" ht="12.75" customHeight="1" x14ac:dyDescent="0.2">
      <c r="A613" s="8">
        <v>7</v>
      </c>
      <c r="B613" s="395"/>
      <c r="C613" s="395"/>
      <c r="D613" s="395"/>
      <c r="E613" s="395"/>
      <c r="F613" s="396"/>
      <c r="G613" s="496"/>
      <c r="H613" s="502"/>
      <c r="I613" s="499"/>
      <c r="J613" s="356">
        <f t="shared" si="80"/>
        <v>0</v>
      </c>
      <c r="K613" s="358">
        <f t="shared" si="81"/>
        <v>0</v>
      </c>
      <c r="L613" s="395"/>
      <c r="M613" s="395"/>
      <c r="N613" s="395"/>
      <c r="O613" s="401"/>
      <c r="P613" s="402"/>
      <c r="Q613" s="395"/>
      <c r="R613" s="396"/>
      <c r="S613" s="16" t="s">
        <v>65</v>
      </c>
      <c r="T613" s="8">
        <v>7</v>
      </c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401"/>
      <c r="AI613" s="502"/>
      <c r="AJ613" s="395"/>
      <c r="AK613" s="396"/>
      <c r="AL613" s="16" t="s">
        <v>65</v>
      </c>
    </row>
    <row r="614" spans="1:38" s="21" customFormat="1" ht="12.75" customHeight="1" x14ac:dyDescent="0.2">
      <c r="A614" s="8">
        <v>8</v>
      </c>
      <c r="B614" s="395"/>
      <c r="C614" s="395"/>
      <c r="D614" s="395"/>
      <c r="E614" s="395"/>
      <c r="F614" s="396"/>
      <c r="G614" s="496"/>
      <c r="H614" s="502"/>
      <c r="I614" s="499"/>
      <c r="J614" s="356">
        <f t="shared" si="80"/>
        <v>0</v>
      </c>
      <c r="K614" s="358">
        <f t="shared" si="81"/>
        <v>0</v>
      </c>
      <c r="L614" s="395"/>
      <c r="M614" s="395"/>
      <c r="N614" s="395"/>
      <c r="O614" s="401"/>
      <c r="P614" s="402"/>
      <c r="Q614" s="395"/>
      <c r="R614" s="396"/>
      <c r="S614" s="16" t="s">
        <v>66</v>
      </c>
      <c r="T614" s="8">
        <v>8</v>
      </c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401"/>
      <c r="AI614" s="502"/>
      <c r="AJ614" s="395"/>
      <c r="AK614" s="396"/>
      <c r="AL614" s="16" t="s">
        <v>66</v>
      </c>
    </row>
    <row r="615" spans="1:38" s="21" customFormat="1" ht="12.75" customHeight="1" x14ac:dyDescent="0.2">
      <c r="A615" s="8">
        <v>9</v>
      </c>
      <c r="B615" s="395"/>
      <c r="C615" s="395"/>
      <c r="D615" s="395"/>
      <c r="E615" s="395"/>
      <c r="F615" s="396"/>
      <c r="G615" s="496"/>
      <c r="H615" s="502"/>
      <c r="I615" s="499"/>
      <c r="J615" s="356">
        <f t="shared" si="80"/>
        <v>0</v>
      </c>
      <c r="K615" s="358">
        <f t="shared" si="81"/>
        <v>0</v>
      </c>
      <c r="L615" s="395"/>
      <c r="M615" s="395"/>
      <c r="N615" s="395"/>
      <c r="O615" s="401"/>
      <c r="P615" s="402"/>
      <c r="Q615" s="395"/>
      <c r="R615" s="396"/>
      <c r="S615" s="16" t="s">
        <v>67</v>
      </c>
      <c r="T615" s="8">
        <v>9</v>
      </c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401"/>
      <c r="AI615" s="502"/>
      <c r="AJ615" s="395"/>
      <c r="AK615" s="396"/>
      <c r="AL615" s="16" t="s">
        <v>67</v>
      </c>
    </row>
    <row r="616" spans="1:38" s="21" customFormat="1" ht="12.75" customHeight="1" x14ac:dyDescent="0.2">
      <c r="A616" s="8">
        <v>10</v>
      </c>
      <c r="B616" s="395"/>
      <c r="C616" s="395"/>
      <c r="D616" s="395"/>
      <c r="E616" s="395"/>
      <c r="F616" s="396"/>
      <c r="G616" s="496"/>
      <c r="H616" s="502"/>
      <c r="I616" s="499"/>
      <c r="J616" s="356">
        <f t="shared" si="80"/>
        <v>0</v>
      </c>
      <c r="K616" s="358">
        <f t="shared" si="81"/>
        <v>0</v>
      </c>
      <c r="L616" s="395"/>
      <c r="M616" s="395"/>
      <c r="N616" s="395"/>
      <c r="O616" s="401"/>
      <c r="P616" s="402"/>
      <c r="Q616" s="395"/>
      <c r="R616" s="396"/>
      <c r="S616" s="16" t="s">
        <v>68</v>
      </c>
      <c r="T616" s="8">
        <v>10</v>
      </c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401"/>
      <c r="AI616" s="502"/>
      <c r="AJ616" s="395"/>
      <c r="AK616" s="396"/>
      <c r="AL616" s="16" t="s">
        <v>68</v>
      </c>
    </row>
    <row r="617" spans="1:38" s="21" customFormat="1" ht="12.75" customHeight="1" x14ac:dyDescent="0.2">
      <c r="A617" s="8">
        <v>11</v>
      </c>
      <c r="B617" s="395"/>
      <c r="C617" s="395"/>
      <c r="D617" s="395"/>
      <c r="E617" s="395"/>
      <c r="F617" s="396"/>
      <c r="G617" s="496"/>
      <c r="H617" s="502"/>
      <c r="I617" s="499"/>
      <c r="J617" s="356">
        <f t="shared" si="80"/>
        <v>0</v>
      </c>
      <c r="K617" s="358">
        <f t="shared" si="81"/>
        <v>0</v>
      </c>
      <c r="L617" s="395"/>
      <c r="M617" s="395"/>
      <c r="N617" s="395"/>
      <c r="O617" s="401"/>
      <c r="P617" s="402"/>
      <c r="Q617" s="395"/>
      <c r="R617" s="396"/>
      <c r="S617" s="16" t="s">
        <v>69</v>
      </c>
      <c r="T617" s="8">
        <v>11</v>
      </c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401"/>
      <c r="AI617" s="502"/>
      <c r="AJ617" s="395"/>
      <c r="AK617" s="396"/>
      <c r="AL617" s="16" t="s">
        <v>69</v>
      </c>
    </row>
    <row r="618" spans="1:38" s="21" customFormat="1" ht="12.75" customHeight="1" x14ac:dyDescent="0.2">
      <c r="A618" s="8">
        <v>12</v>
      </c>
      <c r="B618" s="395"/>
      <c r="C618" s="395"/>
      <c r="D618" s="395"/>
      <c r="E618" s="395"/>
      <c r="F618" s="396"/>
      <c r="G618" s="496"/>
      <c r="H618" s="502"/>
      <c r="I618" s="499"/>
      <c r="J618" s="356">
        <f t="shared" si="80"/>
        <v>0</v>
      </c>
      <c r="K618" s="358">
        <f t="shared" si="81"/>
        <v>0</v>
      </c>
      <c r="L618" s="395"/>
      <c r="M618" s="395"/>
      <c r="N618" s="395"/>
      <c r="O618" s="401"/>
      <c r="P618" s="402"/>
      <c r="Q618" s="395"/>
      <c r="R618" s="396"/>
      <c r="S618" s="16" t="s">
        <v>70</v>
      </c>
      <c r="T618" s="8">
        <v>12</v>
      </c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401"/>
      <c r="AI618" s="502"/>
      <c r="AJ618" s="395"/>
      <c r="AK618" s="396"/>
      <c r="AL618" s="16" t="s">
        <v>70</v>
      </c>
    </row>
    <row r="619" spans="1:38" s="21" customFormat="1" ht="12.75" customHeight="1" x14ac:dyDescent="0.2">
      <c r="A619" s="8">
        <v>13</v>
      </c>
      <c r="B619" s="395"/>
      <c r="C619" s="395"/>
      <c r="D619" s="395"/>
      <c r="E619" s="395"/>
      <c r="F619" s="396"/>
      <c r="G619" s="496"/>
      <c r="H619" s="502"/>
      <c r="I619" s="499"/>
      <c r="J619" s="356">
        <f t="shared" si="80"/>
        <v>0</v>
      </c>
      <c r="K619" s="358">
        <f t="shared" si="81"/>
        <v>0</v>
      </c>
      <c r="L619" s="395"/>
      <c r="M619" s="395"/>
      <c r="N619" s="395"/>
      <c r="O619" s="401"/>
      <c r="P619" s="402"/>
      <c r="Q619" s="395"/>
      <c r="R619" s="396"/>
      <c r="S619" s="16" t="s">
        <v>71</v>
      </c>
      <c r="T619" s="8">
        <v>13</v>
      </c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401"/>
      <c r="AI619" s="502"/>
      <c r="AJ619" s="395"/>
      <c r="AK619" s="396"/>
      <c r="AL619" s="16" t="s">
        <v>71</v>
      </c>
    </row>
    <row r="620" spans="1:38" s="21" customFormat="1" ht="12.75" customHeight="1" x14ac:dyDescent="0.2">
      <c r="A620" s="8">
        <v>14</v>
      </c>
      <c r="B620" s="395"/>
      <c r="C620" s="395"/>
      <c r="D620" s="395"/>
      <c r="E620" s="395"/>
      <c r="F620" s="396"/>
      <c r="G620" s="496"/>
      <c r="H620" s="502"/>
      <c r="I620" s="499"/>
      <c r="J620" s="356">
        <f t="shared" si="80"/>
        <v>0</v>
      </c>
      <c r="K620" s="358">
        <f t="shared" si="81"/>
        <v>0</v>
      </c>
      <c r="L620" s="395"/>
      <c r="M620" s="395"/>
      <c r="N620" s="395"/>
      <c r="O620" s="401"/>
      <c r="P620" s="402"/>
      <c r="Q620" s="395"/>
      <c r="R620" s="396"/>
      <c r="S620" s="16" t="s">
        <v>72</v>
      </c>
      <c r="T620" s="8">
        <v>14</v>
      </c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401"/>
      <c r="AI620" s="502"/>
      <c r="AJ620" s="395"/>
      <c r="AK620" s="396"/>
      <c r="AL620" s="16" t="s">
        <v>72</v>
      </c>
    </row>
    <row r="621" spans="1:38" s="21" customFormat="1" ht="12.75" customHeight="1" x14ac:dyDescent="0.2">
      <c r="A621" s="8">
        <v>15</v>
      </c>
      <c r="B621" s="395"/>
      <c r="C621" s="395"/>
      <c r="D621" s="395"/>
      <c r="E621" s="395"/>
      <c r="F621" s="396"/>
      <c r="G621" s="496"/>
      <c r="H621" s="502"/>
      <c r="I621" s="499"/>
      <c r="J621" s="356">
        <f t="shared" si="80"/>
        <v>0</v>
      </c>
      <c r="K621" s="358">
        <f t="shared" si="81"/>
        <v>0</v>
      </c>
      <c r="L621" s="395"/>
      <c r="M621" s="395"/>
      <c r="N621" s="395"/>
      <c r="O621" s="401"/>
      <c r="P621" s="402"/>
      <c r="Q621" s="395"/>
      <c r="R621" s="396"/>
      <c r="S621" s="16" t="s">
        <v>73</v>
      </c>
      <c r="T621" s="8">
        <v>15</v>
      </c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401"/>
      <c r="AI621" s="502"/>
      <c r="AJ621" s="395"/>
      <c r="AK621" s="396"/>
      <c r="AL621" s="16" t="s">
        <v>73</v>
      </c>
    </row>
    <row r="622" spans="1:38" s="21" customFormat="1" ht="12.75" customHeight="1" x14ac:dyDescent="0.2">
      <c r="A622" s="8">
        <v>16</v>
      </c>
      <c r="B622" s="395"/>
      <c r="C622" s="395"/>
      <c r="D622" s="395"/>
      <c r="E622" s="395"/>
      <c r="F622" s="396"/>
      <c r="G622" s="496"/>
      <c r="H622" s="502"/>
      <c r="I622" s="499"/>
      <c r="J622" s="356">
        <f t="shared" si="80"/>
        <v>0</v>
      </c>
      <c r="K622" s="358">
        <f t="shared" si="81"/>
        <v>0</v>
      </c>
      <c r="L622" s="395"/>
      <c r="M622" s="395"/>
      <c r="N622" s="395"/>
      <c r="O622" s="401"/>
      <c r="P622" s="402"/>
      <c r="Q622" s="395"/>
      <c r="R622" s="396"/>
      <c r="S622" s="16" t="s">
        <v>74</v>
      </c>
      <c r="T622" s="8">
        <v>16</v>
      </c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401"/>
      <c r="AI622" s="502"/>
      <c r="AJ622" s="395"/>
      <c r="AK622" s="396"/>
      <c r="AL622" s="16" t="s">
        <v>74</v>
      </c>
    </row>
    <row r="623" spans="1:38" s="21" customFormat="1" ht="12.75" customHeight="1" x14ac:dyDescent="0.2">
      <c r="A623" s="8">
        <v>17</v>
      </c>
      <c r="B623" s="395"/>
      <c r="C623" s="395"/>
      <c r="D623" s="395"/>
      <c r="E623" s="395"/>
      <c r="F623" s="396"/>
      <c r="G623" s="496"/>
      <c r="H623" s="502"/>
      <c r="I623" s="499"/>
      <c r="J623" s="356">
        <f t="shared" si="80"/>
        <v>0</v>
      </c>
      <c r="K623" s="358">
        <f t="shared" si="81"/>
        <v>0</v>
      </c>
      <c r="L623" s="395"/>
      <c r="M623" s="395"/>
      <c r="N623" s="395"/>
      <c r="O623" s="401"/>
      <c r="P623" s="402"/>
      <c r="Q623" s="395"/>
      <c r="R623" s="396"/>
      <c r="S623" s="16" t="s">
        <v>75</v>
      </c>
      <c r="T623" s="8">
        <v>17</v>
      </c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401"/>
      <c r="AI623" s="502"/>
      <c r="AJ623" s="395"/>
      <c r="AK623" s="396"/>
      <c r="AL623" s="16" t="s">
        <v>75</v>
      </c>
    </row>
    <row r="624" spans="1:38" s="21" customFormat="1" ht="12.75" customHeight="1" x14ac:dyDescent="0.2">
      <c r="A624" s="8">
        <v>18</v>
      </c>
      <c r="B624" s="395"/>
      <c r="C624" s="395"/>
      <c r="D624" s="395"/>
      <c r="E624" s="395"/>
      <c r="F624" s="396"/>
      <c r="G624" s="496"/>
      <c r="H624" s="502"/>
      <c r="I624" s="499"/>
      <c r="J624" s="356">
        <f t="shared" si="80"/>
        <v>0</v>
      </c>
      <c r="K624" s="358">
        <f t="shared" si="81"/>
        <v>0</v>
      </c>
      <c r="L624" s="395"/>
      <c r="M624" s="395"/>
      <c r="N624" s="395"/>
      <c r="O624" s="401"/>
      <c r="P624" s="402"/>
      <c r="Q624" s="395"/>
      <c r="R624" s="396"/>
      <c r="S624" s="16" t="s">
        <v>76</v>
      </c>
      <c r="T624" s="8">
        <v>18</v>
      </c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401"/>
      <c r="AI624" s="502"/>
      <c r="AJ624" s="395"/>
      <c r="AK624" s="396"/>
      <c r="AL624" s="16" t="s">
        <v>76</v>
      </c>
    </row>
    <row r="625" spans="1:38" s="21" customFormat="1" ht="12.75" customHeight="1" x14ac:dyDescent="0.2">
      <c r="A625" s="8">
        <v>19</v>
      </c>
      <c r="B625" s="395"/>
      <c r="C625" s="395"/>
      <c r="D625" s="395"/>
      <c r="E625" s="395"/>
      <c r="F625" s="396"/>
      <c r="G625" s="496"/>
      <c r="H625" s="502"/>
      <c r="I625" s="499"/>
      <c r="J625" s="356">
        <f t="shared" si="80"/>
        <v>0</v>
      </c>
      <c r="K625" s="358">
        <f t="shared" si="81"/>
        <v>0</v>
      </c>
      <c r="L625" s="395"/>
      <c r="M625" s="395"/>
      <c r="N625" s="395"/>
      <c r="O625" s="401"/>
      <c r="P625" s="402"/>
      <c r="Q625" s="395"/>
      <c r="R625" s="396"/>
      <c r="S625" s="16" t="s">
        <v>77</v>
      </c>
      <c r="T625" s="8">
        <v>19</v>
      </c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401"/>
      <c r="AI625" s="502"/>
      <c r="AJ625" s="395"/>
      <c r="AK625" s="396"/>
      <c r="AL625" s="16" t="s">
        <v>77</v>
      </c>
    </row>
    <row r="626" spans="1:38" s="21" customFormat="1" ht="12.75" customHeight="1" x14ac:dyDescent="0.2">
      <c r="A626" s="8">
        <v>20</v>
      </c>
      <c r="B626" s="395"/>
      <c r="C626" s="395"/>
      <c r="D626" s="395"/>
      <c r="E626" s="395"/>
      <c r="F626" s="396"/>
      <c r="G626" s="496"/>
      <c r="H626" s="502"/>
      <c r="I626" s="499"/>
      <c r="J626" s="356">
        <f t="shared" si="80"/>
        <v>0</v>
      </c>
      <c r="K626" s="358">
        <f t="shared" si="81"/>
        <v>0</v>
      </c>
      <c r="L626" s="395"/>
      <c r="M626" s="395"/>
      <c r="N626" s="395"/>
      <c r="O626" s="401"/>
      <c r="P626" s="402"/>
      <c r="Q626" s="395"/>
      <c r="R626" s="396"/>
      <c r="S626" s="16" t="s">
        <v>78</v>
      </c>
      <c r="T626" s="8">
        <v>20</v>
      </c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401"/>
      <c r="AI626" s="502"/>
      <c r="AJ626" s="395"/>
      <c r="AK626" s="396"/>
      <c r="AL626" s="16" t="s">
        <v>78</v>
      </c>
    </row>
    <row r="627" spans="1:38" s="21" customFormat="1" ht="12.75" customHeight="1" x14ac:dyDescent="0.2">
      <c r="A627" s="8">
        <v>21</v>
      </c>
      <c r="B627" s="395"/>
      <c r="C627" s="395"/>
      <c r="D627" s="395"/>
      <c r="E627" s="395"/>
      <c r="F627" s="396"/>
      <c r="G627" s="496"/>
      <c r="H627" s="502"/>
      <c r="I627" s="499"/>
      <c r="J627" s="356">
        <f t="shared" si="80"/>
        <v>0</v>
      </c>
      <c r="K627" s="358">
        <f t="shared" si="81"/>
        <v>0</v>
      </c>
      <c r="L627" s="395"/>
      <c r="M627" s="395"/>
      <c r="N627" s="395"/>
      <c r="O627" s="401"/>
      <c r="P627" s="402"/>
      <c r="Q627" s="395"/>
      <c r="R627" s="396"/>
      <c r="S627" s="16" t="s">
        <v>79</v>
      </c>
      <c r="T627" s="8">
        <v>21</v>
      </c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401"/>
      <c r="AI627" s="502"/>
      <c r="AJ627" s="395"/>
      <c r="AK627" s="396"/>
      <c r="AL627" s="16" t="s">
        <v>79</v>
      </c>
    </row>
    <row r="628" spans="1:38" s="21" customFormat="1" ht="12.75" customHeight="1" x14ac:dyDescent="0.2">
      <c r="A628" s="8">
        <v>22</v>
      </c>
      <c r="B628" s="395"/>
      <c r="C628" s="395"/>
      <c r="D628" s="395"/>
      <c r="E628" s="395"/>
      <c r="F628" s="396"/>
      <c r="G628" s="496"/>
      <c r="H628" s="502"/>
      <c r="I628" s="499"/>
      <c r="J628" s="356">
        <f t="shared" si="80"/>
        <v>0</v>
      </c>
      <c r="K628" s="358">
        <f t="shared" si="81"/>
        <v>0</v>
      </c>
      <c r="L628" s="395"/>
      <c r="M628" s="395"/>
      <c r="N628" s="395"/>
      <c r="O628" s="401"/>
      <c r="P628" s="402"/>
      <c r="Q628" s="395"/>
      <c r="R628" s="396"/>
      <c r="S628" s="16" t="s">
        <v>80</v>
      </c>
      <c r="T628" s="8">
        <v>22</v>
      </c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401"/>
      <c r="AI628" s="502"/>
      <c r="AJ628" s="395"/>
      <c r="AK628" s="396"/>
      <c r="AL628" s="16" t="s">
        <v>80</v>
      </c>
    </row>
    <row r="629" spans="1:38" s="21" customFormat="1" ht="12.75" customHeight="1" x14ac:dyDescent="0.2">
      <c r="A629" s="8">
        <v>23</v>
      </c>
      <c r="B629" s="395"/>
      <c r="C629" s="395"/>
      <c r="D629" s="395"/>
      <c r="E629" s="395"/>
      <c r="F629" s="396"/>
      <c r="G629" s="496"/>
      <c r="H629" s="502"/>
      <c r="I629" s="499"/>
      <c r="J629" s="356">
        <f t="shared" si="80"/>
        <v>0</v>
      </c>
      <c r="K629" s="358">
        <f t="shared" si="81"/>
        <v>0</v>
      </c>
      <c r="L629" s="395"/>
      <c r="M629" s="395"/>
      <c r="N629" s="395"/>
      <c r="O629" s="401"/>
      <c r="P629" s="402"/>
      <c r="Q629" s="395"/>
      <c r="R629" s="396"/>
      <c r="S629" s="16" t="s">
        <v>81</v>
      </c>
      <c r="T629" s="8">
        <v>23</v>
      </c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401"/>
      <c r="AI629" s="502"/>
      <c r="AJ629" s="395"/>
      <c r="AK629" s="396"/>
      <c r="AL629" s="16" t="s">
        <v>81</v>
      </c>
    </row>
    <row r="630" spans="1:38" s="21" customFormat="1" ht="12.75" customHeight="1" x14ac:dyDescent="0.2">
      <c r="A630" s="8">
        <v>24</v>
      </c>
      <c r="B630" s="395"/>
      <c r="C630" s="395"/>
      <c r="D630" s="395"/>
      <c r="E630" s="395"/>
      <c r="F630" s="396"/>
      <c r="G630" s="496"/>
      <c r="H630" s="502"/>
      <c r="I630" s="499"/>
      <c r="J630" s="356">
        <f t="shared" si="80"/>
        <v>0</v>
      </c>
      <c r="K630" s="358">
        <f t="shared" si="81"/>
        <v>0</v>
      </c>
      <c r="L630" s="395"/>
      <c r="M630" s="395"/>
      <c r="N630" s="395"/>
      <c r="O630" s="401"/>
      <c r="P630" s="402"/>
      <c r="Q630" s="395"/>
      <c r="R630" s="396"/>
      <c r="S630" s="16" t="s">
        <v>82</v>
      </c>
      <c r="T630" s="8">
        <v>24</v>
      </c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401"/>
      <c r="AI630" s="502"/>
      <c r="AJ630" s="395"/>
      <c r="AK630" s="396"/>
      <c r="AL630" s="16" t="s">
        <v>82</v>
      </c>
    </row>
    <row r="631" spans="1:38" s="21" customFormat="1" ht="12.75" customHeight="1" x14ac:dyDescent="0.2">
      <c r="A631" s="8">
        <v>25</v>
      </c>
      <c r="B631" s="395"/>
      <c r="C631" s="395"/>
      <c r="D631" s="395"/>
      <c r="E631" s="395"/>
      <c r="F631" s="396"/>
      <c r="G631" s="496"/>
      <c r="H631" s="502"/>
      <c r="I631" s="499"/>
      <c r="J631" s="356">
        <f t="shared" si="80"/>
        <v>0</v>
      </c>
      <c r="K631" s="358">
        <f t="shared" si="81"/>
        <v>0</v>
      </c>
      <c r="L631" s="395"/>
      <c r="M631" s="395"/>
      <c r="N631" s="395"/>
      <c r="O631" s="401"/>
      <c r="P631" s="402"/>
      <c r="Q631" s="395"/>
      <c r="R631" s="396"/>
      <c r="S631" s="16" t="s">
        <v>83</v>
      </c>
      <c r="T631" s="8">
        <v>25</v>
      </c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401"/>
      <c r="AI631" s="502"/>
      <c r="AJ631" s="395"/>
      <c r="AK631" s="396"/>
      <c r="AL631" s="16" t="s">
        <v>83</v>
      </c>
    </row>
    <row r="632" spans="1:38" s="21" customFormat="1" ht="12.75" customHeight="1" x14ac:dyDescent="0.2">
      <c r="A632" s="8">
        <v>26</v>
      </c>
      <c r="B632" s="395"/>
      <c r="C632" s="395"/>
      <c r="D632" s="395"/>
      <c r="E632" s="395"/>
      <c r="F632" s="396"/>
      <c r="G632" s="496"/>
      <c r="H632" s="502"/>
      <c r="I632" s="499"/>
      <c r="J632" s="356">
        <f t="shared" si="80"/>
        <v>0</v>
      </c>
      <c r="K632" s="358">
        <f t="shared" si="81"/>
        <v>0</v>
      </c>
      <c r="L632" s="395"/>
      <c r="M632" s="395"/>
      <c r="N632" s="395"/>
      <c r="O632" s="401"/>
      <c r="P632" s="402"/>
      <c r="Q632" s="395"/>
      <c r="R632" s="396"/>
      <c r="S632" s="16" t="s">
        <v>84</v>
      </c>
      <c r="T632" s="8">
        <v>26</v>
      </c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401"/>
      <c r="AI632" s="502"/>
      <c r="AJ632" s="395"/>
      <c r="AK632" s="396"/>
      <c r="AL632" s="16" t="s">
        <v>84</v>
      </c>
    </row>
    <row r="633" spans="1:38" s="21" customFormat="1" ht="12.75" customHeight="1" x14ac:dyDescent="0.2">
      <c r="A633" s="8">
        <v>27</v>
      </c>
      <c r="B633" s="395"/>
      <c r="C633" s="395"/>
      <c r="D633" s="395"/>
      <c r="E633" s="395"/>
      <c r="F633" s="396"/>
      <c r="G633" s="496"/>
      <c r="H633" s="502"/>
      <c r="I633" s="499"/>
      <c r="J633" s="356">
        <f t="shared" si="80"/>
        <v>0</v>
      </c>
      <c r="K633" s="358">
        <f t="shared" si="81"/>
        <v>0</v>
      </c>
      <c r="L633" s="395"/>
      <c r="M633" s="395"/>
      <c r="N633" s="395"/>
      <c r="O633" s="401"/>
      <c r="P633" s="402"/>
      <c r="Q633" s="395"/>
      <c r="R633" s="396"/>
      <c r="S633" s="16" t="s">
        <v>85</v>
      </c>
      <c r="T633" s="8">
        <v>27</v>
      </c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401"/>
      <c r="AI633" s="502"/>
      <c r="AJ633" s="395"/>
      <c r="AK633" s="396"/>
      <c r="AL633" s="16" t="s">
        <v>85</v>
      </c>
    </row>
    <row r="634" spans="1:38" s="21" customFormat="1" ht="12.75" customHeight="1" x14ac:dyDescent="0.2">
      <c r="A634" s="8">
        <v>28</v>
      </c>
      <c r="B634" s="395"/>
      <c r="C634" s="395"/>
      <c r="D634" s="395"/>
      <c r="E634" s="395"/>
      <c r="F634" s="396"/>
      <c r="G634" s="496"/>
      <c r="H634" s="502"/>
      <c r="I634" s="499"/>
      <c r="J634" s="356">
        <f t="shared" si="80"/>
        <v>0</v>
      </c>
      <c r="K634" s="358">
        <f t="shared" si="81"/>
        <v>0</v>
      </c>
      <c r="L634" s="395"/>
      <c r="M634" s="395"/>
      <c r="N634" s="395"/>
      <c r="O634" s="401"/>
      <c r="P634" s="402"/>
      <c r="Q634" s="395"/>
      <c r="R634" s="396"/>
      <c r="S634" s="16" t="s">
        <v>86</v>
      </c>
      <c r="T634" s="8">
        <v>28</v>
      </c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401"/>
      <c r="AI634" s="502"/>
      <c r="AJ634" s="395"/>
      <c r="AK634" s="396"/>
      <c r="AL634" s="16" t="s">
        <v>86</v>
      </c>
    </row>
    <row r="635" spans="1:38" s="21" customFormat="1" ht="12.75" customHeight="1" x14ac:dyDescent="0.2">
      <c r="A635" s="8">
        <v>29</v>
      </c>
      <c r="B635" s="395"/>
      <c r="C635" s="395"/>
      <c r="D635" s="395"/>
      <c r="E635" s="395"/>
      <c r="F635" s="396"/>
      <c r="G635" s="496"/>
      <c r="H635" s="502"/>
      <c r="I635" s="499"/>
      <c r="J635" s="356">
        <f t="shared" si="80"/>
        <v>0</v>
      </c>
      <c r="K635" s="358">
        <f t="shared" si="81"/>
        <v>0</v>
      </c>
      <c r="L635" s="395"/>
      <c r="M635" s="395"/>
      <c r="N635" s="395"/>
      <c r="O635" s="401"/>
      <c r="P635" s="402"/>
      <c r="Q635" s="395"/>
      <c r="R635" s="396"/>
      <c r="S635" s="16" t="s">
        <v>87</v>
      </c>
      <c r="T635" s="8">
        <v>29</v>
      </c>
      <c r="U635" s="395"/>
      <c r="V635" s="395"/>
      <c r="W635" s="395"/>
      <c r="X635" s="404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401"/>
      <c r="AI635" s="502"/>
      <c r="AJ635" s="395"/>
      <c r="AK635" s="396"/>
      <c r="AL635" s="16" t="s">
        <v>87</v>
      </c>
    </row>
    <row r="636" spans="1:38" s="21" customFormat="1" ht="12.75" customHeight="1" x14ac:dyDescent="0.2">
      <c r="A636" s="8">
        <v>30</v>
      </c>
      <c r="B636" s="395"/>
      <c r="C636" s="395"/>
      <c r="D636" s="395"/>
      <c r="E636" s="395"/>
      <c r="F636" s="396"/>
      <c r="G636" s="504"/>
      <c r="H636" s="502"/>
      <c r="I636" s="499"/>
      <c r="J636" s="356">
        <f t="shared" si="80"/>
        <v>0</v>
      </c>
      <c r="K636" s="358">
        <f t="shared" si="81"/>
        <v>0</v>
      </c>
      <c r="L636" s="395"/>
      <c r="M636" s="395"/>
      <c r="N636" s="395"/>
      <c r="O636" s="401"/>
      <c r="P636" s="402"/>
      <c r="Q636" s="395"/>
      <c r="R636" s="396"/>
      <c r="S636" s="16" t="s">
        <v>88</v>
      </c>
      <c r="T636" s="8">
        <v>30</v>
      </c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401"/>
      <c r="AI636" s="502"/>
      <c r="AJ636" s="395"/>
      <c r="AK636" s="396"/>
      <c r="AL636" s="16" t="s">
        <v>88</v>
      </c>
    </row>
    <row r="637" spans="1:38" s="21" customFormat="1" ht="12.75" customHeight="1" x14ac:dyDescent="0.2">
      <c r="A637" s="19">
        <v>31</v>
      </c>
      <c r="B637" s="399"/>
      <c r="C637" s="399"/>
      <c r="D637" s="399"/>
      <c r="E637" s="399"/>
      <c r="F637" s="400"/>
      <c r="G637" s="498"/>
      <c r="H637" s="505"/>
      <c r="I637" s="501"/>
      <c r="J637" s="363">
        <f t="shared" si="80"/>
        <v>0</v>
      </c>
      <c r="K637" s="364">
        <f t="shared" si="81"/>
        <v>0</v>
      </c>
      <c r="L637" s="399"/>
      <c r="M637" s="399"/>
      <c r="N637" s="399"/>
      <c r="O637" s="405"/>
      <c r="P637" s="406"/>
      <c r="Q637" s="399"/>
      <c r="R637" s="400"/>
      <c r="S637" s="20" t="s">
        <v>89</v>
      </c>
      <c r="T637" s="19">
        <v>31</v>
      </c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405"/>
      <c r="AI637" s="505"/>
      <c r="AJ637" s="399"/>
      <c r="AK637" s="400"/>
      <c r="AL637" s="20" t="s">
        <v>89</v>
      </c>
    </row>
    <row r="638" spans="1:38" s="473" customFormat="1" ht="12.75" customHeight="1" thickBot="1" x14ac:dyDescent="0.25">
      <c r="A638" s="475"/>
      <c r="B638" s="476">
        <f>SUM(B606:B637)</f>
        <v>0</v>
      </c>
      <c r="C638" s="476">
        <f>SUM(C606:C637)</f>
        <v>0</v>
      </c>
      <c r="D638" s="476">
        <f>SUM(D606:D637)</f>
        <v>0</v>
      </c>
      <c r="E638" s="477">
        <f>SUM(E606:E637)</f>
        <v>0</v>
      </c>
      <c r="F638" s="478">
        <f>SUM(F606:F637)</f>
        <v>0</v>
      </c>
      <c r="G638" s="479"/>
      <c r="H638" s="480" t="s">
        <v>90</v>
      </c>
      <c r="I638" s="481">
        <f>COUNTA(I607:I637)</f>
        <v>0</v>
      </c>
      <c r="J638" s="476">
        <f t="shared" ref="J638:R638" si="82">SUM(J606:J637)</f>
        <v>0</v>
      </c>
      <c r="K638" s="476">
        <f t="shared" si="82"/>
        <v>0</v>
      </c>
      <c r="L638" s="476">
        <f t="shared" si="82"/>
        <v>0</v>
      </c>
      <c r="M638" s="476">
        <f t="shared" si="82"/>
        <v>0</v>
      </c>
      <c r="N638" s="476">
        <f t="shared" si="82"/>
        <v>0</v>
      </c>
      <c r="O638" s="482">
        <f t="shared" si="82"/>
        <v>0</v>
      </c>
      <c r="P638" s="477">
        <f t="shared" si="82"/>
        <v>0</v>
      </c>
      <c r="Q638" s="476">
        <f t="shared" si="82"/>
        <v>0</v>
      </c>
      <c r="R638" s="483">
        <f t="shared" si="82"/>
        <v>0</v>
      </c>
      <c r="S638" s="484"/>
      <c r="T638" s="475"/>
      <c r="U638" s="476">
        <f t="shared" ref="U638:AH638" si="83">SUM(U606:U637)</f>
        <v>0</v>
      </c>
      <c r="V638" s="476">
        <f t="shared" si="83"/>
        <v>0</v>
      </c>
      <c r="W638" s="476">
        <f t="shared" si="83"/>
        <v>0</v>
      </c>
      <c r="X638" s="476">
        <f t="shared" si="83"/>
        <v>0</v>
      </c>
      <c r="Y638" s="476">
        <f t="shared" si="83"/>
        <v>0</v>
      </c>
      <c r="Z638" s="476">
        <f t="shared" si="83"/>
        <v>0</v>
      </c>
      <c r="AA638" s="476">
        <f t="shared" si="83"/>
        <v>0</v>
      </c>
      <c r="AB638" s="476">
        <f t="shared" si="83"/>
        <v>0</v>
      </c>
      <c r="AC638" s="476">
        <f t="shared" si="83"/>
        <v>0</v>
      </c>
      <c r="AD638" s="476">
        <f t="shared" si="83"/>
        <v>0</v>
      </c>
      <c r="AE638" s="476">
        <f t="shared" si="83"/>
        <v>0</v>
      </c>
      <c r="AF638" s="476">
        <f t="shared" si="83"/>
        <v>0</v>
      </c>
      <c r="AG638" s="476">
        <f t="shared" si="83"/>
        <v>0</v>
      </c>
      <c r="AH638" s="478">
        <f t="shared" si="83"/>
        <v>0</v>
      </c>
      <c r="AI638" s="485"/>
      <c r="AJ638" s="476">
        <f>SUM(AJ606:AJ637)</f>
        <v>0</v>
      </c>
      <c r="AK638" s="483">
        <f>SUM(AK606:AK637)</f>
        <v>0</v>
      </c>
      <c r="AL638" s="484"/>
    </row>
    <row r="639" spans="1:38" s="175" customFormat="1" ht="12.75" customHeight="1" thickTop="1" x14ac:dyDescent="0.2">
      <c r="A639" s="39"/>
      <c r="B639" s="154"/>
      <c r="C639" s="154"/>
      <c r="D639" s="154"/>
      <c r="E639" s="154"/>
      <c r="F639" s="154"/>
      <c r="G639" s="470"/>
      <c r="H639" s="154"/>
      <c r="I639" s="471"/>
      <c r="J639" s="154"/>
      <c r="K639" s="154"/>
      <c r="L639" s="474"/>
      <c r="M639" s="474"/>
      <c r="N639" s="474"/>
      <c r="O639" s="474"/>
      <c r="P639" s="474"/>
      <c r="Q639" s="474"/>
      <c r="R639" s="474"/>
      <c r="S639" s="39"/>
      <c r="T639" s="39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39"/>
    </row>
    <row r="640" spans="1:38" ht="12.75" customHeight="1" x14ac:dyDescent="0.2">
      <c r="A640" s="21"/>
      <c r="B640" s="21"/>
      <c r="C640" s="21"/>
      <c r="D640" s="21"/>
      <c r="E640" s="21"/>
      <c r="F640" s="21"/>
      <c r="G640" s="570" t="str">
        <f>JANUARY!G595</f>
        <v xml:space="preserve">UNITED STEELWORKERS - LOCAL UNION </v>
      </c>
      <c r="H640" s="570"/>
      <c r="I640" s="570"/>
      <c r="J640" s="86"/>
      <c r="K640" s="296"/>
      <c r="L640" s="21"/>
      <c r="M640" s="21"/>
      <c r="N640" s="21"/>
      <c r="O640" s="21"/>
      <c r="P640" s="21"/>
      <c r="Q640" s="21"/>
      <c r="R640" s="21"/>
      <c r="S640" s="21"/>
      <c r="T640" s="21"/>
      <c r="U640" s="33"/>
      <c r="V640" s="33"/>
      <c r="W640" s="33"/>
      <c r="X640" s="33"/>
      <c r="Y640" s="33"/>
      <c r="Z640" s="33"/>
      <c r="AA640" s="34" t="str">
        <f>$AA$10</f>
        <v>FINANCIAL SECRETARY'S CASH BOOK</v>
      </c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21"/>
    </row>
    <row r="641" spans="1:38" s="149" customFormat="1" ht="12.75" customHeight="1" x14ac:dyDescent="0.2">
      <c r="A641" s="139"/>
      <c r="B641" s="138" t="str">
        <f>$B$11</f>
        <v>Month</v>
      </c>
      <c r="C641" s="67" t="str">
        <f>$C$11</f>
        <v>APRIL</v>
      </c>
      <c r="D641" s="138" t="str">
        <f>$D$11</f>
        <v>Year</v>
      </c>
      <c r="E641" s="140">
        <f>$E$11</f>
        <v>0</v>
      </c>
      <c r="F641" s="139"/>
      <c r="G641" s="146"/>
      <c r="H641" s="139"/>
      <c r="I641" s="147"/>
      <c r="J641" s="297"/>
      <c r="K641" s="297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8"/>
      <c r="AJ641" s="67" t="str">
        <f>$C$11</f>
        <v>APRIL</v>
      </c>
      <c r="AK641" s="29">
        <f>$E$11</f>
        <v>0</v>
      </c>
      <c r="AL641" s="139"/>
    </row>
    <row r="642" spans="1:38" s="149" customFormat="1" ht="12.75" customHeight="1" x14ac:dyDescent="0.2">
      <c r="A642" s="139"/>
      <c r="B642" s="138" t="str">
        <f>$B$12</f>
        <v>Page No.</v>
      </c>
      <c r="C642" s="145">
        <f>C597+1</f>
        <v>15</v>
      </c>
      <c r="D642" s="139"/>
      <c r="E642" s="139"/>
      <c r="F642" s="139"/>
      <c r="G642" s="146"/>
      <c r="H642" s="139"/>
      <c r="I642" s="147" t="s">
        <v>53</v>
      </c>
      <c r="J642" s="297"/>
      <c r="K642" s="297"/>
      <c r="L642" s="147"/>
      <c r="M642" s="139"/>
      <c r="N642" s="139"/>
      <c r="O642" s="139"/>
      <c r="P642" s="138"/>
      <c r="Q642" s="139"/>
      <c r="R642" s="138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50" t="s">
        <v>54</v>
      </c>
      <c r="AC642" s="139"/>
      <c r="AD642" s="139"/>
      <c r="AE642" s="139"/>
      <c r="AF642" s="139"/>
      <c r="AG642" s="139"/>
      <c r="AH642" s="139"/>
      <c r="AI642" s="138" t="str">
        <f>$B$12</f>
        <v>Page No.</v>
      </c>
      <c r="AJ642" s="145">
        <f>AJ597+1</f>
        <v>15</v>
      </c>
      <c r="AK642" s="151"/>
      <c r="AL642" s="152"/>
    </row>
    <row r="643" spans="1:38" ht="12.75" customHeight="1" x14ac:dyDescent="0.2">
      <c r="A643" s="3"/>
      <c r="B643" s="3"/>
      <c r="C643" s="3"/>
      <c r="D643" s="3"/>
      <c r="E643" s="3"/>
      <c r="F643" s="3"/>
      <c r="G643" s="126"/>
      <c r="H643" s="3"/>
      <c r="I643" s="5"/>
      <c r="J643" s="101"/>
      <c r="K643" s="101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27"/>
      <c r="H644" s="26"/>
      <c r="I644" s="27"/>
      <c r="J644" s="298"/>
      <c r="K644" s="298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28"/>
      <c r="H645" s="2" t="s">
        <v>56</v>
      </c>
      <c r="I645" s="94"/>
      <c r="J645" s="607" t="s">
        <v>262</v>
      </c>
      <c r="K645" s="56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28"/>
      <c r="H646" s="14"/>
      <c r="I646" s="95"/>
      <c r="J646" s="101"/>
      <c r="K646" s="6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1"/>
      <c r="B647" s="162">
        <v>1</v>
      </c>
      <c r="C647" s="162">
        <v>2</v>
      </c>
      <c r="D647" s="162">
        <v>3</v>
      </c>
      <c r="E647" s="163">
        <v>4</v>
      </c>
      <c r="F647" s="164">
        <v>5</v>
      </c>
      <c r="G647" s="165"/>
      <c r="H647" s="164">
        <v>7</v>
      </c>
      <c r="I647" s="166">
        <v>8</v>
      </c>
      <c r="J647" s="299">
        <v>9</v>
      </c>
      <c r="K647" s="300">
        <v>10</v>
      </c>
      <c r="L647" s="162">
        <v>11</v>
      </c>
      <c r="M647" s="162" t="s">
        <v>1</v>
      </c>
      <c r="N647" s="162">
        <v>12</v>
      </c>
      <c r="O647" s="162">
        <v>13</v>
      </c>
      <c r="P647" s="162">
        <v>14</v>
      </c>
      <c r="Q647" s="162">
        <v>15</v>
      </c>
      <c r="R647" s="164" t="s">
        <v>2</v>
      </c>
      <c r="S647" s="167"/>
      <c r="T647" s="161"/>
      <c r="U647" s="162">
        <v>16</v>
      </c>
      <c r="V647" s="162">
        <v>17</v>
      </c>
      <c r="W647" s="162">
        <v>18</v>
      </c>
      <c r="X647" s="162">
        <v>19</v>
      </c>
      <c r="Y647" s="162">
        <v>20</v>
      </c>
      <c r="Z647" s="162" t="s">
        <v>3</v>
      </c>
      <c r="AA647" s="162">
        <v>21</v>
      </c>
      <c r="AB647" s="162">
        <v>22</v>
      </c>
      <c r="AC647" s="162">
        <v>23</v>
      </c>
      <c r="AD647" s="162">
        <v>24</v>
      </c>
      <c r="AE647" s="162">
        <v>25</v>
      </c>
      <c r="AF647" s="162">
        <v>26</v>
      </c>
      <c r="AG647" s="162">
        <v>27</v>
      </c>
      <c r="AH647" s="162">
        <v>28</v>
      </c>
      <c r="AI647" s="168">
        <v>29</v>
      </c>
      <c r="AJ647" s="162">
        <v>30</v>
      </c>
      <c r="AK647" s="164">
        <v>31</v>
      </c>
      <c r="AL647" s="167"/>
    </row>
    <row r="648" spans="1:38" s="4" customFormat="1" ht="12.75" customHeight="1" thickTop="1" x14ac:dyDescent="0.2">
      <c r="A648" s="1"/>
      <c r="B648" s="83" t="s">
        <v>4</v>
      </c>
      <c r="C648" s="96"/>
      <c r="D648" s="83" t="s">
        <v>5</v>
      </c>
      <c r="E648" s="83" t="s">
        <v>6</v>
      </c>
      <c r="F648" s="82" t="s">
        <v>7</v>
      </c>
      <c r="G648" s="129"/>
      <c r="H648" s="82"/>
      <c r="I648" s="98"/>
      <c r="J648" s="83"/>
      <c r="K648" s="82"/>
      <c r="L648" s="83"/>
      <c r="M648" s="83"/>
      <c r="N648" s="83" t="s">
        <v>235</v>
      </c>
      <c r="O648" s="99" t="s">
        <v>536</v>
      </c>
      <c r="P648" s="160"/>
      <c r="Q648" s="102" t="s">
        <v>270</v>
      </c>
      <c r="R648" s="157" t="s">
        <v>271</v>
      </c>
      <c r="S648" s="101"/>
      <c r="T648" s="61"/>
      <c r="U648" s="560" t="s">
        <v>263</v>
      </c>
      <c r="V648" s="561"/>
      <c r="W648" s="561"/>
      <c r="X648" s="561"/>
      <c r="Y648" s="562"/>
      <c r="Z648" s="83" t="s">
        <v>10</v>
      </c>
      <c r="AA648" s="83" t="s">
        <v>11</v>
      </c>
      <c r="AB648" s="83" t="s">
        <v>203</v>
      </c>
      <c r="AC648" s="83" t="s">
        <v>12</v>
      </c>
      <c r="AD648" s="83" t="s">
        <v>13</v>
      </c>
      <c r="AE648" s="83" t="s">
        <v>14</v>
      </c>
      <c r="AF648" s="83"/>
      <c r="AG648" s="83"/>
      <c r="AH648" s="99"/>
      <c r="AI648" s="100"/>
      <c r="AJ648" s="83" t="s">
        <v>15</v>
      </c>
      <c r="AK648" s="82" t="s">
        <v>7</v>
      </c>
      <c r="AL648" s="3"/>
    </row>
    <row r="649" spans="1:38" s="4" customFormat="1" ht="12.75" customHeight="1" x14ac:dyDescent="0.2">
      <c r="A649" s="1"/>
      <c r="B649" s="83" t="s">
        <v>8</v>
      </c>
      <c r="C649" s="83" t="s">
        <v>16</v>
      </c>
      <c r="D649" s="83" t="s">
        <v>17</v>
      </c>
      <c r="E649" s="83" t="s">
        <v>8</v>
      </c>
      <c r="F649" s="82" t="s">
        <v>18</v>
      </c>
      <c r="G649" s="129" t="s">
        <v>19</v>
      </c>
      <c r="H649" s="82" t="s">
        <v>20</v>
      </c>
      <c r="I649" s="98" t="s">
        <v>239</v>
      </c>
      <c r="J649" s="83" t="s">
        <v>21</v>
      </c>
      <c r="K649" s="82" t="s">
        <v>22</v>
      </c>
      <c r="L649" s="102" t="s">
        <v>233</v>
      </c>
      <c r="M649" s="102" t="s">
        <v>234</v>
      </c>
      <c r="N649" s="83" t="s">
        <v>534</v>
      </c>
      <c r="O649" s="99" t="s">
        <v>534</v>
      </c>
      <c r="P649" s="155" t="s">
        <v>23</v>
      </c>
      <c r="Q649" s="102" t="s">
        <v>8</v>
      </c>
      <c r="R649" s="157" t="s">
        <v>8</v>
      </c>
      <c r="S649" s="101"/>
      <c r="T649" s="61"/>
      <c r="U649" s="83" t="s">
        <v>25</v>
      </c>
      <c r="V649" s="83" t="s">
        <v>26</v>
      </c>
      <c r="W649" s="83" t="s">
        <v>27</v>
      </c>
      <c r="X649" s="83" t="s">
        <v>28</v>
      </c>
      <c r="Y649" s="83" t="s">
        <v>136</v>
      </c>
      <c r="Z649" s="83" t="s">
        <v>259</v>
      </c>
      <c r="AA649" s="83" t="s">
        <v>137</v>
      </c>
      <c r="AB649" s="83" t="s">
        <v>202</v>
      </c>
      <c r="AC649" s="83" t="s">
        <v>30</v>
      </c>
      <c r="AD649" s="83" t="s">
        <v>140</v>
      </c>
      <c r="AE649" s="83" t="s">
        <v>31</v>
      </c>
      <c r="AF649" s="83" t="s">
        <v>32</v>
      </c>
      <c r="AG649" s="83" t="s">
        <v>204</v>
      </c>
      <c r="AH649" s="99" t="s">
        <v>16</v>
      </c>
      <c r="AI649" s="97" t="s">
        <v>34</v>
      </c>
      <c r="AJ649" s="83" t="s">
        <v>35</v>
      </c>
      <c r="AK649" s="82" t="s">
        <v>18</v>
      </c>
      <c r="AL649" s="3"/>
    </row>
    <row r="650" spans="1:38" s="4" customFormat="1" ht="12.75" customHeight="1" thickBot="1" x14ac:dyDescent="0.25">
      <c r="A650" s="6"/>
      <c r="B650" s="84" t="s">
        <v>36</v>
      </c>
      <c r="C650" s="84" t="s">
        <v>37</v>
      </c>
      <c r="D650" s="84" t="s">
        <v>38</v>
      </c>
      <c r="E650" s="84" t="s">
        <v>39</v>
      </c>
      <c r="F650" s="103" t="s">
        <v>40</v>
      </c>
      <c r="G650" s="130"/>
      <c r="H650" s="103"/>
      <c r="I650" s="104" t="s">
        <v>41</v>
      </c>
      <c r="J650" s="84"/>
      <c r="K650" s="103"/>
      <c r="L650" s="105"/>
      <c r="M650" s="105"/>
      <c r="N650" s="84" t="s">
        <v>236</v>
      </c>
      <c r="O650" s="106" t="s">
        <v>236</v>
      </c>
      <c r="P650" s="156"/>
      <c r="Q650" s="158" t="s">
        <v>24</v>
      </c>
      <c r="R650" s="159" t="s">
        <v>24</v>
      </c>
      <c r="S650" s="108"/>
      <c r="T650" s="72"/>
      <c r="U650" s="84" t="s">
        <v>42</v>
      </c>
      <c r="V650" s="84" t="s">
        <v>43</v>
      </c>
      <c r="W650" s="84"/>
      <c r="X650" s="84" t="s">
        <v>44</v>
      </c>
      <c r="Y650" s="84" t="s">
        <v>30</v>
      </c>
      <c r="Z650" s="84" t="s">
        <v>30</v>
      </c>
      <c r="AA650" s="84" t="s">
        <v>138</v>
      </c>
      <c r="AB650" s="84" t="s">
        <v>15</v>
      </c>
      <c r="AC650" s="84" t="s">
        <v>139</v>
      </c>
      <c r="AD650" s="84" t="s">
        <v>141</v>
      </c>
      <c r="AE650" s="84" t="s">
        <v>47</v>
      </c>
      <c r="AF650" s="84" t="s">
        <v>48</v>
      </c>
      <c r="AG650" s="84" t="s">
        <v>15</v>
      </c>
      <c r="AH650" s="106" t="s">
        <v>30</v>
      </c>
      <c r="AI650" s="107"/>
      <c r="AJ650" s="84" t="s">
        <v>49</v>
      </c>
      <c r="AK650" s="103" t="s">
        <v>189</v>
      </c>
      <c r="AL650" s="7"/>
    </row>
    <row r="651" spans="1:38" s="296" customFormat="1" ht="12.75" customHeight="1" thickTop="1" x14ac:dyDescent="0.2">
      <c r="A651" s="323"/>
      <c r="B651" s="356">
        <f>B638</f>
        <v>0</v>
      </c>
      <c r="C651" s="356">
        <f>C638</f>
        <v>0</v>
      </c>
      <c r="D651" s="356">
        <f>D638</f>
        <v>0</v>
      </c>
      <c r="E651" s="357">
        <f>E638</f>
        <v>0</v>
      </c>
      <c r="F651" s="358">
        <f>F638</f>
        <v>0</v>
      </c>
      <c r="G651" s="131" t="str">
        <f>$G$7</f>
        <v>APRIL</v>
      </c>
      <c r="H651" s="324" t="s">
        <v>58</v>
      </c>
      <c r="I651" s="325"/>
      <c r="J651" s="359">
        <f t="shared" ref="J651:R651" si="84">J638</f>
        <v>0</v>
      </c>
      <c r="K651" s="360">
        <f t="shared" si="84"/>
        <v>0</v>
      </c>
      <c r="L651" s="356">
        <f t="shared" si="84"/>
        <v>0</v>
      </c>
      <c r="M651" s="356">
        <f t="shared" si="84"/>
        <v>0</v>
      </c>
      <c r="N651" s="356">
        <f t="shared" si="84"/>
        <v>0</v>
      </c>
      <c r="O651" s="361">
        <f t="shared" si="84"/>
        <v>0</v>
      </c>
      <c r="P651" s="357">
        <f t="shared" si="84"/>
        <v>0</v>
      </c>
      <c r="Q651" s="356">
        <f t="shared" si="84"/>
        <v>0</v>
      </c>
      <c r="R651" s="362">
        <f t="shared" si="84"/>
        <v>0</v>
      </c>
      <c r="S651" s="326"/>
      <c r="T651" s="323"/>
      <c r="U651" s="356">
        <f t="shared" ref="U651:AH651" si="85">U638</f>
        <v>0</v>
      </c>
      <c r="V651" s="356">
        <f t="shared" si="85"/>
        <v>0</v>
      </c>
      <c r="W651" s="356">
        <f t="shared" si="85"/>
        <v>0</v>
      </c>
      <c r="X651" s="356">
        <f t="shared" si="85"/>
        <v>0</v>
      </c>
      <c r="Y651" s="356">
        <f t="shared" si="85"/>
        <v>0</v>
      </c>
      <c r="Z651" s="356">
        <f t="shared" si="85"/>
        <v>0</v>
      </c>
      <c r="AA651" s="356">
        <f t="shared" si="85"/>
        <v>0</v>
      </c>
      <c r="AB651" s="356">
        <f t="shared" si="85"/>
        <v>0</v>
      </c>
      <c r="AC651" s="356">
        <f t="shared" si="85"/>
        <v>0</v>
      </c>
      <c r="AD651" s="356">
        <f t="shared" si="85"/>
        <v>0</v>
      </c>
      <c r="AE651" s="356">
        <f t="shared" si="85"/>
        <v>0</v>
      </c>
      <c r="AF651" s="356">
        <f t="shared" si="85"/>
        <v>0</v>
      </c>
      <c r="AG651" s="356">
        <f t="shared" si="85"/>
        <v>0</v>
      </c>
      <c r="AH651" s="356">
        <f t="shared" si="85"/>
        <v>0</v>
      </c>
      <c r="AI651" s="327"/>
      <c r="AJ651" s="356">
        <f>AJ638</f>
        <v>0</v>
      </c>
      <c r="AK651" s="365">
        <f>AK638</f>
        <v>0</v>
      </c>
      <c r="AL651" s="326"/>
    </row>
    <row r="652" spans="1:38" s="21" customFormat="1" ht="12.75" customHeight="1" x14ac:dyDescent="0.2">
      <c r="A652" s="8">
        <v>1</v>
      </c>
      <c r="B652" s="395"/>
      <c r="C652" s="395"/>
      <c r="D652" s="395"/>
      <c r="E652" s="395"/>
      <c r="F652" s="396"/>
      <c r="G652" s="496"/>
      <c r="H652" s="502"/>
      <c r="I652" s="499"/>
      <c r="J652" s="356">
        <f t="shared" ref="J652:J682" si="86">SUM(B652:F652)</f>
        <v>0</v>
      </c>
      <c r="K652" s="358">
        <f t="shared" ref="K652:K682" si="87">SUM(U652:AK652)-SUM(L652:R652)</f>
        <v>0</v>
      </c>
      <c r="L652" s="395"/>
      <c r="M652" s="395"/>
      <c r="N652" s="395"/>
      <c r="O652" s="401"/>
      <c r="P652" s="402"/>
      <c r="Q652" s="395"/>
      <c r="R652" s="396"/>
      <c r="S652" s="16" t="s">
        <v>59</v>
      </c>
      <c r="T652" s="8">
        <v>1</v>
      </c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401"/>
      <c r="AI652" s="502"/>
      <c r="AJ652" s="395"/>
      <c r="AK652" s="396"/>
      <c r="AL652" s="16" t="s">
        <v>59</v>
      </c>
    </row>
    <row r="653" spans="1:38" s="21" customFormat="1" ht="12.75" customHeight="1" x14ac:dyDescent="0.2">
      <c r="A653" s="8">
        <v>2</v>
      </c>
      <c r="B653" s="395"/>
      <c r="C653" s="395"/>
      <c r="D653" s="395"/>
      <c r="E653" s="395"/>
      <c r="F653" s="396"/>
      <c r="G653" s="496"/>
      <c r="H653" s="502"/>
      <c r="I653" s="499"/>
      <c r="J653" s="356">
        <f t="shared" si="86"/>
        <v>0</v>
      </c>
      <c r="K653" s="358">
        <f t="shared" si="87"/>
        <v>0</v>
      </c>
      <c r="L653" s="395"/>
      <c r="M653" s="395"/>
      <c r="N653" s="395"/>
      <c r="O653" s="401"/>
      <c r="P653" s="402"/>
      <c r="Q653" s="395"/>
      <c r="R653" s="396"/>
      <c r="S653" s="16" t="s">
        <v>60</v>
      </c>
      <c r="T653" s="8">
        <v>2</v>
      </c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401"/>
      <c r="AI653" s="502"/>
      <c r="AJ653" s="395"/>
      <c r="AK653" s="396"/>
      <c r="AL653" s="16" t="s">
        <v>60</v>
      </c>
    </row>
    <row r="654" spans="1:38" s="21" customFormat="1" ht="12.75" customHeight="1" x14ac:dyDescent="0.2">
      <c r="A654" s="8">
        <v>3</v>
      </c>
      <c r="B654" s="395"/>
      <c r="C654" s="395"/>
      <c r="D654" s="395"/>
      <c r="E654" s="395"/>
      <c r="F654" s="396"/>
      <c r="G654" s="496"/>
      <c r="H654" s="502"/>
      <c r="I654" s="499"/>
      <c r="J654" s="356">
        <f t="shared" si="86"/>
        <v>0</v>
      </c>
      <c r="K654" s="358">
        <f t="shared" si="87"/>
        <v>0</v>
      </c>
      <c r="L654" s="395"/>
      <c r="M654" s="395"/>
      <c r="N654" s="395"/>
      <c r="O654" s="401"/>
      <c r="P654" s="402"/>
      <c r="Q654" s="395"/>
      <c r="R654" s="396"/>
      <c r="S654" s="16" t="s">
        <v>61</v>
      </c>
      <c r="T654" s="8">
        <v>3</v>
      </c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401"/>
      <c r="AI654" s="502"/>
      <c r="AJ654" s="395"/>
      <c r="AK654" s="396"/>
      <c r="AL654" s="16" t="s">
        <v>61</v>
      </c>
    </row>
    <row r="655" spans="1:38" s="21" customFormat="1" ht="12.75" customHeight="1" x14ac:dyDescent="0.2">
      <c r="A655" s="8">
        <v>4</v>
      </c>
      <c r="B655" s="395"/>
      <c r="C655" s="395"/>
      <c r="D655" s="395"/>
      <c r="E655" s="395"/>
      <c r="F655" s="396"/>
      <c r="G655" s="496"/>
      <c r="H655" s="502"/>
      <c r="I655" s="499"/>
      <c r="J655" s="356">
        <f t="shared" si="86"/>
        <v>0</v>
      </c>
      <c r="K655" s="358">
        <f t="shared" si="87"/>
        <v>0</v>
      </c>
      <c r="L655" s="395"/>
      <c r="M655" s="395"/>
      <c r="N655" s="395"/>
      <c r="O655" s="401"/>
      <c r="P655" s="402"/>
      <c r="Q655" s="395"/>
      <c r="R655" s="396"/>
      <c r="S655" s="16" t="s">
        <v>62</v>
      </c>
      <c r="T655" s="8">
        <v>4</v>
      </c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401"/>
      <c r="AI655" s="502"/>
      <c r="AJ655" s="395"/>
      <c r="AK655" s="396"/>
      <c r="AL655" s="16" t="s">
        <v>62</v>
      </c>
    </row>
    <row r="656" spans="1:38" s="21" customFormat="1" ht="12.75" customHeight="1" x14ac:dyDescent="0.2">
      <c r="A656" s="8">
        <v>5</v>
      </c>
      <c r="B656" s="395"/>
      <c r="C656" s="395"/>
      <c r="D656" s="395"/>
      <c r="E656" s="395"/>
      <c r="F656" s="396"/>
      <c r="G656" s="497"/>
      <c r="H656" s="502"/>
      <c r="I656" s="499"/>
      <c r="J656" s="356">
        <f t="shared" si="86"/>
        <v>0</v>
      </c>
      <c r="K656" s="358">
        <f t="shared" si="87"/>
        <v>0</v>
      </c>
      <c r="L656" s="395"/>
      <c r="M656" s="395"/>
      <c r="N656" s="395"/>
      <c r="O656" s="401"/>
      <c r="P656" s="402"/>
      <c r="Q656" s="395"/>
      <c r="R656" s="396"/>
      <c r="S656" s="16" t="s">
        <v>63</v>
      </c>
      <c r="T656" s="8">
        <v>5</v>
      </c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401"/>
      <c r="AI656" s="502"/>
      <c r="AJ656" s="395"/>
      <c r="AK656" s="396"/>
      <c r="AL656" s="16" t="s">
        <v>63</v>
      </c>
    </row>
    <row r="657" spans="1:38" s="21" customFormat="1" ht="12.75" customHeight="1" x14ac:dyDescent="0.2">
      <c r="A657" s="17">
        <v>6</v>
      </c>
      <c r="B657" s="397"/>
      <c r="C657" s="397"/>
      <c r="D657" s="397"/>
      <c r="E657" s="397"/>
      <c r="F657" s="398"/>
      <c r="G657" s="496"/>
      <c r="H657" s="503"/>
      <c r="I657" s="500"/>
      <c r="J657" s="356">
        <f t="shared" si="86"/>
        <v>0</v>
      </c>
      <c r="K657" s="358">
        <f t="shared" si="87"/>
        <v>0</v>
      </c>
      <c r="L657" s="397"/>
      <c r="M657" s="397"/>
      <c r="N657" s="397"/>
      <c r="O657" s="403"/>
      <c r="P657" s="404"/>
      <c r="Q657" s="397"/>
      <c r="R657" s="398"/>
      <c r="S657" s="18" t="s">
        <v>64</v>
      </c>
      <c r="T657" s="17">
        <v>6</v>
      </c>
      <c r="U657" s="397"/>
      <c r="V657" s="397"/>
      <c r="W657" s="397"/>
      <c r="X657" s="397"/>
      <c r="Y657" s="397"/>
      <c r="Z657" s="397"/>
      <c r="AA657" s="397"/>
      <c r="AB657" s="397"/>
      <c r="AC657" s="397"/>
      <c r="AD657" s="397"/>
      <c r="AE657" s="397"/>
      <c r="AF657" s="397"/>
      <c r="AG657" s="397"/>
      <c r="AH657" s="403"/>
      <c r="AI657" s="503"/>
      <c r="AJ657" s="397"/>
      <c r="AK657" s="398"/>
      <c r="AL657" s="18" t="s">
        <v>64</v>
      </c>
    </row>
    <row r="658" spans="1:38" s="21" customFormat="1" ht="12.75" customHeight="1" x14ac:dyDescent="0.2">
      <c r="A658" s="8">
        <v>7</v>
      </c>
      <c r="B658" s="395"/>
      <c r="C658" s="395"/>
      <c r="D658" s="395"/>
      <c r="E658" s="395"/>
      <c r="F658" s="396"/>
      <c r="G658" s="496"/>
      <c r="H658" s="502"/>
      <c r="I658" s="499"/>
      <c r="J658" s="356">
        <f t="shared" si="86"/>
        <v>0</v>
      </c>
      <c r="K658" s="358">
        <f t="shared" si="87"/>
        <v>0</v>
      </c>
      <c r="L658" s="395"/>
      <c r="M658" s="395"/>
      <c r="N658" s="395"/>
      <c r="O658" s="401"/>
      <c r="P658" s="402"/>
      <c r="Q658" s="395"/>
      <c r="R658" s="396"/>
      <c r="S658" s="16" t="s">
        <v>65</v>
      </c>
      <c r="T658" s="8">
        <v>7</v>
      </c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401"/>
      <c r="AI658" s="502"/>
      <c r="AJ658" s="395"/>
      <c r="AK658" s="396"/>
      <c r="AL658" s="16" t="s">
        <v>65</v>
      </c>
    </row>
    <row r="659" spans="1:38" s="21" customFormat="1" ht="12.75" customHeight="1" x14ac:dyDescent="0.2">
      <c r="A659" s="8">
        <v>8</v>
      </c>
      <c r="B659" s="395"/>
      <c r="C659" s="395"/>
      <c r="D659" s="395"/>
      <c r="E659" s="395"/>
      <c r="F659" s="396"/>
      <c r="G659" s="496"/>
      <c r="H659" s="502"/>
      <c r="I659" s="499"/>
      <c r="J659" s="356">
        <f t="shared" si="86"/>
        <v>0</v>
      </c>
      <c r="K659" s="358">
        <f t="shared" si="87"/>
        <v>0</v>
      </c>
      <c r="L659" s="395"/>
      <c r="M659" s="395"/>
      <c r="N659" s="395"/>
      <c r="O659" s="401"/>
      <c r="P659" s="402"/>
      <c r="Q659" s="395"/>
      <c r="R659" s="396"/>
      <c r="S659" s="16" t="s">
        <v>66</v>
      </c>
      <c r="T659" s="8">
        <v>8</v>
      </c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401"/>
      <c r="AI659" s="502"/>
      <c r="AJ659" s="395"/>
      <c r="AK659" s="396"/>
      <c r="AL659" s="16" t="s">
        <v>66</v>
      </c>
    </row>
    <row r="660" spans="1:38" s="21" customFormat="1" ht="12.75" customHeight="1" x14ac:dyDescent="0.2">
      <c r="A660" s="8">
        <v>9</v>
      </c>
      <c r="B660" s="395"/>
      <c r="C660" s="395"/>
      <c r="D660" s="395"/>
      <c r="E660" s="395"/>
      <c r="F660" s="396"/>
      <c r="G660" s="496"/>
      <c r="H660" s="502"/>
      <c r="I660" s="499"/>
      <c r="J660" s="356">
        <f t="shared" si="86"/>
        <v>0</v>
      </c>
      <c r="K660" s="358">
        <f t="shared" si="87"/>
        <v>0</v>
      </c>
      <c r="L660" s="395"/>
      <c r="M660" s="395"/>
      <c r="N660" s="395"/>
      <c r="O660" s="401"/>
      <c r="P660" s="402"/>
      <c r="Q660" s="395"/>
      <c r="R660" s="396"/>
      <c r="S660" s="16" t="s">
        <v>67</v>
      </c>
      <c r="T660" s="8">
        <v>9</v>
      </c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401"/>
      <c r="AI660" s="502"/>
      <c r="AJ660" s="395"/>
      <c r="AK660" s="396"/>
      <c r="AL660" s="16" t="s">
        <v>67</v>
      </c>
    </row>
    <row r="661" spans="1:38" s="21" customFormat="1" ht="12.75" customHeight="1" x14ac:dyDescent="0.2">
      <c r="A661" s="8">
        <v>10</v>
      </c>
      <c r="B661" s="395"/>
      <c r="C661" s="395"/>
      <c r="D661" s="395"/>
      <c r="E661" s="395"/>
      <c r="F661" s="396"/>
      <c r="G661" s="496"/>
      <c r="H661" s="502"/>
      <c r="I661" s="499"/>
      <c r="J661" s="356">
        <f t="shared" si="86"/>
        <v>0</v>
      </c>
      <c r="K661" s="358">
        <f t="shared" si="87"/>
        <v>0</v>
      </c>
      <c r="L661" s="395"/>
      <c r="M661" s="395"/>
      <c r="N661" s="395"/>
      <c r="O661" s="401"/>
      <c r="P661" s="402"/>
      <c r="Q661" s="395"/>
      <c r="R661" s="396"/>
      <c r="S661" s="16" t="s">
        <v>68</v>
      </c>
      <c r="T661" s="8">
        <v>10</v>
      </c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401"/>
      <c r="AI661" s="502"/>
      <c r="AJ661" s="395"/>
      <c r="AK661" s="396"/>
      <c r="AL661" s="16" t="s">
        <v>68</v>
      </c>
    </row>
    <row r="662" spans="1:38" s="21" customFormat="1" ht="12.75" customHeight="1" x14ac:dyDescent="0.2">
      <c r="A662" s="8">
        <v>11</v>
      </c>
      <c r="B662" s="395"/>
      <c r="C662" s="395"/>
      <c r="D662" s="395"/>
      <c r="E662" s="395"/>
      <c r="F662" s="396"/>
      <c r="G662" s="496"/>
      <c r="H662" s="502"/>
      <c r="I662" s="499"/>
      <c r="J662" s="356">
        <f t="shared" si="86"/>
        <v>0</v>
      </c>
      <c r="K662" s="358">
        <f t="shared" si="87"/>
        <v>0</v>
      </c>
      <c r="L662" s="395"/>
      <c r="M662" s="395"/>
      <c r="N662" s="395"/>
      <c r="O662" s="401"/>
      <c r="P662" s="402"/>
      <c r="Q662" s="395"/>
      <c r="R662" s="396"/>
      <c r="S662" s="16" t="s">
        <v>69</v>
      </c>
      <c r="T662" s="8">
        <v>11</v>
      </c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401"/>
      <c r="AI662" s="502"/>
      <c r="AJ662" s="395"/>
      <c r="AK662" s="396"/>
      <c r="AL662" s="16" t="s">
        <v>69</v>
      </c>
    </row>
    <row r="663" spans="1:38" s="21" customFormat="1" ht="12.75" customHeight="1" x14ac:dyDescent="0.2">
      <c r="A663" s="8">
        <v>12</v>
      </c>
      <c r="B663" s="395"/>
      <c r="C663" s="395"/>
      <c r="D663" s="395"/>
      <c r="E663" s="395"/>
      <c r="F663" s="396"/>
      <c r="G663" s="496"/>
      <c r="H663" s="502"/>
      <c r="I663" s="499"/>
      <c r="J663" s="356">
        <f t="shared" si="86"/>
        <v>0</v>
      </c>
      <c r="K663" s="358">
        <f t="shared" si="87"/>
        <v>0</v>
      </c>
      <c r="L663" s="395"/>
      <c r="M663" s="395"/>
      <c r="N663" s="395"/>
      <c r="O663" s="401"/>
      <c r="P663" s="402"/>
      <c r="Q663" s="395"/>
      <c r="R663" s="396"/>
      <c r="S663" s="16" t="s">
        <v>70</v>
      </c>
      <c r="T663" s="8">
        <v>12</v>
      </c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401"/>
      <c r="AI663" s="502"/>
      <c r="AJ663" s="395"/>
      <c r="AK663" s="396"/>
      <c r="AL663" s="16" t="s">
        <v>70</v>
      </c>
    </row>
    <row r="664" spans="1:38" s="21" customFormat="1" ht="12.75" customHeight="1" x14ac:dyDescent="0.2">
      <c r="A664" s="8">
        <v>13</v>
      </c>
      <c r="B664" s="395"/>
      <c r="C664" s="395"/>
      <c r="D664" s="395"/>
      <c r="E664" s="395"/>
      <c r="F664" s="396"/>
      <c r="G664" s="496"/>
      <c r="H664" s="502"/>
      <c r="I664" s="499"/>
      <c r="J664" s="356">
        <f t="shared" si="86"/>
        <v>0</v>
      </c>
      <c r="K664" s="358">
        <f t="shared" si="87"/>
        <v>0</v>
      </c>
      <c r="L664" s="395"/>
      <c r="M664" s="395"/>
      <c r="N664" s="395"/>
      <c r="O664" s="401"/>
      <c r="P664" s="402"/>
      <c r="Q664" s="395"/>
      <c r="R664" s="396"/>
      <c r="S664" s="16" t="s">
        <v>71</v>
      </c>
      <c r="T664" s="8">
        <v>13</v>
      </c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401"/>
      <c r="AI664" s="502"/>
      <c r="AJ664" s="395"/>
      <c r="AK664" s="396"/>
      <c r="AL664" s="16" t="s">
        <v>71</v>
      </c>
    </row>
    <row r="665" spans="1:38" s="21" customFormat="1" ht="12.75" customHeight="1" x14ac:dyDescent="0.2">
      <c r="A665" s="8">
        <v>14</v>
      </c>
      <c r="B665" s="395"/>
      <c r="C665" s="395"/>
      <c r="D665" s="395"/>
      <c r="E665" s="395"/>
      <c r="F665" s="396"/>
      <c r="G665" s="496"/>
      <c r="H665" s="502"/>
      <c r="I665" s="499"/>
      <c r="J665" s="356">
        <f t="shared" si="86"/>
        <v>0</v>
      </c>
      <c r="K665" s="358">
        <f t="shared" si="87"/>
        <v>0</v>
      </c>
      <c r="L665" s="395"/>
      <c r="M665" s="395"/>
      <c r="N665" s="395"/>
      <c r="O665" s="401"/>
      <c r="P665" s="402"/>
      <c r="Q665" s="395"/>
      <c r="R665" s="396"/>
      <c r="S665" s="16" t="s">
        <v>72</v>
      </c>
      <c r="T665" s="8">
        <v>14</v>
      </c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401"/>
      <c r="AI665" s="502"/>
      <c r="AJ665" s="395"/>
      <c r="AK665" s="396"/>
      <c r="AL665" s="16" t="s">
        <v>72</v>
      </c>
    </row>
    <row r="666" spans="1:38" s="21" customFormat="1" ht="12.75" customHeight="1" x14ac:dyDescent="0.2">
      <c r="A666" s="8">
        <v>15</v>
      </c>
      <c r="B666" s="395"/>
      <c r="C666" s="395"/>
      <c r="D666" s="395"/>
      <c r="E666" s="395"/>
      <c r="F666" s="396"/>
      <c r="G666" s="496"/>
      <c r="H666" s="502"/>
      <c r="I666" s="499"/>
      <c r="J666" s="356">
        <f t="shared" si="86"/>
        <v>0</v>
      </c>
      <c r="K666" s="358">
        <f t="shared" si="87"/>
        <v>0</v>
      </c>
      <c r="L666" s="395"/>
      <c r="M666" s="395"/>
      <c r="N666" s="395"/>
      <c r="O666" s="401"/>
      <c r="P666" s="402"/>
      <c r="Q666" s="395"/>
      <c r="R666" s="396"/>
      <c r="S666" s="16" t="s">
        <v>73</v>
      </c>
      <c r="T666" s="8">
        <v>15</v>
      </c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401"/>
      <c r="AI666" s="502"/>
      <c r="AJ666" s="395"/>
      <c r="AK666" s="396"/>
      <c r="AL666" s="16" t="s">
        <v>73</v>
      </c>
    </row>
    <row r="667" spans="1:38" s="21" customFormat="1" ht="12.75" customHeight="1" x14ac:dyDescent="0.2">
      <c r="A667" s="8">
        <v>16</v>
      </c>
      <c r="B667" s="395"/>
      <c r="C667" s="395"/>
      <c r="D667" s="395"/>
      <c r="E667" s="395"/>
      <c r="F667" s="396"/>
      <c r="G667" s="496"/>
      <c r="H667" s="502"/>
      <c r="I667" s="499"/>
      <c r="J667" s="356">
        <f t="shared" si="86"/>
        <v>0</v>
      </c>
      <c r="K667" s="358">
        <f t="shared" si="87"/>
        <v>0</v>
      </c>
      <c r="L667" s="395"/>
      <c r="M667" s="395"/>
      <c r="N667" s="395"/>
      <c r="O667" s="401"/>
      <c r="P667" s="402"/>
      <c r="Q667" s="395"/>
      <c r="R667" s="396"/>
      <c r="S667" s="16" t="s">
        <v>74</v>
      </c>
      <c r="T667" s="8">
        <v>16</v>
      </c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401"/>
      <c r="AI667" s="502"/>
      <c r="AJ667" s="395"/>
      <c r="AK667" s="396"/>
      <c r="AL667" s="16" t="s">
        <v>74</v>
      </c>
    </row>
    <row r="668" spans="1:38" s="21" customFormat="1" ht="12.75" customHeight="1" x14ac:dyDescent="0.2">
      <c r="A668" s="8">
        <v>17</v>
      </c>
      <c r="B668" s="395"/>
      <c r="C668" s="395"/>
      <c r="D668" s="395"/>
      <c r="E668" s="395"/>
      <c r="F668" s="396"/>
      <c r="G668" s="496"/>
      <c r="H668" s="502"/>
      <c r="I668" s="499"/>
      <c r="J668" s="356">
        <f t="shared" si="86"/>
        <v>0</v>
      </c>
      <c r="K668" s="358">
        <f t="shared" si="87"/>
        <v>0</v>
      </c>
      <c r="L668" s="395"/>
      <c r="M668" s="395"/>
      <c r="N668" s="395"/>
      <c r="O668" s="401"/>
      <c r="P668" s="402"/>
      <c r="Q668" s="395"/>
      <c r="R668" s="396"/>
      <c r="S668" s="16" t="s">
        <v>75</v>
      </c>
      <c r="T668" s="8">
        <v>17</v>
      </c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401"/>
      <c r="AI668" s="502"/>
      <c r="AJ668" s="395"/>
      <c r="AK668" s="396"/>
      <c r="AL668" s="16" t="s">
        <v>75</v>
      </c>
    </row>
    <row r="669" spans="1:38" s="21" customFormat="1" ht="12.75" customHeight="1" x14ac:dyDescent="0.2">
      <c r="A669" s="8">
        <v>18</v>
      </c>
      <c r="B669" s="395"/>
      <c r="C669" s="395"/>
      <c r="D669" s="395"/>
      <c r="E669" s="395"/>
      <c r="F669" s="396"/>
      <c r="G669" s="496"/>
      <c r="H669" s="502"/>
      <c r="I669" s="499"/>
      <c r="J669" s="356">
        <f t="shared" si="86"/>
        <v>0</v>
      </c>
      <c r="K669" s="358">
        <f t="shared" si="87"/>
        <v>0</v>
      </c>
      <c r="L669" s="395"/>
      <c r="M669" s="395"/>
      <c r="N669" s="395"/>
      <c r="O669" s="401"/>
      <c r="P669" s="402"/>
      <c r="Q669" s="395"/>
      <c r="R669" s="396"/>
      <c r="S669" s="16" t="s">
        <v>76</v>
      </c>
      <c r="T669" s="8">
        <v>18</v>
      </c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401"/>
      <c r="AI669" s="502"/>
      <c r="AJ669" s="395"/>
      <c r="AK669" s="396"/>
      <c r="AL669" s="16" t="s">
        <v>76</v>
      </c>
    </row>
    <row r="670" spans="1:38" s="21" customFormat="1" ht="12.75" customHeight="1" x14ac:dyDescent="0.2">
      <c r="A670" s="8">
        <v>19</v>
      </c>
      <c r="B670" s="395"/>
      <c r="C670" s="395"/>
      <c r="D670" s="395"/>
      <c r="E670" s="395"/>
      <c r="F670" s="396"/>
      <c r="G670" s="496"/>
      <c r="H670" s="502"/>
      <c r="I670" s="499"/>
      <c r="J670" s="356">
        <f t="shared" si="86"/>
        <v>0</v>
      </c>
      <c r="K670" s="358">
        <f t="shared" si="87"/>
        <v>0</v>
      </c>
      <c r="L670" s="395"/>
      <c r="M670" s="395"/>
      <c r="N670" s="395"/>
      <c r="O670" s="401"/>
      <c r="P670" s="402"/>
      <c r="Q670" s="395"/>
      <c r="R670" s="396"/>
      <c r="S670" s="16" t="s">
        <v>77</v>
      </c>
      <c r="T670" s="8">
        <v>19</v>
      </c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401"/>
      <c r="AI670" s="502"/>
      <c r="AJ670" s="395"/>
      <c r="AK670" s="396"/>
      <c r="AL670" s="16" t="s">
        <v>77</v>
      </c>
    </row>
    <row r="671" spans="1:38" s="21" customFormat="1" ht="12.75" customHeight="1" x14ac:dyDescent="0.2">
      <c r="A671" s="8">
        <v>20</v>
      </c>
      <c r="B671" s="395"/>
      <c r="C671" s="395"/>
      <c r="D671" s="395"/>
      <c r="E671" s="395"/>
      <c r="F671" s="396"/>
      <c r="G671" s="496"/>
      <c r="H671" s="502"/>
      <c r="I671" s="499"/>
      <c r="J671" s="356">
        <f t="shared" si="86"/>
        <v>0</v>
      </c>
      <c r="K671" s="358">
        <f t="shared" si="87"/>
        <v>0</v>
      </c>
      <c r="L671" s="395"/>
      <c r="M671" s="395"/>
      <c r="N671" s="395"/>
      <c r="O671" s="401"/>
      <c r="P671" s="402"/>
      <c r="Q671" s="395"/>
      <c r="R671" s="396"/>
      <c r="S671" s="16" t="s">
        <v>78</v>
      </c>
      <c r="T671" s="8">
        <v>20</v>
      </c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401"/>
      <c r="AI671" s="502"/>
      <c r="AJ671" s="395"/>
      <c r="AK671" s="396"/>
      <c r="AL671" s="16" t="s">
        <v>78</v>
      </c>
    </row>
    <row r="672" spans="1:38" s="21" customFormat="1" ht="12.75" customHeight="1" x14ac:dyDescent="0.2">
      <c r="A672" s="8">
        <v>21</v>
      </c>
      <c r="B672" s="395"/>
      <c r="C672" s="395"/>
      <c r="D672" s="395"/>
      <c r="E672" s="395"/>
      <c r="F672" s="396"/>
      <c r="G672" s="496"/>
      <c r="H672" s="502"/>
      <c r="I672" s="499"/>
      <c r="J672" s="356">
        <f t="shared" si="86"/>
        <v>0</v>
      </c>
      <c r="K672" s="358">
        <f t="shared" si="87"/>
        <v>0</v>
      </c>
      <c r="L672" s="395"/>
      <c r="M672" s="395"/>
      <c r="N672" s="395"/>
      <c r="O672" s="401"/>
      <c r="P672" s="402"/>
      <c r="Q672" s="395"/>
      <c r="R672" s="396"/>
      <c r="S672" s="16" t="s">
        <v>79</v>
      </c>
      <c r="T672" s="8">
        <v>21</v>
      </c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401"/>
      <c r="AI672" s="502"/>
      <c r="AJ672" s="395"/>
      <c r="AK672" s="396"/>
      <c r="AL672" s="16" t="s">
        <v>79</v>
      </c>
    </row>
    <row r="673" spans="1:39" s="21" customFormat="1" ht="12.75" customHeight="1" x14ac:dyDescent="0.2">
      <c r="A673" s="8">
        <v>22</v>
      </c>
      <c r="B673" s="395"/>
      <c r="C673" s="395"/>
      <c r="D673" s="395"/>
      <c r="E673" s="395"/>
      <c r="F673" s="396"/>
      <c r="G673" s="496"/>
      <c r="H673" s="502"/>
      <c r="I673" s="499"/>
      <c r="J673" s="356">
        <f t="shared" si="86"/>
        <v>0</v>
      </c>
      <c r="K673" s="358">
        <f t="shared" si="87"/>
        <v>0</v>
      </c>
      <c r="L673" s="395"/>
      <c r="M673" s="395"/>
      <c r="N673" s="395"/>
      <c r="O673" s="401"/>
      <c r="P673" s="402"/>
      <c r="Q673" s="395"/>
      <c r="R673" s="396"/>
      <c r="S673" s="16" t="s">
        <v>80</v>
      </c>
      <c r="T673" s="8">
        <v>22</v>
      </c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401"/>
      <c r="AI673" s="502"/>
      <c r="AJ673" s="395"/>
      <c r="AK673" s="396"/>
      <c r="AL673" s="16" t="s">
        <v>80</v>
      </c>
    </row>
    <row r="674" spans="1:39" s="21" customFormat="1" ht="12.75" customHeight="1" x14ac:dyDescent="0.2">
      <c r="A674" s="8">
        <v>23</v>
      </c>
      <c r="B674" s="395"/>
      <c r="C674" s="395"/>
      <c r="D674" s="395"/>
      <c r="E674" s="395"/>
      <c r="F674" s="396"/>
      <c r="G674" s="496"/>
      <c r="H674" s="502"/>
      <c r="I674" s="499"/>
      <c r="J674" s="356">
        <f t="shared" si="86"/>
        <v>0</v>
      </c>
      <c r="K674" s="358">
        <f t="shared" si="87"/>
        <v>0</v>
      </c>
      <c r="L674" s="395"/>
      <c r="M674" s="395"/>
      <c r="N674" s="395"/>
      <c r="O674" s="401"/>
      <c r="P674" s="402"/>
      <c r="Q674" s="395"/>
      <c r="R674" s="396"/>
      <c r="S674" s="16" t="s">
        <v>81</v>
      </c>
      <c r="T674" s="8">
        <v>23</v>
      </c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401"/>
      <c r="AI674" s="502"/>
      <c r="AJ674" s="395"/>
      <c r="AK674" s="396"/>
      <c r="AL674" s="16" t="s">
        <v>81</v>
      </c>
    </row>
    <row r="675" spans="1:39" s="21" customFormat="1" ht="12.75" customHeight="1" x14ac:dyDescent="0.2">
      <c r="A675" s="8">
        <v>24</v>
      </c>
      <c r="B675" s="395"/>
      <c r="C675" s="395"/>
      <c r="D675" s="395"/>
      <c r="E675" s="395"/>
      <c r="F675" s="396"/>
      <c r="G675" s="496"/>
      <c r="H675" s="502"/>
      <c r="I675" s="499"/>
      <c r="J675" s="356">
        <f t="shared" si="86"/>
        <v>0</v>
      </c>
      <c r="K675" s="358">
        <f t="shared" si="87"/>
        <v>0</v>
      </c>
      <c r="L675" s="395"/>
      <c r="M675" s="395"/>
      <c r="N675" s="395"/>
      <c r="O675" s="401"/>
      <c r="P675" s="402"/>
      <c r="Q675" s="395"/>
      <c r="R675" s="396"/>
      <c r="S675" s="16" t="s">
        <v>82</v>
      </c>
      <c r="T675" s="8">
        <v>24</v>
      </c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401"/>
      <c r="AI675" s="502"/>
      <c r="AJ675" s="395"/>
      <c r="AK675" s="396"/>
      <c r="AL675" s="16" t="s">
        <v>82</v>
      </c>
    </row>
    <row r="676" spans="1:39" s="21" customFormat="1" ht="12.75" customHeight="1" x14ac:dyDescent="0.2">
      <c r="A676" s="8">
        <v>25</v>
      </c>
      <c r="B676" s="395"/>
      <c r="C676" s="395"/>
      <c r="D676" s="395"/>
      <c r="E676" s="395"/>
      <c r="F676" s="396"/>
      <c r="G676" s="496"/>
      <c r="H676" s="502"/>
      <c r="I676" s="499"/>
      <c r="J676" s="356">
        <f t="shared" si="86"/>
        <v>0</v>
      </c>
      <c r="K676" s="358">
        <f t="shared" si="87"/>
        <v>0</v>
      </c>
      <c r="L676" s="395"/>
      <c r="M676" s="395"/>
      <c r="N676" s="395"/>
      <c r="O676" s="401"/>
      <c r="P676" s="402"/>
      <c r="Q676" s="395"/>
      <c r="R676" s="396"/>
      <c r="S676" s="16" t="s">
        <v>83</v>
      </c>
      <c r="T676" s="8">
        <v>25</v>
      </c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401"/>
      <c r="AI676" s="502"/>
      <c r="AJ676" s="395"/>
      <c r="AK676" s="396"/>
      <c r="AL676" s="16" t="s">
        <v>83</v>
      </c>
    </row>
    <row r="677" spans="1:39" s="21" customFormat="1" ht="12.75" customHeight="1" x14ac:dyDescent="0.2">
      <c r="A677" s="8">
        <v>26</v>
      </c>
      <c r="B677" s="395"/>
      <c r="C677" s="395"/>
      <c r="D677" s="395"/>
      <c r="E677" s="395"/>
      <c r="F677" s="396"/>
      <c r="G677" s="496"/>
      <c r="H677" s="502"/>
      <c r="I677" s="499"/>
      <c r="J677" s="356">
        <f t="shared" si="86"/>
        <v>0</v>
      </c>
      <c r="K677" s="358">
        <f t="shared" si="87"/>
        <v>0</v>
      </c>
      <c r="L677" s="395"/>
      <c r="M677" s="395"/>
      <c r="N677" s="395"/>
      <c r="O677" s="401"/>
      <c r="P677" s="402"/>
      <c r="Q677" s="395"/>
      <c r="R677" s="396"/>
      <c r="S677" s="16" t="s">
        <v>84</v>
      </c>
      <c r="T677" s="8">
        <v>26</v>
      </c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401"/>
      <c r="AI677" s="502"/>
      <c r="AJ677" s="395"/>
      <c r="AK677" s="396"/>
      <c r="AL677" s="16" t="s">
        <v>84</v>
      </c>
    </row>
    <row r="678" spans="1:39" s="21" customFormat="1" ht="12.75" customHeight="1" x14ac:dyDescent="0.2">
      <c r="A678" s="8">
        <v>27</v>
      </c>
      <c r="B678" s="395"/>
      <c r="C678" s="395"/>
      <c r="D678" s="395"/>
      <c r="E678" s="395"/>
      <c r="F678" s="396"/>
      <c r="G678" s="496"/>
      <c r="H678" s="502"/>
      <c r="I678" s="499"/>
      <c r="J678" s="356">
        <f t="shared" si="86"/>
        <v>0</v>
      </c>
      <c r="K678" s="358">
        <f t="shared" si="87"/>
        <v>0</v>
      </c>
      <c r="L678" s="395"/>
      <c r="M678" s="395"/>
      <c r="N678" s="395"/>
      <c r="O678" s="401"/>
      <c r="P678" s="402"/>
      <c r="Q678" s="395"/>
      <c r="R678" s="396"/>
      <c r="S678" s="16" t="s">
        <v>85</v>
      </c>
      <c r="T678" s="8">
        <v>27</v>
      </c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401"/>
      <c r="AI678" s="502"/>
      <c r="AJ678" s="395"/>
      <c r="AK678" s="396"/>
      <c r="AL678" s="16" t="s">
        <v>85</v>
      </c>
    </row>
    <row r="679" spans="1:39" s="21" customFormat="1" ht="12.75" customHeight="1" x14ac:dyDescent="0.2">
      <c r="A679" s="8">
        <v>28</v>
      </c>
      <c r="B679" s="395"/>
      <c r="C679" s="395"/>
      <c r="D679" s="395"/>
      <c r="E679" s="395"/>
      <c r="F679" s="396"/>
      <c r="G679" s="496"/>
      <c r="H679" s="502"/>
      <c r="I679" s="499"/>
      <c r="J679" s="356">
        <f t="shared" si="86"/>
        <v>0</v>
      </c>
      <c r="K679" s="358">
        <f t="shared" si="87"/>
        <v>0</v>
      </c>
      <c r="L679" s="395"/>
      <c r="M679" s="395"/>
      <c r="N679" s="395"/>
      <c r="O679" s="401"/>
      <c r="P679" s="402"/>
      <c r="Q679" s="395"/>
      <c r="R679" s="396"/>
      <c r="S679" s="16" t="s">
        <v>86</v>
      </c>
      <c r="T679" s="8">
        <v>28</v>
      </c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401"/>
      <c r="AI679" s="502"/>
      <c r="AJ679" s="395"/>
      <c r="AK679" s="396"/>
      <c r="AL679" s="16" t="s">
        <v>86</v>
      </c>
    </row>
    <row r="680" spans="1:39" s="21" customFormat="1" ht="12.75" customHeight="1" x14ac:dyDescent="0.2">
      <c r="A680" s="8">
        <v>29</v>
      </c>
      <c r="B680" s="395"/>
      <c r="C680" s="395"/>
      <c r="D680" s="395"/>
      <c r="E680" s="395"/>
      <c r="F680" s="396"/>
      <c r="G680" s="496"/>
      <c r="H680" s="502"/>
      <c r="I680" s="499"/>
      <c r="J680" s="356">
        <f t="shared" si="86"/>
        <v>0</v>
      </c>
      <c r="K680" s="358">
        <f t="shared" si="87"/>
        <v>0</v>
      </c>
      <c r="L680" s="395"/>
      <c r="M680" s="395"/>
      <c r="N680" s="395"/>
      <c r="O680" s="401"/>
      <c r="P680" s="402"/>
      <c r="Q680" s="395"/>
      <c r="R680" s="396"/>
      <c r="S680" s="16" t="s">
        <v>87</v>
      </c>
      <c r="T680" s="8">
        <v>29</v>
      </c>
      <c r="U680" s="395"/>
      <c r="V680" s="395"/>
      <c r="W680" s="395"/>
      <c r="X680" s="404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401"/>
      <c r="AI680" s="502"/>
      <c r="AJ680" s="395"/>
      <c r="AK680" s="396"/>
      <c r="AL680" s="16" t="s">
        <v>87</v>
      </c>
    </row>
    <row r="681" spans="1:39" s="21" customFormat="1" ht="12.75" customHeight="1" x14ac:dyDescent="0.2">
      <c r="A681" s="8">
        <v>30</v>
      </c>
      <c r="B681" s="395"/>
      <c r="C681" s="395"/>
      <c r="D681" s="395"/>
      <c r="E681" s="395"/>
      <c r="F681" s="396"/>
      <c r="G681" s="504"/>
      <c r="H681" s="502"/>
      <c r="I681" s="499"/>
      <c r="J681" s="356">
        <f t="shared" si="86"/>
        <v>0</v>
      </c>
      <c r="K681" s="358">
        <f t="shared" si="87"/>
        <v>0</v>
      </c>
      <c r="L681" s="395"/>
      <c r="M681" s="395"/>
      <c r="N681" s="395"/>
      <c r="O681" s="401"/>
      <c r="P681" s="402"/>
      <c r="Q681" s="395"/>
      <c r="R681" s="396"/>
      <c r="S681" s="16" t="s">
        <v>88</v>
      </c>
      <c r="T681" s="8">
        <v>30</v>
      </c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401"/>
      <c r="AI681" s="502"/>
      <c r="AJ681" s="395"/>
      <c r="AK681" s="396"/>
      <c r="AL681" s="16" t="s">
        <v>88</v>
      </c>
    </row>
    <row r="682" spans="1:39" s="21" customFormat="1" ht="12.75" customHeight="1" x14ac:dyDescent="0.2">
      <c r="A682" s="19">
        <v>31</v>
      </c>
      <c r="B682" s="399"/>
      <c r="C682" s="399"/>
      <c r="D682" s="399"/>
      <c r="E682" s="399"/>
      <c r="F682" s="400"/>
      <c r="G682" s="498"/>
      <c r="H682" s="505"/>
      <c r="I682" s="501"/>
      <c r="J682" s="363">
        <f t="shared" si="86"/>
        <v>0</v>
      </c>
      <c r="K682" s="364">
        <f t="shared" si="87"/>
        <v>0</v>
      </c>
      <c r="L682" s="399"/>
      <c r="M682" s="399"/>
      <c r="N682" s="399"/>
      <c r="O682" s="405"/>
      <c r="P682" s="406"/>
      <c r="Q682" s="399"/>
      <c r="R682" s="400"/>
      <c r="S682" s="20" t="s">
        <v>89</v>
      </c>
      <c r="T682" s="19">
        <v>31</v>
      </c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  <c r="AH682" s="405"/>
      <c r="AI682" s="505"/>
      <c r="AJ682" s="399"/>
      <c r="AK682" s="400"/>
      <c r="AL682" s="20" t="s">
        <v>89</v>
      </c>
    </row>
    <row r="683" spans="1:39" s="473" customFormat="1" ht="12.75" customHeight="1" thickBot="1" x14ac:dyDescent="0.25">
      <c r="A683" s="475"/>
      <c r="B683" s="476">
        <f>SUM(B651:B682)</f>
        <v>0</v>
      </c>
      <c r="C683" s="476">
        <f>SUM(C651:C682)</f>
        <v>0</v>
      </c>
      <c r="D683" s="476">
        <f>SUM(D651:D682)</f>
        <v>0</v>
      </c>
      <c r="E683" s="477">
        <f>SUM(E651:E682)</f>
        <v>0</v>
      </c>
      <c r="F683" s="478">
        <f>SUM(F651:F682)</f>
        <v>0</v>
      </c>
      <c r="G683" s="479"/>
      <c r="H683" s="480" t="s">
        <v>90</v>
      </c>
      <c r="I683" s="481">
        <f>COUNTA(I652:I682)</f>
        <v>0</v>
      </c>
      <c r="J683" s="476">
        <f t="shared" ref="J683:R683" si="88">SUM(J651:J682)</f>
        <v>0</v>
      </c>
      <c r="K683" s="476">
        <f t="shared" si="88"/>
        <v>0</v>
      </c>
      <c r="L683" s="476">
        <f t="shared" si="88"/>
        <v>0</v>
      </c>
      <c r="M683" s="476">
        <f t="shared" si="88"/>
        <v>0</v>
      </c>
      <c r="N683" s="476">
        <f t="shared" si="88"/>
        <v>0</v>
      </c>
      <c r="O683" s="482">
        <f t="shared" si="88"/>
        <v>0</v>
      </c>
      <c r="P683" s="477">
        <f t="shared" si="88"/>
        <v>0</v>
      </c>
      <c r="Q683" s="476">
        <f t="shared" si="88"/>
        <v>0</v>
      </c>
      <c r="R683" s="483">
        <f t="shared" si="88"/>
        <v>0</v>
      </c>
      <c r="S683" s="484"/>
      <c r="T683" s="475"/>
      <c r="U683" s="476">
        <f t="shared" ref="U683:AH683" si="89">SUM(U651:U682)</f>
        <v>0</v>
      </c>
      <c r="V683" s="476">
        <f t="shared" si="89"/>
        <v>0</v>
      </c>
      <c r="W683" s="476">
        <f t="shared" si="89"/>
        <v>0</v>
      </c>
      <c r="X683" s="476">
        <f t="shared" si="89"/>
        <v>0</v>
      </c>
      <c r="Y683" s="476">
        <f t="shared" si="89"/>
        <v>0</v>
      </c>
      <c r="Z683" s="476">
        <f t="shared" si="89"/>
        <v>0</v>
      </c>
      <c r="AA683" s="476">
        <f t="shared" si="89"/>
        <v>0</v>
      </c>
      <c r="AB683" s="476">
        <f t="shared" si="89"/>
        <v>0</v>
      </c>
      <c r="AC683" s="476">
        <f t="shared" si="89"/>
        <v>0</v>
      </c>
      <c r="AD683" s="476">
        <f t="shared" si="89"/>
        <v>0</v>
      </c>
      <c r="AE683" s="476">
        <f t="shared" si="89"/>
        <v>0</v>
      </c>
      <c r="AF683" s="476">
        <f t="shared" si="89"/>
        <v>0</v>
      </c>
      <c r="AG683" s="476">
        <f t="shared" si="89"/>
        <v>0</v>
      </c>
      <c r="AH683" s="478">
        <f t="shared" si="89"/>
        <v>0</v>
      </c>
      <c r="AI683" s="485"/>
      <c r="AJ683" s="476">
        <f>SUM(AJ651:AJ682)</f>
        <v>0</v>
      </c>
      <c r="AK683" s="483">
        <f>SUM(AK651:AK682)</f>
        <v>0</v>
      </c>
      <c r="AL683" s="484"/>
    </row>
    <row r="684" spans="1:39" s="175" customFormat="1" ht="12.75" customHeight="1" thickTop="1" x14ac:dyDescent="0.2">
      <c r="A684" s="39"/>
      <c r="B684" s="154"/>
      <c r="C684" s="154"/>
      <c r="D684" s="154"/>
      <c r="E684" s="154"/>
      <c r="F684" s="154"/>
      <c r="G684" s="470"/>
      <c r="H684" s="154"/>
      <c r="I684" s="471"/>
      <c r="J684" s="154"/>
      <c r="K684" s="154"/>
      <c r="L684" s="474"/>
      <c r="M684" s="474"/>
      <c r="N684" s="474"/>
      <c r="O684" s="474"/>
      <c r="P684" s="474"/>
      <c r="Q684" s="474"/>
      <c r="R684" s="474"/>
      <c r="S684" s="39"/>
      <c r="T684" s="39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39"/>
    </row>
    <row r="685" spans="1:39" s="21" customFormat="1" ht="12.75" customHeight="1" x14ac:dyDescent="0.2">
      <c r="B685" s="33"/>
      <c r="C685" s="33"/>
      <c r="D685" s="33"/>
      <c r="E685" s="33"/>
      <c r="F685" s="33"/>
      <c r="G685" s="121"/>
      <c r="H685" s="33" t="s">
        <v>120</v>
      </c>
      <c r="I685" s="33"/>
      <c r="J685" s="373">
        <f>SUM(J683-K683)</f>
        <v>0</v>
      </c>
      <c r="K685" s="33"/>
      <c r="L685" s="59"/>
      <c r="M685" s="59"/>
      <c r="N685" s="59"/>
      <c r="O685" s="59"/>
      <c r="P685" s="59"/>
      <c r="Q685" s="59"/>
      <c r="R685" s="59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132"/>
      <c r="H686" s="56"/>
      <c r="I686" s="57"/>
      <c r="J686" s="57"/>
      <c r="K686" s="57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90" t="s">
        <v>254</v>
      </c>
      <c r="C687" s="591"/>
      <c r="D687" s="591"/>
      <c r="E687" s="591"/>
      <c r="F687" s="591"/>
      <c r="G687" s="592"/>
      <c r="H687" s="22"/>
      <c r="I687" s="114"/>
      <c r="J687" s="58"/>
      <c r="K687" s="587" t="s">
        <v>150</v>
      </c>
      <c r="L687" s="588"/>
      <c r="M687" s="588"/>
      <c r="N687" s="588"/>
      <c r="O687" s="589"/>
      <c r="P687" s="589"/>
      <c r="Q687" s="43"/>
      <c r="R687" s="37"/>
      <c r="S687" s="37"/>
      <c r="T687" s="550" t="s">
        <v>529</v>
      </c>
      <c r="U687" s="551"/>
      <c r="V687" s="551"/>
      <c r="W687" s="552"/>
      <c r="X687" s="21"/>
      <c r="Y687" s="550" t="s">
        <v>529</v>
      </c>
      <c r="Z687" s="551"/>
      <c r="AA687" s="551"/>
      <c r="AB687" s="552"/>
      <c r="AC687" s="37"/>
      <c r="AD687" s="550" t="s">
        <v>529</v>
      </c>
      <c r="AE687" s="551"/>
      <c r="AF687" s="551"/>
      <c r="AG687" s="552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46" t="s">
        <v>255</v>
      </c>
      <c r="C688" s="47" t="s">
        <v>130</v>
      </c>
      <c r="D688" s="47" t="s">
        <v>255</v>
      </c>
      <c r="E688" s="47" t="s">
        <v>130</v>
      </c>
      <c r="F688" s="47" t="s">
        <v>255</v>
      </c>
      <c r="G688" s="133" t="s">
        <v>130</v>
      </c>
      <c r="H688" s="37"/>
      <c r="I688" s="114"/>
      <c r="J688" s="58"/>
      <c r="K688" s="579" t="s">
        <v>129</v>
      </c>
      <c r="L688" s="580"/>
      <c r="M688" s="580"/>
      <c r="N688" s="580"/>
      <c r="O688" s="577"/>
      <c r="P688" s="577"/>
      <c r="Q688" s="44"/>
      <c r="R688" s="37"/>
      <c r="S688" s="37"/>
      <c r="T688" s="109" t="s">
        <v>244</v>
      </c>
      <c r="U688" s="602">
        <f>MARCH!U688</f>
        <v>0</v>
      </c>
      <c r="V688" s="602"/>
      <c r="W688" s="603"/>
      <c r="X688" s="21"/>
      <c r="Y688" s="109" t="s">
        <v>240</v>
      </c>
      <c r="Z688" s="602">
        <f>MARCH!Z688</f>
        <v>0</v>
      </c>
      <c r="AA688" s="602"/>
      <c r="AB688" s="603"/>
      <c r="AC688" s="37"/>
      <c r="AD688" s="109" t="s">
        <v>373</v>
      </c>
      <c r="AE688" s="602">
        <f>MARCH!AE688</f>
        <v>0</v>
      </c>
      <c r="AF688" s="602"/>
      <c r="AG688" s="603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508"/>
      <c r="C689" s="378">
        <v>0</v>
      </c>
      <c r="D689" s="506"/>
      <c r="E689" s="378">
        <v>0</v>
      </c>
      <c r="F689" s="506"/>
      <c r="G689" s="374">
        <v>0</v>
      </c>
      <c r="H689" s="57"/>
      <c r="I689" s="112"/>
      <c r="J689" s="113"/>
      <c r="K689" s="582" t="s">
        <v>193</v>
      </c>
      <c r="L689" s="583"/>
      <c r="M689" s="583"/>
      <c r="N689" s="583"/>
      <c r="O689" s="606">
        <f>J21</f>
        <v>0</v>
      </c>
      <c r="P689" s="606"/>
      <c r="Q689" s="44"/>
      <c r="R689" s="37"/>
      <c r="S689" s="37"/>
      <c r="T689" s="109" t="s">
        <v>205</v>
      </c>
      <c r="U689" s="602">
        <f>MARCH!U689</f>
        <v>0</v>
      </c>
      <c r="V689" s="602"/>
      <c r="W689" s="603"/>
      <c r="X689" s="21"/>
      <c r="Y689" s="109" t="s">
        <v>205</v>
      </c>
      <c r="Z689" s="602">
        <f>MARCH!Z689</f>
        <v>0</v>
      </c>
      <c r="AA689" s="602"/>
      <c r="AB689" s="603"/>
      <c r="AC689" s="37"/>
      <c r="AD689" s="109" t="s">
        <v>205</v>
      </c>
      <c r="AE689" s="602">
        <f>MARCH!AE689</f>
        <v>0</v>
      </c>
      <c r="AF689" s="602"/>
      <c r="AG689" s="603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508"/>
      <c r="C690" s="378">
        <v>0</v>
      </c>
      <c r="D690" s="506"/>
      <c r="E690" s="378">
        <v>0</v>
      </c>
      <c r="F690" s="506"/>
      <c r="G690" s="375">
        <v>0</v>
      </c>
      <c r="H690" s="57"/>
      <c r="I690" s="113"/>
      <c r="J690" s="113"/>
      <c r="K690" s="576" t="s">
        <v>131</v>
      </c>
      <c r="L690" s="577"/>
      <c r="M690" s="577"/>
      <c r="N690" s="577"/>
      <c r="O690" s="606">
        <f>J7</f>
        <v>0</v>
      </c>
      <c r="P690" s="606"/>
      <c r="Q690" s="44"/>
      <c r="R690" s="37"/>
      <c r="S690" s="37"/>
      <c r="T690" s="109" t="s">
        <v>261</v>
      </c>
      <c r="U690" s="602">
        <f>MARCH!U690</f>
        <v>0</v>
      </c>
      <c r="V690" s="602"/>
      <c r="W690" s="603"/>
      <c r="X690" s="21"/>
      <c r="Y690" s="109" t="s">
        <v>261</v>
      </c>
      <c r="Z690" s="602">
        <f>MARCH!Z690</f>
        <v>0</v>
      </c>
      <c r="AA690" s="602"/>
      <c r="AB690" s="603"/>
      <c r="AC690" s="37"/>
      <c r="AD690" s="109" t="s">
        <v>261</v>
      </c>
      <c r="AE690" s="602">
        <f>MARCH!AE690</f>
        <v>0</v>
      </c>
      <c r="AF690" s="602"/>
      <c r="AG690" s="603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508"/>
      <c r="C691" s="378">
        <v>0</v>
      </c>
      <c r="D691" s="506"/>
      <c r="E691" s="378">
        <v>0</v>
      </c>
      <c r="F691" s="506"/>
      <c r="G691" s="375">
        <v>0</v>
      </c>
      <c r="H691" s="57"/>
      <c r="I691" s="113"/>
      <c r="J691" s="113"/>
      <c r="K691" s="576" t="s">
        <v>132</v>
      </c>
      <c r="L691" s="577"/>
      <c r="M691" s="577"/>
      <c r="N691" s="577"/>
      <c r="O691" s="606">
        <f>SUM(O689:P690)</f>
        <v>0</v>
      </c>
      <c r="P691" s="606"/>
      <c r="Q691" s="44"/>
      <c r="R691" s="37"/>
      <c r="S691" s="37"/>
      <c r="T691" s="109" t="s">
        <v>206</v>
      </c>
      <c r="U691" s="549">
        <f>MARCH!U695</f>
        <v>0</v>
      </c>
      <c r="V691" s="549"/>
      <c r="W691" s="45"/>
      <c r="X691" s="21"/>
      <c r="Y691" s="109" t="s">
        <v>206</v>
      </c>
      <c r="Z691" s="549">
        <f>MARCH!Z695</f>
        <v>0</v>
      </c>
      <c r="AA691" s="549"/>
      <c r="AB691" s="45"/>
      <c r="AC691" s="37"/>
      <c r="AD691" s="109" t="s">
        <v>206</v>
      </c>
      <c r="AE691" s="549">
        <f>MARCH!AE695</f>
        <v>0</v>
      </c>
      <c r="AF691" s="549"/>
      <c r="AG691" s="45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508"/>
      <c r="C692" s="378">
        <v>0</v>
      </c>
      <c r="D692" s="506"/>
      <c r="E692" s="378">
        <v>0</v>
      </c>
      <c r="F692" s="506"/>
      <c r="G692" s="375">
        <v>0</v>
      </c>
      <c r="H692" s="57"/>
      <c r="I692" s="113"/>
      <c r="J692" s="113"/>
      <c r="K692" s="576" t="s">
        <v>133</v>
      </c>
      <c r="L692" s="577"/>
      <c r="M692" s="577"/>
      <c r="N692" s="577"/>
      <c r="O692" s="606">
        <f>K7</f>
        <v>0</v>
      </c>
      <c r="P692" s="606"/>
      <c r="Q692" s="44"/>
      <c r="R692" s="37"/>
      <c r="S692" s="37"/>
      <c r="T692" s="109" t="s">
        <v>207</v>
      </c>
      <c r="U692" s="548">
        <v>0</v>
      </c>
      <c r="V692" s="548"/>
      <c r="W692" s="45"/>
      <c r="X692" s="21"/>
      <c r="Y692" s="109" t="s">
        <v>207</v>
      </c>
      <c r="Z692" s="548">
        <v>0</v>
      </c>
      <c r="AA692" s="548"/>
      <c r="AB692" s="45"/>
      <c r="AC692" s="37"/>
      <c r="AD692" s="109" t="s">
        <v>207</v>
      </c>
      <c r="AE692" s="548">
        <v>0</v>
      </c>
      <c r="AF692" s="548"/>
      <c r="AG692" s="45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508"/>
      <c r="C693" s="378">
        <v>0</v>
      </c>
      <c r="D693" s="506"/>
      <c r="E693" s="378">
        <v>0</v>
      </c>
      <c r="F693" s="506"/>
      <c r="G693" s="375">
        <v>0</v>
      </c>
      <c r="H693" s="57"/>
      <c r="I693" s="113"/>
      <c r="J693" s="113"/>
      <c r="K693" s="576" t="s">
        <v>134</v>
      </c>
      <c r="L693" s="577"/>
      <c r="M693" s="577"/>
      <c r="N693" s="577"/>
      <c r="O693" s="601"/>
      <c r="P693" s="601"/>
      <c r="Q693" s="120" t="s">
        <v>192</v>
      </c>
      <c r="R693" s="37"/>
      <c r="S693" s="37"/>
      <c r="T693" s="109" t="s">
        <v>208</v>
      </c>
      <c r="U693" s="548">
        <v>0</v>
      </c>
      <c r="V693" s="548"/>
      <c r="W693" s="45"/>
      <c r="X693" s="21"/>
      <c r="Y693" s="109" t="s">
        <v>208</v>
      </c>
      <c r="Z693" s="548">
        <v>0</v>
      </c>
      <c r="AA693" s="548"/>
      <c r="AB693" s="45"/>
      <c r="AC693" s="37"/>
      <c r="AD693" s="109" t="s">
        <v>208</v>
      </c>
      <c r="AE693" s="548">
        <v>0</v>
      </c>
      <c r="AF693" s="548"/>
      <c r="AG693" s="45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508"/>
      <c r="C694" s="378">
        <v>0</v>
      </c>
      <c r="D694" s="506"/>
      <c r="E694" s="378">
        <v>0</v>
      </c>
      <c r="F694" s="506"/>
      <c r="G694" s="375">
        <v>0</v>
      </c>
      <c r="H694" s="57"/>
      <c r="I694" s="113"/>
      <c r="J694" s="113"/>
      <c r="K694" s="582" t="s">
        <v>151</v>
      </c>
      <c r="L694" s="583"/>
      <c r="M694" s="583"/>
      <c r="N694" s="583"/>
      <c r="O694" s="606">
        <f>SUM(O691-O692+O693)</f>
        <v>0</v>
      </c>
      <c r="P694" s="606"/>
      <c r="Q694" s="120"/>
      <c r="R694" s="37"/>
      <c r="S694" s="37"/>
      <c r="T694" s="109" t="s">
        <v>209</v>
      </c>
      <c r="U694" s="548">
        <v>0</v>
      </c>
      <c r="V694" s="548"/>
      <c r="W694" s="45"/>
      <c r="X694" s="21"/>
      <c r="Y694" s="109" t="s">
        <v>209</v>
      </c>
      <c r="Z694" s="548">
        <v>0</v>
      </c>
      <c r="AA694" s="548"/>
      <c r="AB694" s="45"/>
      <c r="AC694" s="37"/>
      <c r="AD694" s="109" t="s">
        <v>209</v>
      </c>
      <c r="AE694" s="548">
        <v>0</v>
      </c>
      <c r="AF694" s="548"/>
      <c r="AG694" s="45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508"/>
      <c r="C695" s="378">
        <v>0</v>
      </c>
      <c r="D695" s="506"/>
      <c r="E695" s="378">
        <v>0</v>
      </c>
      <c r="F695" s="506"/>
      <c r="G695" s="375">
        <v>0</v>
      </c>
      <c r="H695" s="57"/>
      <c r="I695" s="113"/>
      <c r="J695" s="113"/>
      <c r="K695" s="576"/>
      <c r="L695" s="577"/>
      <c r="M695" s="577"/>
      <c r="N695" s="577"/>
      <c r="O695" s="578"/>
      <c r="P695" s="578"/>
      <c r="Q695" s="120"/>
      <c r="R695" s="37"/>
      <c r="S695" s="37"/>
      <c r="T695" s="109" t="s">
        <v>219</v>
      </c>
      <c r="U695" s="549">
        <f>U691+U692+U693-U694</f>
        <v>0</v>
      </c>
      <c r="V695" s="549"/>
      <c r="W695" s="45"/>
      <c r="X695" s="21"/>
      <c r="Y695" s="109" t="s">
        <v>219</v>
      </c>
      <c r="Z695" s="549">
        <f>Z691+Z692+Z693-Z694</f>
        <v>0</v>
      </c>
      <c r="AA695" s="549"/>
      <c r="AB695" s="45"/>
      <c r="AC695" s="37"/>
      <c r="AD695" s="109" t="s">
        <v>219</v>
      </c>
      <c r="AE695" s="549">
        <f>AE691+AE692+AE693-AE694</f>
        <v>0</v>
      </c>
      <c r="AF695" s="549"/>
      <c r="AG695" s="45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508"/>
      <c r="C696" s="378">
        <v>0</v>
      </c>
      <c r="D696" s="506"/>
      <c r="E696" s="378">
        <v>0</v>
      </c>
      <c r="F696" s="506"/>
      <c r="G696" s="375">
        <v>0</v>
      </c>
      <c r="H696" s="57"/>
      <c r="I696" s="114"/>
      <c r="J696" s="113"/>
      <c r="K696" s="576"/>
      <c r="L696" s="577"/>
      <c r="M696" s="577"/>
      <c r="N696" s="577"/>
      <c r="O696" s="578"/>
      <c r="P696" s="578"/>
      <c r="Q696" s="120"/>
      <c r="R696" s="37"/>
      <c r="S696" s="37"/>
      <c r="T696" s="110"/>
      <c r="U696" s="48"/>
      <c r="V696" s="48"/>
      <c r="W696" s="45"/>
      <c r="X696" s="21"/>
      <c r="Y696" s="110"/>
      <c r="Z696" s="48"/>
      <c r="AA696" s="48"/>
      <c r="AB696" s="45"/>
      <c r="AC696" s="37"/>
      <c r="AD696" s="110"/>
      <c r="AE696" s="48"/>
      <c r="AF696" s="48"/>
      <c r="AG696" s="45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508"/>
      <c r="C697" s="378">
        <v>0</v>
      </c>
      <c r="D697" s="506"/>
      <c r="E697" s="378">
        <v>0</v>
      </c>
      <c r="F697" s="506"/>
      <c r="G697" s="375">
        <v>0</v>
      </c>
      <c r="H697" s="57"/>
      <c r="I697" s="114"/>
      <c r="J697" s="113"/>
      <c r="K697" s="582" t="s">
        <v>152</v>
      </c>
      <c r="L697" s="583"/>
      <c r="M697" s="583"/>
      <c r="N697" s="583"/>
      <c r="O697" s="601"/>
      <c r="P697" s="601"/>
      <c r="Q697" s="120"/>
      <c r="R697" s="37"/>
      <c r="S697" s="37"/>
      <c r="T697" s="110"/>
      <c r="U697" s="446"/>
      <c r="V697" s="48"/>
      <c r="W697" s="45"/>
      <c r="X697" s="21"/>
      <c r="Y697" s="110"/>
      <c r="Z697" s="48"/>
      <c r="AA697" s="48"/>
      <c r="AB697" s="45"/>
      <c r="AC697" s="37"/>
      <c r="AD697" s="110"/>
      <c r="AE697" s="48"/>
      <c r="AF697" s="48"/>
      <c r="AG697" s="45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508"/>
      <c r="C698" s="378">
        <v>0</v>
      </c>
      <c r="D698" s="506"/>
      <c r="E698" s="378">
        <v>0</v>
      </c>
      <c r="F698" s="506"/>
      <c r="G698" s="375">
        <v>0</v>
      </c>
      <c r="H698" s="57"/>
      <c r="I698" s="114"/>
      <c r="J698" s="113"/>
      <c r="K698" s="576" t="s">
        <v>281</v>
      </c>
      <c r="L698" s="577"/>
      <c r="M698" s="577"/>
      <c r="N698" s="577"/>
      <c r="O698" s="601"/>
      <c r="P698" s="601"/>
      <c r="Q698" s="44"/>
      <c r="R698" s="37"/>
      <c r="S698" s="37"/>
      <c r="T698" s="109" t="s">
        <v>245</v>
      </c>
      <c r="U698" s="602">
        <f>MARCH!U698</f>
        <v>0</v>
      </c>
      <c r="V698" s="602"/>
      <c r="W698" s="603"/>
      <c r="X698" s="21"/>
      <c r="Y698" s="109" t="s">
        <v>241</v>
      </c>
      <c r="Z698" s="602">
        <f>MARCH!Z698</f>
        <v>0</v>
      </c>
      <c r="AA698" s="602"/>
      <c r="AB698" s="603"/>
      <c r="AC698" s="37"/>
      <c r="AD698" s="109" t="s">
        <v>374</v>
      </c>
      <c r="AE698" s="602">
        <f>MARCH!AE698</f>
        <v>0</v>
      </c>
      <c r="AF698" s="602"/>
      <c r="AG698" s="603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508"/>
      <c r="C699" s="378">
        <v>0</v>
      </c>
      <c r="D699" s="506"/>
      <c r="E699" s="378">
        <v>0</v>
      </c>
      <c r="F699" s="506"/>
      <c r="G699" s="375">
        <v>0</v>
      </c>
      <c r="H699" s="57"/>
      <c r="I699" s="114"/>
      <c r="J699" s="113"/>
      <c r="K699" s="576" t="s">
        <v>264</v>
      </c>
      <c r="L699" s="577"/>
      <c r="M699" s="577"/>
      <c r="N699" s="577"/>
      <c r="O699" s="606">
        <f>H727</f>
        <v>0</v>
      </c>
      <c r="P699" s="606"/>
      <c r="Q699" s="120"/>
      <c r="R699" s="49" t="s">
        <v>232</v>
      </c>
      <c r="S699" s="49"/>
      <c r="T699" s="109" t="s">
        <v>205</v>
      </c>
      <c r="U699" s="602">
        <f>MARCH!U699</f>
        <v>0</v>
      </c>
      <c r="V699" s="602"/>
      <c r="W699" s="603"/>
      <c r="X699" s="21"/>
      <c r="Y699" s="109" t="s">
        <v>205</v>
      </c>
      <c r="Z699" s="602">
        <f>MARCH!Z699</f>
        <v>0</v>
      </c>
      <c r="AA699" s="602"/>
      <c r="AB699" s="603"/>
      <c r="AC699" s="37"/>
      <c r="AD699" s="109" t="s">
        <v>205</v>
      </c>
      <c r="AE699" s="602">
        <f>MARCH!AE699</f>
        <v>0</v>
      </c>
      <c r="AF699" s="602"/>
      <c r="AG699" s="603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508"/>
      <c r="C700" s="378">
        <v>0</v>
      </c>
      <c r="D700" s="506"/>
      <c r="E700" s="378">
        <v>0</v>
      </c>
      <c r="F700" s="506"/>
      <c r="G700" s="375">
        <v>0</v>
      </c>
      <c r="H700" s="57"/>
      <c r="I700" s="114"/>
      <c r="J700" s="113"/>
      <c r="K700" s="576" t="s">
        <v>134</v>
      </c>
      <c r="L700" s="577"/>
      <c r="M700" s="577"/>
      <c r="N700" s="577"/>
      <c r="O700" s="601"/>
      <c r="P700" s="601"/>
      <c r="Q700" s="120" t="s">
        <v>192</v>
      </c>
      <c r="R700" s="469">
        <f>SUM(E2-O701)</f>
        <v>0</v>
      </c>
      <c r="S700" s="50"/>
      <c r="T700" s="109" t="s">
        <v>261</v>
      </c>
      <c r="U700" s="602">
        <f>MARCH!U700</f>
        <v>0</v>
      </c>
      <c r="V700" s="602"/>
      <c r="W700" s="603"/>
      <c r="X700" s="21"/>
      <c r="Y700" s="109" t="s">
        <v>261</v>
      </c>
      <c r="Z700" s="602">
        <f>MARCH!Z700</f>
        <v>0</v>
      </c>
      <c r="AA700" s="602"/>
      <c r="AB700" s="603"/>
      <c r="AC700" s="37"/>
      <c r="AD700" s="109" t="s">
        <v>261</v>
      </c>
      <c r="AE700" s="602">
        <f>MARCH!AE700</f>
        <v>0</v>
      </c>
      <c r="AF700" s="602"/>
      <c r="AG700" s="603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508"/>
      <c r="C701" s="378">
        <v>0</v>
      </c>
      <c r="D701" s="506"/>
      <c r="E701" s="378">
        <v>0</v>
      </c>
      <c r="F701" s="506"/>
      <c r="G701" s="375">
        <v>0</v>
      </c>
      <c r="H701" s="57"/>
      <c r="I701" s="114"/>
      <c r="J701" s="113"/>
      <c r="K701" s="582" t="s">
        <v>394</v>
      </c>
      <c r="L701" s="583"/>
      <c r="M701" s="583"/>
      <c r="N701" s="583"/>
      <c r="O701" s="606">
        <f>SUM(O697-O699+O700+O698)</f>
        <v>0</v>
      </c>
      <c r="P701" s="606"/>
      <c r="Q701" s="44"/>
      <c r="R701" s="37"/>
      <c r="S701" s="37"/>
      <c r="T701" s="109" t="s">
        <v>206</v>
      </c>
      <c r="U701" s="549">
        <f>MARCH!U705</f>
        <v>0</v>
      </c>
      <c r="V701" s="549"/>
      <c r="W701" s="45"/>
      <c r="X701" s="21"/>
      <c r="Y701" s="109" t="s">
        <v>206</v>
      </c>
      <c r="Z701" s="554">
        <f>MARCH!Z705</f>
        <v>0</v>
      </c>
      <c r="AA701" s="554"/>
      <c r="AB701" s="45"/>
      <c r="AC701" s="37"/>
      <c r="AD701" s="109" t="s">
        <v>206</v>
      </c>
      <c r="AE701" s="554">
        <f>MARCH!AE705</f>
        <v>0</v>
      </c>
      <c r="AF701" s="554"/>
      <c r="AG701" s="45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508"/>
      <c r="C702" s="378">
        <v>0</v>
      </c>
      <c r="D702" s="506"/>
      <c r="E702" s="378">
        <v>0</v>
      </c>
      <c r="F702" s="506"/>
      <c r="G702" s="375">
        <v>0</v>
      </c>
      <c r="H702" s="57"/>
      <c r="I702" s="114"/>
      <c r="J702" s="113"/>
      <c r="K702" s="584"/>
      <c r="L702" s="585"/>
      <c r="M702" s="585"/>
      <c r="N702" s="585"/>
      <c r="O702" s="586"/>
      <c r="P702" s="586"/>
      <c r="Q702" s="51"/>
      <c r="R702" s="37"/>
      <c r="S702" s="37"/>
      <c r="T702" s="109" t="s">
        <v>207</v>
      </c>
      <c r="U702" s="548">
        <v>0</v>
      </c>
      <c r="V702" s="548"/>
      <c r="W702" s="45"/>
      <c r="X702" s="21"/>
      <c r="Y702" s="109" t="s">
        <v>207</v>
      </c>
      <c r="Z702" s="553">
        <v>0</v>
      </c>
      <c r="AA702" s="553"/>
      <c r="AB702" s="45"/>
      <c r="AC702" s="37"/>
      <c r="AD702" s="109" t="s">
        <v>207</v>
      </c>
      <c r="AE702" s="553">
        <v>0</v>
      </c>
      <c r="AF702" s="553"/>
      <c r="AG702" s="45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508"/>
      <c r="C703" s="378">
        <v>0</v>
      </c>
      <c r="D703" s="506"/>
      <c r="E703" s="378">
        <v>0</v>
      </c>
      <c r="F703" s="506"/>
      <c r="G703" s="375">
        <v>0</v>
      </c>
      <c r="H703" s="57"/>
      <c r="I703" s="118"/>
      <c r="J703" s="119"/>
      <c r="K703" s="21"/>
      <c r="L703" s="21"/>
      <c r="M703" s="21"/>
      <c r="N703" s="21"/>
      <c r="O703" s="21"/>
      <c r="P703" s="21"/>
      <c r="Q703" s="21"/>
      <c r="R703" s="21"/>
      <c r="S703" s="21"/>
      <c r="T703" s="109" t="s">
        <v>208</v>
      </c>
      <c r="U703" s="548">
        <v>0</v>
      </c>
      <c r="V703" s="548"/>
      <c r="W703" s="45"/>
      <c r="X703" s="21"/>
      <c r="Y703" s="109" t="s">
        <v>208</v>
      </c>
      <c r="Z703" s="553">
        <v>0</v>
      </c>
      <c r="AA703" s="553"/>
      <c r="AB703" s="45"/>
      <c r="AC703" s="21"/>
      <c r="AD703" s="109" t="s">
        <v>208</v>
      </c>
      <c r="AE703" s="553">
        <v>0</v>
      </c>
      <c r="AF703" s="553"/>
      <c r="AG703" s="45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508"/>
      <c r="C704" s="378">
        <v>0</v>
      </c>
      <c r="D704" s="506"/>
      <c r="E704" s="378">
        <v>0</v>
      </c>
      <c r="F704" s="506"/>
      <c r="G704" s="375">
        <v>0</v>
      </c>
      <c r="H704" s="57"/>
      <c r="I704" s="118"/>
      <c r="J704" s="119"/>
      <c r="K704" s="21"/>
      <c r="L704" s="21"/>
      <c r="M704" s="21"/>
      <c r="N704" s="21"/>
      <c r="O704" s="21"/>
      <c r="P704" s="21"/>
      <c r="Q704" s="21"/>
      <c r="R704" s="21"/>
      <c r="S704" s="21"/>
      <c r="T704" s="109" t="s">
        <v>209</v>
      </c>
      <c r="U704" s="548">
        <v>0</v>
      </c>
      <c r="V704" s="548"/>
      <c r="W704" s="45"/>
      <c r="X704" s="21"/>
      <c r="Y704" s="109" t="s">
        <v>209</v>
      </c>
      <c r="Z704" s="553">
        <v>0</v>
      </c>
      <c r="AA704" s="553"/>
      <c r="AB704" s="45"/>
      <c r="AC704" s="21"/>
      <c r="AD704" s="109" t="s">
        <v>209</v>
      </c>
      <c r="AE704" s="553">
        <v>0</v>
      </c>
      <c r="AF704" s="553"/>
      <c r="AG704" s="45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508"/>
      <c r="C705" s="378">
        <v>0</v>
      </c>
      <c r="D705" s="506"/>
      <c r="E705" s="378">
        <v>0</v>
      </c>
      <c r="F705" s="506"/>
      <c r="G705" s="375">
        <v>0</v>
      </c>
      <c r="H705" s="57"/>
      <c r="I705" s="118"/>
      <c r="J705" s="119"/>
      <c r="K705" s="21"/>
      <c r="L705" s="21"/>
      <c r="M705" s="21"/>
      <c r="N705" s="21"/>
      <c r="O705" s="21"/>
      <c r="P705" s="21"/>
      <c r="Q705" s="21"/>
      <c r="R705" s="21"/>
      <c r="S705" s="21"/>
      <c r="T705" s="109" t="str">
        <f>T695</f>
        <v>AS OF 4/30</v>
      </c>
      <c r="U705" s="549">
        <f>U701+U702+U703-U704</f>
        <v>0</v>
      </c>
      <c r="V705" s="549"/>
      <c r="W705" s="45"/>
      <c r="X705" s="21"/>
      <c r="Y705" s="109" t="str">
        <f>Y695</f>
        <v>AS OF 4/30</v>
      </c>
      <c r="Z705" s="554">
        <f>Z701+Z702+Z703-Z704</f>
        <v>0</v>
      </c>
      <c r="AA705" s="554"/>
      <c r="AB705" s="45"/>
      <c r="AC705" s="21"/>
      <c r="AD705" s="109" t="str">
        <f>AD695</f>
        <v>AS OF 4/30</v>
      </c>
      <c r="AE705" s="554">
        <f>AE701+AE702+AE703-AE704</f>
        <v>0</v>
      </c>
      <c r="AF705" s="554"/>
      <c r="AG705" s="45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508"/>
      <c r="C706" s="378">
        <v>0</v>
      </c>
      <c r="D706" s="506"/>
      <c r="E706" s="378">
        <v>0</v>
      </c>
      <c r="F706" s="506"/>
      <c r="G706" s="375">
        <v>0</v>
      </c>
      <c r="H706" s="57"/>
      <c r="I706" s="118"/>
      <c r="J706" s="119"/>
      <c r="K706" s="21"/>
      <c r="L706" s="21"/>
      <c r="M706" s="21"/>
      <c r="N706" s="21"/>
      <c r="O706" s="21"/>
      <c r="P706" s="21"/>
      <c r="Q706" s="21"/>
      <c r="R706" s="21"/>
      <c r="S706" s="21"/>
      <c r="T706" s="110"/>
      <c r="U706" s="48"/>
      <c r="V706" s="48"/>
      <c r="W706" s="45"/>
      <c r="X706" s="21"/>
      <c r="Y706" s="110"/>
      <c r="Z706" s="48"/>
      <c r="AA706" s="48"/>
      <c r="AB706" s="45"/>
      <c r="AC706" s="21"/>
      <c r="AD706" s="110"/>
      <c r="AE706" s="48"/>
      <c r="AF706" s="48"/>
      <c r="AG706" s="45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508"/>
      <c r="C707" s="378">
        <v>0</v>
      </c>
      <c r="D707" s="506"/>
      <c r="E707" s="378">
        <v>0</v>
      </c>
      <c r="F707" s="506"/>
      <c r="G707" s="375">
        <v>0</v>
      </c>
      <c r="H707" s="57"/>
      <c r="I707" s="118"/>
      <c r="J707" s="119"/>
      <c r="K707" s="21"/>
      <c r="L707" s="21"/>
      <c r="M707" s="21"/>
      <c r="N707" s="21"/>
      <c r="O707" s="21"/>
      <c r="P707" s="21"/>
      <c r="Q707" s="21"/>
      <c r="R707" s="21"/>
      <c r="S707" s="21"/>
      <c r="T707" s="110"/>
      <c r="U707" s="48"/>
      <c r="V707" s="48"/>
      <c r="W707" s="45"/>
      <c r="X707" s="21"/>
      <c r="Y707" s="110"/>
      <c r="Z707" s="48"/>
      <c r="AA707" s="48"/>
      <c r="AB707" s="45"/>
      <c r="AC707" s="21"/>
      <c r="AD707" s="110"/>
      <c r="AE707" s="48"/>
      <c r="AF707" s="48"/>
      <c r="AG707" s="45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508"/>
      <c r="C708" s="378">
        <v>0</v>
      </c>
      <c r="D708" s="506"/>
      <c r="E708" s="378">
        <v>0</v>
      </c>
      <c r="F708" s="506"/>
      <c r="G708" s="375">
        <v>0</v>
      </c>
      <c r="H708" s="57"/>
      <c r="I708" s="118"/>
      <c r="J708" s="119"/>
      <c r="K708" s="21"/>
      <c r="L708" s="21"/>
      <c r="M708" s="21"/>
      <c r="N708" s="21"/>
      <c r="O708" s="21"/>
      <c r="P708" s="21"/>
      <c r="Q708" s="21"/>
      <c r="R708" s="21"/>
      <c r="S708" s="21"/>
      <c r="T708" s="109" t="s">
        <v>246</v>
      </c>
      <c r="U708" s="602">
        <f>MARCH!U708</f>
        <v>0</v>
      </c>
      <c r="V708" s="602"/>
      <c r="W708" s="603"/>
      <c r="X708" s="21"/>
      <c r="Y708" s="109" t="s">
        <v>242</v>
      </c>
      <c r="Z708" s="602">
        <f>MARCH!Z708</f>
        <v>0</v>
      </c>
      <c r="AA708" s="602"/>
      <c r="AB708" s="603"/>
      <c r="AC708" s="37"/>
      <c r="AD708" s="109" t="s">
        <v>375</v>
      </c>
      <c r="AE708" s="602">
        <f>MARCH!AE708</f>
        <v>0</v>
      </c>
      <c r="AF708" s="602"/>
      <c r="AG708" s="60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508"/>
      <c r="C709" s="378">
        <v>0</v>
      </c>
      <c r="D709" s="506"/>
      <c r="E709" s="378">
        <v>0</v>
      </c>
      <c r="F709" s="506"/>
      <c r="G709" s="375">
        <v>0</v>
      </c>
      <c r="H709" s="57"/>
      <c r="I709" s="118"/>
      <c r="J709" s="119"/>
      <c r="K709" s="21"/>
      <c r="L709" s="21"/>
      <c r="M709" s="21"/>
      <c r="N709" s="21"/>
      <c r="O709" s="21"/>
      <c r="P709" s="21"/>
      <c r="Q709" s="21"/>
      <c r="R709" s="21"/>
      <c r="S709" s="21"/>
      <c r="T709" s="109" t="s">
        <v>205</v>
      </c>
      <c r="U709" s="602">
        <f>MARCH!U709</f>
        <v>0</v>
      </c>
      <c r="V709" s="602"/>
      <c r="W709" s="603"/>
      <c r="X709" s="21"/>
      <c r="Y709" s="109" t="s">
        <v>205</v>
      </c>
      <c r="Z709" s="602">
        <f>MARCH!Z709</f>
        <v>0</v>
      </c>
      <c r="AA709" s="602"/>
      <c r="AB709" s="603"/>
      <c r="AC709" s="37"/>
      <c r="AD709" s="109" t="s">
        <v>205</v>
      </c>
      <c r="AE709" s="602">
        <f>MARCH!AE709</f>
        <v>0</v>
      </c>
      <c r="AF709" s="602"/>
      <c r="AG709" s="603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508"/>
      <c r="C710" s="378">
        <v>0</v>
      </c>
      <c r="D710" s="506"/>
      <c r="E710" s="378">
        <v>0</v>
      </c>
      <c r="F710" s="506"/>
      <c r="G710" s="375">
        <v>0</v>
      </c>
      <c r="H710" s="57"/>
      <c r="I710" s="118"/>
      <c r="J710" s="119"/>
      <c r="K710" s="119"/>
      <c r="L710" s="119"/>
      <c r="M710" s="56"/>
      <c r="N710" s="21"/>
      <c r="O710" s="21"/>
      <c r="P710" s="21"/>
      <c r="Q710" s="21"/>
      <c r="R710" s="21"/>
      <c r="S710" s="21"/>
      <c r="T710" s="109" t="s">
        <v>261</v>
      </c>
      <c r="U710" s="602">
        <f>MARCH!U710</f>
        <v>0</v>
      </c>
      <c r="V710" s="602"/>
      <c r="W710" s="603"/>
      <c r="X710" s="21"/>
      <c r="Y710" s="109" t="s">
        <v>261</v>
      </c>
      <c r="Z710" s="602">
        <f>MARCH!Z710</f>
        <v>0</v>
      </c>
      <c r="AA710" s="602"/>
      <c r="AB710" s="603"/>
      <c r="AC710" s="37"/>
      <c r="AD710" s="109" t="s">
        <v>261</v>
      </c>
      <c r="AE710" s="602">
        <f>MARCH!AE710</f>
        <v>0</v>
      </c>
      <c r="AF710" s="602"/>
      <c r="AG710" s="603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508"/>
      <c r="C711" s="378">
        <v>0</v>
      </c>
      <c r="D711" s="506"/>
      <c r="E711" s="378">
        <v>0</v>
      </c>
      <c r="F711" s="506"/>
      <c r="G711" s="375">
        <v>0</v>
      </c>
      <c r="H711" s="57"/>
      <c r="I711" s="118"/>
      <c r="J711" s="119"/>
      <c r="K711" s="119"/>
      <c r="L711" s="119"/>
      <c r="M711" s="56"/>
      <c r="N711" s="21"/>
      <c r="O711" s="21"/>
      <c r="P711" s="21"/>
      <c r="Q711" s="21"/>
      <c r="R711" s="21"/>
      <c r="S711" s="21"/>
      <c r="T711" s="109" t="s">
        <v>206</v>
      </c>
      <c r="U711" s="549">
        <f>MARCH!U715</f>
        <v>0</v>
      </c>
      <c r="V711" s="549"/>
      <c r="W711" s="45"/>
      <c r="X711" s="21"/>
      <c r="Y711" s="109" t="s">
        <v>206</v>
      </c>
      <c r="Z711" s="549">
        <f>MARCH!Z715</f>
        <v>0</v>
      </c>
      <c r="AA711" s="549"/>
      <c r="AB711" s="45"/>
      <c r="AC711" s="21"/>
      <c r="AD711" s="109" t="s">
        <v>206</v>
      </c>
      <c r="AE711" s="549">
        <f>MARCH!AE715</f>
        <v>0</v>
      </c>
      <c r="AF711" s="549"/>
      <c r="AG711" s="45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508"/>
      <c r="C712" s="378">
        <v>0</v>
      </c>
      <c r="D712" s="506"/>
      <c r="E712" s="378">
        <v>0</v>
      </c>
      <c r="F712" s="506"/>
      <c r="G712" s="375">
        <v>0</v>
      </c>
      <c r="H712" s="57"/>
      <c r="I712" s="118"/>
      <c r="J712" s="119"/>
      <c r="K712" s="119"/>
      <c r="L712" s="119"/>
      <c r="M712" s="56"/>
      <c r="N712" s="21"/>
      <c r="O712" s="21"/>
      <c r="P712" s="21"/>
      <c r="Q712" s="21"/>
      <c r="R712" s="21"/>
      <c r="S712" s="21"/>
      <c r="T712" s="109" t="s">
        <v>207</v>
      </c>
      <c r="U712" s="548">
        <v>0</v>
      </c>
      <c r="V712" s="548"/>
      <c r="W712" s="45"/>
      <c r="X712" s="21"/>
      <c r="Y712" s="109" t="s">
        <v>207</v>
      </c>
      <c r="Z712" s="548">
        <v>0</v>
      </c>
      <c r="AA712" s="548"/>
      <c r="AB712" s="45"/>
      <c r="AC712" s="21"/>
      <c r="AD712" s="109" t="s">
        <v>207</v>
      </c>
      <c r="AE712" s="548">
        <v>0</v>
      </c>
      <c r="AF712" s="548"/>
      <c r="AG712" s="45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508"/>
      <c r="C713" s="378">
        <v>0</v>
      </c>
      <c r="D713" s="506"/>
      <c r="E713" s="378">
        <v>0</v>
      </c>
      <c r="F713" s="506"/>
      <c r="G713" s="375">
        <v>0</v>
      </c>
      <c r="H713" s="57"/>
      <c r="I713" s="118"/>
      <c r="J713" s="119"/>
      <c r="K713" s="119"/>
      <c r="L713" s="119"/>
      <c r="M713" s="56"/>
      <c r="N713" s="21"/>
      <c r="O713" s="21"/>
      <c r="P713" s="21"/>
      <c r="Q713" s="21"/>
      <c r="R713" s="21"/>
      <c r="S713" s="21"/>
      <c r="T713" s="109" t="s">
        <v>208</v>
      </c>
      <c r="U713" s="548">
        <v>0</v>
      </c>
      <c r="V713" s="548"/>
      <c r="W713" s="45"/>
      <c r="X713" s="21"/>
      <c r="Y713" s="109" t="s">
        <v>208</v>
      </c>
      <c r="Z713" s="548">
        <v>0</v>
      </c>
      <c r="AA713" s="548"/>
      <c r="AB713" s="45"/>
      <c r="AC713" s="21"/>
      <c r="AD713" s="109" t="s">
        <v>208</v>
      </c>
      <c r="AE713" s="548">
        <v>0</v>
      </c>
      <c r="AF713" s="548"/>
      <c r="AG713" s="45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508"/>
      <c r="C714" s="378">
        <v>0</v>
      </c>
      <c r="D714" s="506"/>
      <c r="E714" s="378">
        <v>0</v>
      </c>
      <c r="F714" s="506"/>
      <c r="G714" s="375">
        <v>0</v>
      </c>
      <c r="H714" s="57"/>
      <c r="I714" s="118"/>
      <c r="J714" s="119"/>
      <c r="K714" s="119"/>
      <c r="L714" s="119"/>
      <c r="M714" s="56"/>
      <c r="N714" s="21"/>
      <c r="O714" s="21"/>
      <c r="P714" s="21"/>
      <c r="Q714" s="21"/>
      <c r="R714" s="21"/>
      <c r="S714" s="21"/>
      <c r="T714" s="109" t="s">
        <v>209</v>
      </c>
      <c r="U714" s="548">
        <v>0</v>
      </c>
      <c r="V714" s="548"/>
      <c r="W714" s="45"/>
      <c r="X714" s="21"/>
      <c r="Y714" s="109" t="s">
        <v>209</v>
      </c>
      <c r="Z714" s="548">
        <v>0</v>
      </c>
      <c r="AA714" s="548"/>
      <c r="AB714" s="45"/>
      <c r="AC714" s="21"/>
      <c r="AD714" s="109" t="s">
        <v>209</v>
      </c>
      <c r="AE714" s="548">
        <v>0</v>
      </c>
      <c r="AF714" s="548"/>
      <c r="AG714" s="45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508"/>
      <c r="C715" s="378">
        <v>0</v>
      </c>
      <c r="D715" s="506"/>
      <c r="E715" s="378">
        <v>0</v>
      </c>
      <c r="F715" s="506"/>
      <c r="G715" s="375">
        <v>0</v>
      </c>
      <c r="H715" s="57"/>
      <c r="I715" s="118"/>
      <c r="J715" s="119"/>
      <c r="K715" s="119"/>
      <c r="L715" s="119"/>
      <c r="M715" s="56"/>
      <c r="N715" s="21"/>
      <c r="O715" s="21"/>
      <c r="P715" s="21"/>
      <c r="Q715" s="21"/>
      <c r="R715" s="21"/>
      <c r="S715" s="21"/>
      <c r="T715" s="109" t="str">
        <f>T705</f>
        <v>AS OF 4/30</v>
      </c>
      <c r="U715" s="549">
        <f>U711+U712+U713-U714</f>
        <v>0</v>
      </c>
      <c r="V715" s="549"/>
      <c r="W715" s="45"/>
      <c r="X715" s="21"/>
      <c r="Y715" s="109" t="str">
        <f>Y705</f>
        <v>AS OF 4/30</v>
      </c>
      <c r="Z715" s="549">
        <f>Z711+Z712+Z713-Z714</f>
        <v>0</v>
      </c>
      <c r="AA715" s="549"/>
      <c r="AB715" s="45"/>
      <c r="AC715" s="21"/>
      <c r="AD715" s="109" t="str">
        <f>AD705</f>
        <v>AS OF 4/30</v>
      </c>
      <c r="AE715" s="549">
        <f>AE711+AE712+AE713-AE714</f>
        <v>0</v>
      </c>
      <c r="AF715" s="549"/>
      <c r="AG715" s="45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508"/>
      <c r="C716" s="378">
        <v>0</v>
      </c>
      <c r="D716" s="506"/>
      <c r="E716" s="378">
        <v>0</v>
      </c>
      <c r="F716" s="506"/>
      <c r="G716" s="375">
        <v>0</v>
      </c>
      <c r="H716" s="57"/>
      <c r="I716" s="118"/>
      <c r="J716" s="119"/>
      <c r="K716" s="119"/>
      <c r="L716" s="119"/>
      <c r="M716" s="56"/>
      <c r="N716" s="21"/>
      <c r="O716" s="21"/>
      <c r="P716" s="21"/>
      <c r="Q716" s="21"/>
      <c r="R716" s="21"/>
      <c r="S716" s="21"/>
      <c r="T716" s="110"/>
      <c r="U716" s="48"/>
      <c r="V716" s="48"/>
      <c r="W716" s="45"/>
      <c r="X716" s="21"/>
      <c r="Y716" s="110"/>
      <c r="Z716" s="48"/>
      <c r="AA716" s="48"/>
      <c r="AB716" s="45"/>
      <c r="AC716" s="21"/>
      <c r="AD716" s="110"/>
      <c r="AE716" s="48"/>
      <c r="AF716" s="48"/>
      <c r="AG716" s="45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508"/>
      <c r="C717" s="378">
        <v>0</v>
      </c>
      <c r="D717" s="506"/>
      <c r="E717" s="378">
        <v>0</v>
      </c>
      <c r="F717" s="506"/>
      <c r="G717" s="375">
        <v>0</v>
      </c>
      <c r="H717" s="57"/>
      <c r="I717" s="118"/>
      <c r="J717" s="119"/>
      <c r="K717" s="119"/>
      <c r="L717" s="119"/>
      <c r="M717" s="56"/>
      <c r="N717" s="21"/>
      <c r="O717" s="21"/>
      <c r="P717" s="21"/>
      <c r="Q717" s="21"/>
      <c r="R717" s="21"/>
      <c r="S717" s="21"/>
      <c r="T717" s="110"/>
      <c r="U717" s="48"/>
      <c r="V717" s="48"/>
      <c r="W717" s="45"/>
      <c r="X717" s="21"/>
      <c r="Y717" s="110"/>
      <c r="Z717" s="48"/>
      <c r="AA717" s="48"/>
      <c r="AB717" s="45"/>
      <c r="AC717" s="21"/>
      <c r="AD717" s="110"/>
      <c r="AE717" s="48"/>
      <c r="AF717" s="48"/>
      <c r="AG717" s="45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508"/>
      <c r="C718" s="378">
        <v>0</v>
      </c>
      <c r="D718" s="506"/>
      <c r="E718" s="378">
        <v>0</v>
      </c>
      <c r="F718" s="506"/>
      <c r="G718" s="375">
        <v>0</v>
      </c>
      <c r="H718" s="57"/>
      <c r="I718" s="118"/>
      <c r="J718" s="119"/>
      <c r="K718" s="119"/>
      <c r="L718" s="119"/>
      <c r="M718" s="56"/>
      <c r="N718" s="21"/>
      <c r="O718" s="21"/>
      <c r="P718" s="21"/>
      <c r="Q718" s="21"/>
      <c r="R718" s="21"/>
      <c r="S718" s="21"/>
      <c r="T718" s="109" t="s">
        <v>247</v>
      </c>
      <c r="U718" s="602">
        <f>MARCH!U718</f>
        <v>0</v>
      </c>
      <c r="V718" s="602"/>
      <c r="W718" s="603"/>
      <c r="X718" s="21"/>
      <c r="Y718" s="109" t="s">
        <v>243</v>
      </c>
      <c r="Z718" s="602">
        <f>MARCH!Z718</f>
        <v>0</v>
      </c>
      <c r="AA718" s="602"/>
      <c r="AB718" s="603"/>
      <c r="AC718" s="37"/>
      <c r="AD718" s="109" t="s">
        <v>464</v>
      </c>
      <c r="AE718" s="602">
        <f>MARCH!AE718</f>
        <v>0</v>
      </c>
      <c r="AF718" s="602"/>
      <c r="AG718" s="60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508"/>
      <c r="C719" s="378">
        <v>0</v>
      </c>
      <c r="D719" s="506"/>
      <c r="E719" s="378">
        <v>0</v>
      </c>
      <c r="F719" s="506"/>
      <c r="G719" s="375">
        <v>0</v>
      </c>
      <c r="H719" s="57"/>
      <c r="I719" s="118"/>
      <c r="J719" s="119"/>
      <c r="K719" s="119"/>
      <c r="L719" s="119"/>
      <c r="M719" s="56"/>
      <c r="N719" s="21"/>
      <c r="O719" s="21"/>
      <c r="P719" s="21"/>
      <c r="Q719" s="21"/>
      <c r="R719" s="21"/>
      <c r="S719" s="21"/>
      <c r="T719" s="109" t="s">
        <v>205</v>
      </c>
      <c r="U719" s="602">
        <f>MARCH!U719</f>
        <v>0</v>
      </c>
      <c r="V719" s="602"/>
      <c r="W719" s="603"/>
      <c r="X719" s="21"/>
      <c r="Y719" s="109" t="s">
        <v>205</v>
      </c>
      <c r="Z719" s="602">
        <f>MARCH!Z719</f>
        <v>0</v>
      </c>
      <c r="AA719" s="602"/>
      <c r="AB719" s="603"/>
      <c r="AC719" s="37"/>
      <c r="AD719" s="109" t="s">
        <v>205</v>
      </c>
      <c r="AE719" s="602">
        <f>MARCH!AE719</f>
        <v>0</v>
      </c>
      <c r="AF719" s="602"/>
      <c r="AG719" s="603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508"/>
      <c r="C720" s="378">
        <v>0</v>
      </c>
      <c r="D720" s="506"/>
      <c r="E720" s="378">
        <v>0</v>
      </c>
      <c r="F720" s="506"/>
      <c r="G720" s="375">
        <v>0</v>
      </c>
      <c r="H720" s="57"/>
      <c r="I720" s="118"/>
      <c r="J720" s="119"/>
      <c r="K720" s="119"/>
      <c r="L720" s="119"/>
      <c r="M720" s="56"/>
      <c r="N720" s="21"/>
      <c r="O720" s="21"/>
      <c r="P720" s="21"/>
      <c r="Q720" s="21"/>
      <c r="R720" s="21"/>
      <c r="S720" s="21"/>
      <c r="T720" s="109" t="s">
        <v>261</v>
      </c>
      <c r="U720" s="602">
        <f>MARCH!U720</f>
        <v>0</v>
      </c>
      <c r="V720" s="602"/>
      <c r="W720" s="603"/>
      <c r="X720" s="21"/>
      <c r="Y720" s="109" t="s">
        <v>261</v>
      </c>
      <c r="Z720" s="602">
        <f>MARCH!Z720</f>
        <v>0</v>
      </c>
      <c r="AA720" s="602"/>
      <c r="AB720" s="603"/>
      <c r="AC720" s="37"/>
      <c r="AD720" s="109" t="s">
        <v>261</v>
      </c>
      <c r="AE720" s="602">
        <f>MARCH!AE720</f>
        <v>0</v>
      </c>
      <c r="AF720" s="602"/>
      <c r="AG720" s="603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508"/>
      <c r="C721" s="378">
        <v>0</v>
      </c>
      <c r="D721" s="506"/>
      <c r="E721" s="378">
        <v>0</v>
      </c>
      <c r="F721" s="506"/>
      <c r="G721" s="375">
        <v>0</v>
      </c>
      <c r="H721" s="57"/>
      <c r="I721" s="118"/>
      <c r="J721" s="119"/>
      <c r="K721" s="119"/>
      <c r="L721" s="119"/>
      <c r="M721" s="56"/>
      <c r="N721" s="21"/>
      <c r="O721" s="21"/>
      <c r="P721" s="21"/>
      <c r="Q721" s="21"/>
      <c r="R721" s="21"/>
      <c r="S721" s="21"/>
      <c r="T721" s="109" t="s">
        <v>206</v>
      </c>
      <c r="U721" s="549">
        <f>MARCH!U725</f>
        <v>0</v>
      </c>
      <c r="V721" s="549"/>
      <c r="W721" s="45"/>
      <c r="X721" s="21"/>
      <c r="Y721" s="109" t="s">
        <v>206</v>
      </c>
      <c r="Z721" s="549">
        <f>MARCH!Z725</f>
        <v>0</v>
      </c>
      <c r="AA721" s="549"/>
      <c r="AB721" s="45"/>
      <c r="AC721" s="21"/>
      <c r="AD721" s="109" t="s">
        <v>206</v>
      </c>
      <c r="AE721" s="549">
        <f>MARCH!AE725</f>
        <v>0</v>
      </c>
      <c r="AF721" s="549"/>
      <c r="AG721" s="45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508"/>
      <c r="C722" s="378">
        <v>0</v>
      </c>
      <c r="D722" s="506"/>
      <c r="E722" s="378">
        <v>0</v>
      </c>
      <c r="F722" s="506"/>
      <c r="G722" s="375">
        <v>0</v>
      </c>
      <c r="H722" s="57"/>
      <c r="I722" s="118"/>
      <c r="J722" s="119"/>
      <c r="K722" s="119"/>
      <c r="L722" s="119"/>
      <c r="M722" s="56"/>
      <c r="N722" s="21"/>
      <c r="O722" s="21"/>
      <c r="P722" s="21"/>
      <c r="Q722" s="21"/>
      <c r="R722" s="21"/>
      <c r="S722" s="21"/>
      <c r="T722" s="109" t="s">
        <v>207</v>
      </c>
      <c r="U722" s="548">
        <v>0</v>
      </c>
      <c r="V722" s="548"/>
      <c r="W722" s="45"/>
      <c r="X722" s="21"/>
      <c r="Y722" s="109" t="s">
        <v>207</v>
      </c>
      <c r="Z722" s="548">
        <v>0</v>
      </c>
      <c r="AA722" s="548"/>
      <c r="AB722" s="45"/>
      <c r="AC722" s="21"/>
      <c r="AD722" s="109" t="s">
        <v>207</v>
      </c>
      <c r="AE722" s="548">
        <v>0</v>
      </c>
      <c r="AF722" s="548"/>
      <c r="AG722" s="45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508"/>
      <c r="C723" s="378">
        <v>0</v>
      </c>
      <c r="D723" s="506"/>
      <c r="E723" s="378">
        <v>0</v>
      </c>
      <c r="F723" s="506"/>
      <c r="G723" s="375">
        <v>0</v>
      </c>
      <c r="H723" s="57"/>
      <c r="I723" s="118"/>
      <c r="J723" s="119"/>
      <c r="K723" s="119"/>
      <c r="L723" s="119"/>
      <c r="M723" s="56"/>
      <c r="N723" s="21"/>
      <c r="O723" s="21"/>
      <c r="P723" s="21"/>
      <c r="Q723" s="21"/>
      <c r="R723" s="21"/>
      <c r="S723" s="21"/>
      <c r="T723" s="109" t="s">
        <v>208</v>
      </c>
      <c r="U723" s="548">
        <v>0</v>
      </c>
      <c r="V723" s="548"/>
      <c r="W723" s="45"/>
      <c r="X723" s="21"/>
      <c r="Y723" s="109" t="s">
        <v>208</v>
      </c>
      <c r="Z723" s="548">
        <v>0</v>
      </c>
      <c r="AA723" s="548"/>
      <c r="AB723" s="45"/>
      <c r="AC723" s="21"/>
      <c r="AD723" s="109" t="s">
        <v>208</v>
      </c>
      <c r="AE723" s="548">
        <v>0</v>
      </c>
      <c r="AF723" s="548"/>
      <c r="AG723" s="45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508"/>
      <c r="C724" s="378">
        <v>0</v>
      </c>
      <c r="D724" s="506"/>
      <c r="E724" s="378">
        <v>0</v>
      </c>
      <c r="F724" s="506"/>
      <c r="G724" s="375">
        <v>0</v>
      </c>
      <c r="H724" s="57"/>
      <c r="I724" s="118"/>
      <c r="J724" s="119"/>
      <c r="K724" s="119"/>
      <c r="L724" s="119"/>
      <c r="M724" s="56"/>
      <c r="N724" s="21"/>
      <c r="O724" s="21"/>
      <c r="P724" s="21"/>
      <c r="Q724" s="21"/>
      <c r="R724" s="21"/>
      <c r="S724" s="21"/>
      <c r="T724" s="109" t="s">
        <v>209</v>
      </c>
      <c r="U724" s="548">
        <v>0</v>
      </c>
      <c r="V724" s="548"/>
      <c r="W724" s="45"/>
      <c r="X724" s="21"/>
      <c r="Y724" s="109" t="s">
        <v>209</v>
      </c>
      <c r="Z724" s="548">
        <v>0</v>
      </c>
      <c r="AA724" s="548"/>
      <c r="AB724" s="45"/>
      <c r="AC724" s="21"/>
      <c r="AD724" s="109" t="s">
        <v>209</v>
      </c>
      <c r="AE724" s="548">
        <v>0</v>
      </c>
      <c r="AF724" s="548"/>
      <c r="AG724" s="45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508"/>
      <c r="C725" s="378">
        <v>0</v>
      </c>
      <c r="D725" s="506"/>
      <c r="E725" s="378">
        <v>0</v>
      </c>
      <c r="F725" s="506"/>
      <c r="G725" s="375">
        <v>0</v>
      </c>
      <c r="H725" s="57"/>
      <c r="I725" s="118"/>
      <c r="J725" s="119"/>
      <c r="K725" s="119"/>
      <c r="L725" s="119"/>
      <c r="M725" s="408"/>
      <c r="N725" s="21"/>
      <c r="O725" s="21"/>
      <c r="P725" s="21"/>
      <c r="Q725" s="21"/>
      <c r="R725" s="21"/>
      <c r="S725" s="21"/>
      <c r="T725" s="109" t="str">
        <f>T715</f>
        <v>AS OF 4/30</v>
      </c>
      <c r="U725" s="549">
        <f>U721+U722+U723-U724</f>
        <v>0</v>
      </c>
      <c r="V725" s="549"/>
      <c r="W725" s="45"/>
      <c r="X725" s="21"/>
      <c r="Y725" s="109" t="str">
        <f>Y715</f>
        <v>AS OF 4/30</v>
      </c>
      <c r="Z725" s="549">
        <f>Z721+Z722+Z723-Z724</f>
        <v>0</v>
      </c>
      <c r="AA725" s="549"/>
      <c r="AB725" s="45"/>
      <c r="AC725" s="21"/>
      <c r="AD725" s="109" t="str">
        <f>AD715</f>
        <v>AS OF 4/30</v>
      </c>
      <c r="AE725" s="549">
        <f>AE721+AE722+AE723-AE724</f>
        <v>0</v>
      </c>
      <c r="AF725" s="549"/>
      <c r="AG725" s="45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509"/>
      <c r="C726" s="379">
        <v>0</v>
      </c>
      <c r="D726" s="507"/>
      <c r="E726" s="379">
        <v>0</v>
      </c>
      <c r="F726" s="507"/>
      <c r="G726" s="376">
        <v>0</v>
      </c>
      <c r="H726" s="58" t="s">
        <v>268</v>
      </c>
      <c r="I726" s="118"/>
      <c r="J726" s="119"/>
      <c r="K726" s="119"/>
      <c r="L726" s="119"/>
      <c r="M726" s="56"/>
      <c r="N726" s="21"/>
      <c r="O726" s="21"/>
      <c r="P726" s="21"/>
      <c r="Q726" s="21"/>
      <c r="R726" s="21"/>
      <c r="S726" s="21"/>
      <c r="T726" s="52"/>
      <c r="U726" s="53"/>
      <c r="V726" s="53"/>
      <c r="W726" s="54"/>
      <c r="X726" s="21"/>
      <c r="Y726" s="111"/>
      <c r="Z726" s="53"/>
      <c r="AA726" s="53"/>
      <c r="AB726" s="54"/>
      <c r="AC726" s="21"/>
      <c r="AD726" s="111"/>
      <c r="AE726" s="53"/>
      <c r="AF726" s="53"/>
      <c r="AG726" s="54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2" t="s">
        <v>135</v>
      </c>
      <c r="C727" s="377">
        <f>SUM(C689:C726)</f>
        <v>0</v>
      </c>
      <c r="D727" s="55" t="s">
        <v>135</v>
      </c>
      <c r="E727" s="377">
        <f>SUM(E689:E726)</f>
        <v>0</v>
      </c>
      <c r="F727" s="55" t="s">
        <v>135</v>
      </c>
      <c r="G727" s="377">
        <f>SUM(G689:G726)</f>
        <v>0</v>
      </c>
      <c r="H727" s="407">
        <f>SUM(G727,E727,C727,C770,E770,G770)</f>
        <v>0</v>
      </c>
      <c r="I727" s="118"/>
      <c r="J727" s="119"/>
      <c r="K727" s="119"/>
      <c r="L727" s="119"/>
      <c r="M727" s="56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1"/>
      <c r="H728" s="57"/>
      <c r="I728" s="118"/>
      <c r="J728" s="119"/>
      <c r="K728" s="119"/>
      <c r="L728" s="119"/>
      <c r="M728" s="56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1"/>
      <c r="H729" s="57"/>
      <c r="I729" s="118"/>
      <c r="J729" s="119"/>
      <c r="K729" s="119"/>
      <c r="L729" s="119"/>
      <c r="M729" s="56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55" t="s">
        <v>254</v>
      </c>
      <c r="C730" s="556"/>
      <c r="D730" s="556"/>
      <c r="E730" s="556"/>
      <c r="F730" s="556"/>
      <c r="G730" s="557"/>
      <c r="H730" s="302"/>
      <c r="I730" s="114"/>
      <c r="J730" s="550" t="s">
        <v>529</v>
      </c>
      <c r="K730" s="551"/>
      <c r="L730" s="551"/>
      <c r="M730" s="552"/>
      <c r="N730" s="21"/>
      <c r="O730" s="550" t="s">
        <v>529</v>
      </c>
      <c r="P730" s="551"/>
      <c r="Q730" s="551"/>
      <c r="R730" s="552"/>
      <c r="S730" s="37"/>
      <c r="T730" s="550" t="s">
        <v>529</v>
      </c>
      <c r="U730" s="551"/>
      <c r="V730" s="551"/>
      <c r="W730" s="552"/>
      <c r="X730" s="21"/>
      <c r="Y730" s="550" t="s">
        <v>529</v>
      </c>
      <c r="Z730" s="551"/>
      <c r="AA730" s="551"/>
      <c r="AB730" s="552"/>
      <c r="AD730" s="550" t="s">
        <v>529</v>
      </c>
      <c r="AE730" s="551"/>
      <c r="AF730" s="551"/>
      <c r="AG730" s="552"/>
      <c r="AH730" s="21"/>
      <c r="AI730" s="550" t="s">
        <v>529</v>
      </c>
      <c r="AJ730" s="551"/>
      <c r="AK730" s="552"/>
      <c r="AL730" s="21"/>
      <c r="AM730" s="21"/>
    </row>
    <row r="731" spans="1:40" ht="12.75" customHeight="1" thickBot="1" x14ac:dyDescent="0.25">
      <c r="A731" s="21"/>
      <c r="B731" s="46" t="s">
        <v>255</v>
      </c>
      <c r="C731" s="303" t="s">
        <v>130</v>
      </c>
      <c r="D731" s="47" t="s">
        <v>255</v>
      </c>
      <c r="E731" s="303" t="s">
        <v>130</v>
      </c>
      <c r="F731" s="47" t="s">
        <v>255</v>
      </c>
      <c r="G731" s="304" t="s">
        <v>130</v>
      </c>
      <c r="H731" s="37"/>
      <c r="I731" s="114"/>
      <c r="J731" s="109" t="s">
        <v>403</v>
      </c>
      <c r="K731" s="602">
        <f>MARCH!K731</f>
        <v>0</v>
      </c>
      <c r="L731" s="602"/>
      <c r="M731" s="603"/>
      <c r="N731" s="21"/>
      <c r="O731" s="109" t="s">
        <v>404</v>
      </c>
      <c r="P731" s="602">
        <f>MARCH!P731</f>
        <v>0</v>
      </c>
      <c r="Q731" s="602"/>
      <c r="R731" s="603"/>
      <c r="S731" s="37"/>
      <c r="T731" s="109" t="s">
        <v>419</v>
      </c>
      <c r="U731" s="602">
        <f>MARCH!U731</f>
        <v>0</v>
      </c>
      <c r="V731" s="602"/>
      <c r="W731" s="603"/>
      <c r="X731" s="21"/>
      <c r="Y731" s="109" t="s">
        <v>420</v>
      </c>
      <c r="Z731" s="602">
        <f>MARCH!Z731</f>
        <v>0</v>
      </c>
      <c r="AA731" s="602"/>
      <c r="AB731" s="603"/>
      <c r="AC731" s="21"/>
      <c r="AD731" s="109" t="s">
        <v>421</v>
      </c>
      <c r="AE731" s="602">
        <f>MARCH!AE731</f>
        <v>0</v>
      </c>
      <c r="AF731" s="602"/>
      <c r="AG731" s="603"/>
      <c r="AH731" s="37"/>
      <c r="AI731" s="109" t="s">
        <v>422</v>
      </c>
      <c r="AJ731" s="610">
        <f>MARCH!AJ731</f>
        <v>0</v>
      </c>
      <c r="AK731" s="611"/>
      <c r="AL731" s="21"/>
      <c r="AM731" s="21"/>
    </row>
    <row r="732" spans="1:40" ht="12.75" customHeight="1" x14ac:dyDescent="0.2">
      <c r="A732" s="21"/>
      <c r="B732" s="508"/>
      <c r="C732" s="378">
        <v>0</v>
      </c>
      <c r="D732" s="506"/>
      <c r="E732" s="378">
        <v>0</v>
      </c>
      <c r="F732" s="506"/>
      <c r="G732" s="374">
        <v>0</v>
      </c>
      <c r="H732" s="57"/>
      <c r="I732" s="305"/>
      <c r="J732" s="109" t="s">
        <v>205</v>
      </c>
      <c r="K732" s="602">
        <f>MARCH!K732</f>
        <v>0</v>
      </c>
      <c r="L732" s="602"/>
      <c r="M732" s="603"/>
      <c r="N732" s="21"/>
      <c r="O732" s="109" t="s">
        <v>205</v>
      </c>
      <c r="P732" s="602">
        <f>MARCH!P732</f>
        <v>0</v>
      </c>
      <c r="Q732" s="602"/>
      <c r="R732" s="603"/>
      <c r="S732" s="37"/>
      <c r="T732" s="109" t="s">
        <v>205</v>
      </c>
      <c r="U732" s="602">
        <f>MARCH!U732</f>
        <v>0</v>
      </c>
      <c r="V732" s="602"/>
      <c r="W732" s="603"/>
      <c r="X732" s="21"/>
      <c r="Y732" s="109" t="s">
        <v>205</v>
      </c>
      <c r="Z732" s="602">
        <f>MARCH!Z732</f>
        <v>0</v>
      </c>
      <c r="AA732" s="602"/>
      <c r="AB732" s="603"/>
      <c r="AC732" s="21"/>
      <c r="AD732" s="109" t="s">
        <v>205</v>
      </c>
      <c r="AE732" s="602">
        <f>MARCH!AE732</f>
        <v>0</v>
      </c>
      <c r="AF732" s="602"/>
      <c r="AG732" s="603"/>
      <c r="AH732" s="37"/>
      <c r="AI732" s="109" t="s">
        <v>205</v>
      </c>
      <c r="AJ732" s="610">
        <f>MARCH!AJ732</f>
        <v>0</v>
      </c>
      <c r="AK732" s="611"/>
      <c r="AL732" s="21"/>
      <c r="AM732" s="21"/>
    </row>
    <row r="733" spans="1:40" ht="12.75" customHeight="1" x14ac:dyDescent="0.2">
      <c r="A733" s="21"/>
      <c r="B733" s="508"/>
      <c r="C733" s="378">
        <v>0</v>
      </c>
      <c r="D733" s="506"/>
      <c r="E733" s="378">
        <v>0</v>
      </c>
      <c r="F733" s="506"/>
      <c r="G733" s="375">
        <v>0</v>
      </c>
      <c r="H733" s="57"/>
      <c r="I733" s="113"/>
      <c r="J733" s="109" t="s">
        <v>261</v>
      </c>
      <c r="K733" s="602">
        <f>MARCH!K733</f>
        <v>0</v>
      </c>
      <c r="L733" s="602"/>
      <c r="M733" s="603"/>
      <c r="N733" s="21"/>
      <c r="O733" s="109" t="s">
        <v>261</v>
      </c>
      <c r="P733" s="602">
        <f>MARCH!P733</f>
        <v>0</v>
      </c>
      <c r="Q733" s="602"/>
      <c r="R733" s="603"/>
      <c r="S733" s="37"/>
      <c r="T733" s="109" t="s">
        <v>261</v>
      </c>
      <c r="U733" s="602">
        <f>MARCH!U733</f>
        <v>0</v>
      </c>
      <c r="V733" s="602"/>
      <c r="W733" s="603"/>
      <c r="X733" s="21"/>
      <c r="Y733" s="109" t="s">
        <v>261</v>
      </c>
      <c r="Z733" s="602">
        <f>MARCH!Z733</f>
        <v>0</v>
      </c>
      <c r="AA733" s="602"/>
      <c r="AB733" s="603"/>
      <c r="AC733" s="21"/>
      <c r="AD733" s="109" t="s">
        <v>261</v>
      </c>
      <c r="AE733" s="602">
        <f>MARCH!AE733</f>
        <v>0</v>
      </c>
      <c r="AF733" s="602"/>
      <c r="AG733" s="603"/>
      <c r="AH733" s="37"/>
      <c r="AI733" s="109" t="s">
        <v>261</v>
      </c>
      <c r="AJ733" s="610">
        <f>MARCH!AJ733</f>
        <v>0</v>
      </c>
      <c r="AK733" s="611"/>
      <c r="AL733" s="21"/>
      <c r="AM733" s="21"/>
    </row>
    <row r="734" spans="1:40" ht="12.75" customHeight="1" x14ac:dyDescent="0.2">
      <c r="A734" s="21"/>
      <c r="B734" s="508"/>
      <c r="C734" s="378">
        <v>0</v>
      </c>
      <c r="D734" s="506"/>
      <c r="E734" s="378">
        <v>0</v>
      </c>
      <c r="F734" s="506"/>
      <c r="G734" s="375">
        <v>0</v>
      </c>
      <c r="H734" s="57"/>
      <c r="I734" s="113"/>
      <c r="J734" s="290" t="s">
        <v>206</v>
      </c>
      <c r="K734" s="604">
        <f>MARCH!K738</f>
        <v>0</v>
      </c>
      <c r="L734" s="604"/>
      <c r="M734" s="445"/>
      <c r="N734" s="21"/>
      <c r="O734" s="290" t="s">
        <v>206</v>
      </c>
      <c r="P734" s="604">
        <f>MARCH!P738</f>
        <v>0</v>
      </c>
      <c r="Q734" s="604"/>
      <c r="R734" s="445"/>
      <c r="S734" s="411"/>
      <c r="T734" s="290" t="s">
        <v>206</v>
      </c>
      <c r="U734" s="604">
        <f>MARCH!U738</f>
        <v>0</v>
      </c>
      <c r="V734" s="604"/>
      <c r="W734" s="44"/>
      <c r="X734" s="21"/>
      <c r="Y734" s="290" t="s">
        <v>206</v>
      </c>
      <c r="Z734" s="604">
        <f>MARCH!Z738</f>
        <v>0</v>
      </c>
      <c r="AA734" s="604"/>
      <c r="AB734" s="44"/>
      <c r="AD734" s="290" t="s">
        <v>206</v>
      </c>
      <c r="AE734" s="604">
        <f>MARCH!AE738</f>
        <v>0</v>
      </c>
      <c r="AF734" s="604"/>
      <c r="AG734" s="44"/>
      <c r="AH734" s="21"/>
      <c r="AI734" s="290" t="s">
        <v>206</v>
      </c>
      <c r="AJ734" s="604">
        <f>MARCH!AJ738</f>
        <v>0</v>
      </c>
      <c r="AK734" s="612"/>
      <c r="AL734" s="21"/>
      <c r="AM734" s="21"/>
    </row>
    <row r="735" spans="1:40" ht="12.75" customHeight="1" x14ac:dyDescent="0.2">
      <c r="A735" s="21"/>
      <c r="B735" s="508"/>
      <c r="C735" s="378">
        <v>0</v>
      </c>
      <c r="D735" s="506"/>
      <c r="E735" s="378">
        <v>0</v>
      </c>
      <c r="F735" s="506"/>
      <c r="G735" s="375">
        <v>0</v>
      </c>
      <c r="H735" s="57"/>
      <c r="I735" s="113"/>
      <c r="J735" s="290" t="s">
        <v>207</v>
      </c>
      <c r="K735" s="538">
        <v>0</v>
      </c>
      <c r="L735" s="538"/>
      <c r="M735" s="44"/>
      <c r="N735" s="21"/>
      <c r="O735" s="290" t="s">
        <v>207</v>
      </c>
      <c r="P735" s="538">
        <v>0</v>
      </c>
      <c r="Q735" s="538"/>
      <c r="R735" s="44"/>
      <c r="S735" s="411"/>
      <c r="T735" s="290" t="s">
        <v>207</v>
      </c>
      <c r="U735" s="538">
        <v>0</v>
      </c>
      <c r="V735" s="538"/>
      <c r="W735" s="44"/>
      <c r="X735" s="21"/>
      <c r="Y735" s="290" t="s">
        <v>207</v>
      </c>
      <c r="Z735" s="538">
        <v>0</v>
      </c>
      <c r="AA735" s="538"/>
      <c r="AB735" s="44"/>
      <c r="AD735" s="290" t="s">
        <v>207</v>
      </c>
      <c r="AE735" s="538">
        <v>0</v>
      </c>
      <c r="AF735" s="538"/>
      <c r="AG735" s="44"/>
      <c r="AH735" s="21"/>
      <c r="AI735" s="290" t="s">
        <v>207</v>
      </c>
      <c r="AJ735" s="538">
        <v>0</v>
      </c>
      <c r="AK735" s="613"/>
      <c r="AL735" s="21"/>
      <c r="AM735" s="21"/>
    </row>
    <row r="736" spans="1:40" ht="12.75" customHeight="1" x14ac:dyDescent="0.2">
      <c r="A736" s="21"/>
      <c r="B736" s="508"/>
      <c r="C736" s="378">
        <v>0</v>
      </c>
      <c r="D736" s="506"/>
      <c r="E736" s="378">
        <v>0</v>
      </c>
      <c r="F736" s="506"/>
      <c r="G736" s="375">
        <v>0</v>
      </c>
      <c r="H736" s="57"/>
      <c r="I736" s="113"/>
      <c r="J736" s="290" t="s">
        <v>208</v>
      </c>
      <c r="K736" s="538">
        <v>0</v>
      </c>
      <c r="L736" s="538"/>
      <c r="M736" s="44"/>
      <c r="N736" s="21"/>
      <c r="O736" s="290" t="s">
        <v>208</v>
      </c>
      <c r="P736" s="538">
        <v>0</v>
      </c>
      <c r="Q736" s="538"/>
      <c r="R736" s="44"/>
      <c r="S736" s="411"/>
      <c r="T736" s="290" t="s">
        <v>208</v>
      </c>
      <c r="U736" s="538">
        <v>0</v>
      </c>
      <c r="V736" s="538"/>
      <c r="W736" s="44"/>
      <c r="X736" s="21"/>
      <c r="Y736" s="290" t="s">
        <v>208</v>
      </c>
      <c r="Z736" s="538">
        <v>0</v>
      </c>
      <c r="AA736" s="538"/>
      <c r="AB736" s="44"/>
      <c r="AD736" s="290" t="s">
        <v>208</v>
      </c>
      <c r="AE736" s="538">
        <v>0</v>
      </c>
      <c r="AF736" s="538"/>
      <c r="AG736" s="44"/>
      <c r="AH736" s="21"/>
      <c r="AI736" s="290" t="s">
        <v>208</v>
      </c>
      <c r="AJ736" s="538">
        <v>0</v>
      </c>
      <c r="AK736" s="613"/>
      <c r="AL736" s="21"/>
      <c r="AM736" s="21"/>
    </row>
    <row r="737" spans="1:39" ht="12.75" customHeight="1" x14ac:dyDescent="0.2">
      <c r="A737" s="21"/>
      <c r="B737" s="508"/>
      <c r="C737" s="378">
        <v>0</v>
      </c>
      <c r="D737" s="506"/>
      <c r="E737" s="378">
        <v>0</v>
      </c>
      <c r="F737" s="506"/>
      <c r="G737" s="375">
        <v>0</v>
      </c>
      <c r="H737" s="57"/>
      <c r="I737" s="113"/>
      <c r="J737" s="290" t="s">
        <v>209</v>
      </c>
      <c r="K737" s="538">
        <v>0</v>
      </c>
      <c r="L737" s="538"/>
      <c r="M737" s="44"/>
      <c r="N737" s="21"/>
      <c r="O737" s="290" t="s">
        <v>209</v>
      </c>
      <c r="P737" s="538">
        <v>0</v>
      </c>
      <c r="Q737" s="538"/>
      <c r="R737" s="44"/>
      <c r="S737" s="411"/>
      <c r="T737" s="290" t="s">
        <v>209</v>
      </c>
      <c r="U737" s="538">
        <v>0</v>
      </c>
      <c r="V737" s="538"/>
      <c r="W737" s="44"/>
      <c r="X737" s="21"/>
      <c r="Y737" s="290" t="s">
        <v>209</v>
      </c>
      <c r="Z737" s="538">
        <v>0</v>
      </c>
      <c r="AA737" s="538"/>
      <c r="AB737" s="44"/>
      <c r="AD737" s="290" t="s">
        <v>209</v>
      </c>
      <c r="AE737" s="538">
        <v>0</v>
      </c>
      <c r="AF737" s="538"/>
      <c r="AG737" s="44"/>
      <c r="AH737" s="21"/>
      <c r="AI737" s="290" t="s">
        <v>209</v>
      </c>
      <c r="AJ737" s="538">
        <v>0</v>
      </c>
      <c r="AK737" s="613"/>
      <c r="AL737" s="21"/>
      <c r="AM737" s="21"/>
    </row>
    <row r="738" spans="1:39" ht="12.75" customHeight="1" x14ac:dyDescent="0.2">
      <c r="A738" s="21"/>
      <c r="B738" s="508"/>
      <c r="C738" s="378">
        <v>0</v>
      </c>
      <c r="D738" s="506"/>
      <c r="E738" s="378">
        <v>0</v>
      </c>
      <c r="F738" s="506"/>
      <c r="G738" s="375">
        <v>0</v>
      </c>
      <c r="H738" s="57"/>
      <c r="I738" s="113"/>
      <c r="J738" s="290" t="s">
        <v>219</v>
      </c>
      <c r="K738" s="540">
        <f>K734+K735+K736-K737</f>
        <v>0</v>
      </c>
      <c r="L738" s="540"/>
      <c r="M738" s="44"/>
      <c r="N738" s="21"/>
      <c r="O738" s="290" t="s">
        <v>219</v>
      </c>
      <c r="P738" s="540">
        <f>P734+P735+P736-P737</f>
        <v>0</v>
      </c>
      <c r="Q738" s="540"/>
      <c r="R738" s="44"/>
      <c r="S738" s="411"/>
      <c r="T738" s="290" t="s">
        <v>219</v>
      </c>
      <c r="U738" s="540">
        <f>U734+U735+U736-U737</f>
        <v>0</v>
      </c>
      <c r="V738" s="540"/>
      <c r="W738" s="44"/>
      <c r="X738" s="21"/>
      <c r="Y738" s="290" t="s">
        <v>219</v>
      </c>
      <c r="Z738" s="540">
        <f>Z734+Z735+Z736-Z737</f>
        <v>0</v>
      </c>
      <c r="AA738" s="540"/>
      <c r="AB738" s="44"/>
      <c r="AD738" s="290" t="s">
        <v>219</v>
      </c>
      <c r="AE738" s="604">
        <f>AE734+AE735+AE736-AE737</f>
        <v>0</v>
      </c>
      <c r="AF738" s="604"/>
      <c r="AG738" s="44"/>
      <c r="AH738" s="21"/>
      <c r="AI738" s="290" t="s">
        <v>219</v>
      </c>
      <c r="AJ738" s="604">
        <f>AJ734+AJ735+AJ736-AJ737</f>
        <v>0</v>
      </c>
      <c r="AK738" s="612"/>
      <c r="AL738" s="21"/>
      <c r="AM738" s="21"/>
    </row>
    <row r="739" spans="1:39" ht="12.75" customHeight="1" x14ac:dyDescent="0.2">
      <c r="A739" s="21"/>
      <c r="B739" s="508"/>
      <c r="C739" s="378">
        <v>0</v>
      </c>
      <c r="D739" s="506"/>
      <c r="E739" s="378">
        <v>0</v>
      </c>
      <c r="F739" s="506"/>
      <c r="G739" s="375">
        <v>0</v>
      </c>
      <c r="H739" s="57"/>
      <c r="I739" s="114"/>
      <c r="J739" s="306"/>
      <c r="K739" s="37"/>
      <c r="L739" s="37"/>
      <c r="M739" s="44"/>
      <c r="N739" s="21"/>
      <c r="O739" s="306"/>
      <c r="P739" s="37"/>
      <c r="Q739" s="37"/>
      <c r="R739" s="44"/>
      <c r="S739" s="443"/>
      <c r="T739" s="306"/>
      <c r="U739" s="37"/>
      <c r="V739" s="37"/>
      <c r="W739" s="44"/>
      <c r="X739" s="21"/>
      <c r="Y739" s="306"/>
      <c r="Z739" s="37"/>
      <c r="AA739" s="37"/>
      <c r="AB739" s="44"/>
      <c r="AD739" s="306"/>
      <c r="AE739" s="37"/>
      <c r="AF739" s="37"/>
      <c r="AG739" s="44"/>
      <c r="AH739" s="21"/>
      <c r="AI739" s="306"/>
      <c r="AJ739" s="37"/>
      <c r="AK739" s="44"/>
      <c r="AL739" s="21"/>
      <c r="AM739" s="21"/>
    </row>
    <row r="740" spans="1:39" ht="12.75" customHeight="1" x14ac:dyDescent="0.2">
      <c r="A740" s="21"/>
      <c r="B740" s="508"/>
      <c r="C740" s="378">
        <v>0</v>
      </c>
      <c r="D740" s="506"/>
      <c r="E740" s="378">
        <v>0</v>
      </c>
      <c r="F740" s="506"/>
      <c r="G740" s="375">
        <v>0</v>
      </c>
      <c r="H740" s="57"/>
      <c r="I740" s="114"/>
      <c r="J740" s="306"/>
      <c r="K740" s="37"/>
      <c r="L740" s="37"/>
      <c r="M740" s="44"/>
      <c r="N740" s="21"/>
      <c r="O740" s="306"/>
      <c r="P740" s="37"/>
      <c r="Q740" s="37"/>
      <c r="R740" s="44"/>
      <c r="S740" s="443"/>
      <c r="T740" s="306"/>
      <c r="U740" s="37"/>
      <c r="V740" s="37"/>
      <c r="W740" s="44"/>
      <c r="X740" s="21"/>
      <c r="Y740" s="306"/>
      <c r="Z740" s="37"/>
      <c r="AA740" s="37"/>
      <c r="AB740" s="44"/>
      <c r="AD740" s="306"/>
      <c r="AE740" s="37"/>
      <c r="AF740" s="37"/>
      <c r="AG740" s="44"/>
      <c r="AH740" s="21"/>
      <c r="AI740" s="306"/>
      <c r="AJ740" s="37"/>
      <c r="AK740" s="44"/>
      <c r="AL740" s="21"/>
      <c r="AM740" s="21"/>
    </row>
    <row r="741" spans="1:39" ht="12.75" customHeight="1" x14ac:dyDescent="0.2">
      <c r="A741" s="21"/>
      <c r="B741" s="508"/>
      <c r="C741" s="378">
        <v>0</v>
      </c>
      <c r="D741" s="506"/>
      <c r="E741" s="378">
        <v>0</v>
      </c>
      <c r="F741" s="506"/>
      <c r="G741" s="375">
        <v>0</v>
      </c>
      <c r="H741" s="57"/>
      <c r="I741" s="114"/>
      <c r="J741" s="109" t="s">
        <v>405</v>
      </c>
      <c r="K741" s="602">
        <f>MARCH!K741</f>
        <v>0</v>
      </c>
      <c r="L741" s="602"/>
      <c r="M741" s="603"/>
      <c r="N741" s="21"/>
      <c r="O741" s="109" t="s">
        <v>406</v>
      </c>
      <c r="P741" s="602">
        <f>MARCH!P741</f>
        <v>0</v>
      </c>
      <c r="Q741" s="602"/>
      <c r="R741" s="603"/>
      <c r="S741" s="37"/>
      <c r="T741" s="109" t="s">
        <v>423</v>
      </c>
      <c r="U741" s="602">
        <f>MARCH!U741</f>
        <v>0</v>
      </c>
      <c r="V741" s="602"/>
      <c r="W741" s="603"/>
      <c r="X741" s="21"/>
      <c r="Y741" s="109" t="s">
        <v>424</v>
      </c>
      <c r="Z741" s="602">
        <f>MARCH!Z741</f>
        <v>0</v>
      </c>
      <c r="AA741" s="602"/>
      <c r="AB741" s="603"/>
      <c r="AC741" s="21"/>
      <c r="AD741" s="109" t="s">
        <v>425</v>
      </c>
      <c r="AE741" s="602">
        <f>MARCH!AE741</f>
        <v>0</v>
      </c>
      <c r="AF741" s="602"/>
      <c r="AG741" s="603"/>
      <c r="AH741" s="37"/>
      <c r="AI741" s="109" t="s">
        <v>426</v>
      </c>
      <c r="AJ741" s="610">
        <f>MARCH!AJ741</f>
        <v>0</v>
      </c>
      <c r="AK741" s="611"/>
      <c r="AL741" s="21"/>
      <c r="AM741" s="21"/>
    </row>
    <row r="742" spans="1:39" ht="12.75" customHeight="1" x14ac:dyDescent="0.2">
      <c r="A742" s="21"/>
      <c r="B742" s="508"/>
      <c r="C742" s="378">
        <v>0</v>
      </c>
      <c r="D742" s="506"/>
      <c r="E742" s="378">
        <v>0</v>
      </c>
      <c r="F742" s="506"/>
      <c r="G742" s="375">
        <v>0</v>
      </c>
      <c r="H742" s="57"/>
      <c r="I742" s="114"/>
      <c r="J742" s="109" t="s">
        <v>205</v>
      </c>
      <c r="K742" s="602">
        <f>MARCH!K742</f>
        <v>0</v>
      </c>
      <c r="L742" s="602"/>
      <c r="M742" s="603"/>
      <c r="N742" s="21"/>
      <c r="O742" s="109" t="s">
        <v>205</v>
      </c>
      <c r="P742" s="602">
        <f>MARCH!P742</f>
        <v>0</v>
      </c>
      <c r="Q742" s="602"/>
      <c r="R742" s="603"/>
      <c r="S742" s="37"/>
      <c r="T742" s="109" t="s">
        <v>205</v>
      </c>
      <c r="U742" s="602">
        <f>MARCH!U742</f>
        <v>0</v>
      </c>
      <c r="V742" s="602"/>
      <c r="W742" s="603"/>
      <c r="X742" s="21"/>
      <c r="Y742" s="109" t="s">
        <v>205</v>
      </c>
      <c r="Z742" s="602">
        <f>MARCH!Z742</f>
        <v>0</v>
      </c>
      <c r="AA742" s="602"/>
      <c r="AB742" s="603"/>
      <c r="AC742" s="21"/>
      <c r="AD742" s="109" t="s">
        <v>205</v>
      </c>
      <c r="AE742" s="602">
        <f>MARCH!AE742</f>
        <v>0</v>
      </c>
      <c r="AF742" s="602"/>
      <c r="AG742" s="603"/>
      <c r="AH742" s="37"/>
      <c r="AI742" s="109" t="s">
        <v>205</v>
      </c>
      <c r="AJ742" s="610">
        <f>MARCH!AJ742</f>
        <v>0</v>
      </c>
      <c r="AK742" s="611"/>
      <c r="AL742" s="21"/>
      <c r="AM742" s="21"/>
    </row>
    <row r="743" spans="1:39" ht="12.75" customHeight="1" x14ac:dyDescent="0.2">
      <c r="A743" s="21"/>
      <c r="B743" s="508"/>
      <c r="C743" s="378">
        <v>0</v>
      </c>
      <c r="D743" s="506"/>
      <c r="E743" s="378">
        <v>0</v>
      </c>
      <c r="F743" s="506"/>
      <c r="G743" s="375">
        <v>0</v>
      </c>
      <c r="H743" s="57"/>
      <c r="I743" s="114"/>
      <c r="J743" s="109" t="s">
        <v>261</v>
      </c>
      <c r="K743" s="602">
        <f>MARCH!K743</f>
        <v>0</v>
      </c>
      <c r="L743" s="602"/>
      <c r="M743" s="603"/>
      <c r="N743" s="21"/>
      <c r="O743" s="109" t="s">
        <v>261</v>
      </c>
      <c r="P743" s="602">
        <f>MARCH!P743</f>
        <v>0</v>
      </c>
      <c r="Q743" s="602"/>
      <c r="R743" s="603"/>
      <c r="S743" s="37"/>
      <c r="T743" s="109" t="s">
        <v>261</v>
      </c>
      <c r="U743" s="602">
        <f>MARCH!U743</f>
        <v>0</v>
      </c>
      <c r="V743" s="602"/>
      <c r="W743" s="603"/>
      <c r="X743" s="21"/>
      <c r="Y743" s="109" t="s">
        <v>261</v>
      </c>
      <c r="Z743" s="602">
        <f>MARCH!Z743</f>
        <v>0</v>
      </c>
      <c r="AA743" s="602"/>
      <c r="AB743" s="603"/>
      <c r="AC743" s="21"/>
      <c r="AD743" s="109" t="s">
        <v>261</v>
      </c>
      <c r="AE743" s="602">
        <f>MARCH!AE743</f>
        <v>0</v>
      </c>
      <c r="AF743" s="602"/>
      <c r="AG743" s="603"/>
      <c r="AH743" s="37"/>
      <c r="AI743" s="109" t="s">
        <v>261</v>
      </c>
      <c r="AJ743" s="610">
        <f>MARCH!AJ743</f>
        <v>0</v>
      </c>
      <c r="AK743" s="611"/>
      <c r="AL743" s="21"/>
      <c r="AM743" s="21"/>
    </row>
    <row r="744" spans="1:39" ht="12.75" customHeight="1" x14ac:dyDescent="0.2">
      <c r="A744" s="21"/>
      <c r="B744" s="508"/>
      <c r="C744" s="378">
        <v>0</v>
      </c>
      <c r="D744" s="506"/>
      <c r="E744" s="378">
        <v>0</v>
      </c>
      <c r="F744" s="506"/>
      <c r="G744" s="375">
        <v>0</v>
      </c>
      <c r="H744" s="57"/>
      <c r="I744" s="114"/>
      <c r="J744" s="290" t="s">
        <v>206</v>
      </c>
      <c r="K744" s="604">
        <f>MARCH!K748</f>
        <v>0</v>
      </c>
      <c r="L744" s="604"/>
      <c r="M744" s="445"/>
      <c r="N744" s="21"/>
      <c r="O744" s="290" t="s">
        <v>206</v>
      </c>
      <c r="P744" s="604">
        <f>MARCH!P748</f>
        <v>0</v>
      </c>
      <c r="Q744" s="604"/>
      <c r="R744" s="445"/>
      <c r="S744" s="443"/>
      <c r="T744" s="290" t="s">
        <v>206</v>
      </c>
      <c r="U744" s="604">
        <f>MARCH!U748</f>
        <v>0</v>
      </c>
      <c r="V744" s="604"/>
      <c r="W744" s="44"/>
      <c r="X744" s="21"/>
      <c r="Y744" s="290" t="s">
        <v>206</v>
      </c>
      <c r="Z744" s="604">
        <f>MARCH!Z748</f>
        <v>0</v>
      </c>
      <c r="AA744" s="604"/>
      <c r="AB744" s="44"/>
      <c r="AD744" s="290" t="s">
        <v>206</v>
      </c>
      <c r="AE744" s="604">
        <f>MARCH!AE748</f>
        <v>0</v>
      </c>
      <c r="AF744" s="604"/>
      <c r="AG744" s="44"/>
      <c r="AH744" s="21"/>
      <c r="AI744" s="290" t="s">
        <v>206</v>
      </c>
      <c r="AJ744" s="604">
        <f>MARCH!AJ748</f>
        <v>0</v>
      </c>
      <c r="AK744" s="612"/>
      <c r="AL744" s="21"/>
      <c r="AM744" s="21"/>
    </row>
    <row r="745" spans="1:39" ht="12.75" customHeight="1" x14ac:dyDescent="0.2">
      <c r="A745" s="21"/>
      <c r="B745" s="508"/>
      <c r="C745" s="378">
        <v>0</v>
      </c>
      <c r="D745" s="506"/>
      <c r="E745" s="378">
        <v>0</v>
      </c>
      <c r="F745" s="506"/>
      <c r="G745" s="375">
        <v>0</v>
      </c>
      <c r="H745" s="57"/>
      <c r="I745" s="114"/>
      <c r="J745" s="290" t="s">
        <v>207</v>
      </c>
      <c r="K745" s="538">
        <v>0</v>
      </c>
      <c r="L745" s="538"/>
      <c r="M745" s="44"/>
      <c r="N745" s="21"/>
      <c r="O745" s="290" t="s">
        <v>207</v>
      </c>
      <c r="P745" s="538">
        <v>0</v>
      </c>
      <c r="Q745" s="538"/>
      <c r="R745" s="44"/>
      <c r="S745" s="443"/>
      <c r="T745" s="290" t="s">
        <v>207</v>
      </c>
      <c r="U745" s="538">
        <v>0</v>
      </c>
      <c r="V745" s="538"/>
      <c r="W745" s="44"/>
      <c r="X745" s="21"/>
      <c r="Y745" s="290" t="s">
        <v>207</v>
      </c>
      <c r="Z745" s="538">
        <v>0</v>
      </c>
      <c r="AA745" s="538"/>
      <c r="AB745" s="44"/>
      <c r="AD745" s="290" t="s">
        <v>207</v>
      </c>
      <c r="AE745" s="538">
        <v>0</v>
      </c>
      <c r="AF745" s="538"/>
      <c r="AG745" s="44"/>
      <c r="AH745" s="21"/>
      <c r="AI745" s="290" t="s">
        <v>207</v>
      </c>
      <c r="AJ745" s="538">
        <v>0</v>
      </c>
      <c r="AK745" s="613"/>
      <c r="AL745" s="21"/>
      <c r="AM745" s="21"/>
    </row>
    <row r="746" spans="1:39" ht="12.75" customHeight="1" x14ac:dyDescent="0.2">
      <c r="A746" s="21"/>
      <c r="B746" s="508"/>
      <c r="C746" s="378">
        <v>0</v>
      </c>
      <c r="D746" s="506"/>
      <c r="E746" s="378">
        <v>0</v>
      </c>
      <c r="F746" s="506"/>
      <c r="G746" s="375">
        <v>0</v>
      </c>
      <c r="H746" s="57"/>
      <c r="I746" s="118"/>
      <c r="J746" s="290" t="s">
        <v>208</v>
      </c>
      <c r="K746" s="538">
        <v>0</v>
      </c>
      <c r="L746" s="538"/>
      <c r="M746" s="44"/>
      <c r="N746" s="21"/>
      <c r="O746" s="290" t="s">
        <v>208</v>
      </c>
      <c r="P746" s="538">
        <v>0</v>
      </c>
      <c r="Q746" s="538"/>
      <c r="R746" s="44"/>
      <c r="S746" s="444"/>
      <c r="T746" s="290" t="s">
        <v>208</v>
      </c>
      <c r="U746" s="538">
        <v>0</v>
      </c>
      <c r="V746" s="538"/>
      <c r="W746" s="44"/>
      <c r="X746" s="21"/>
      <c r="Y746" s="290" t="s">
        <v>208</v>
      </c>
      <c r="Z746" s="538">
        <v>0</v>
      </c>
      <c r="AA746" s="538"/>
      <c r="AB746" s="44"/>
      <c r="AD746" s="290" t="s">
        <v>208</v>
      </c>
      <c r="AE746" s="538">
        <v>0</v>
      </c>
      <c r="AF746" s="538"/>
      <c r="AG746" s="44"/>
      <c r="AH746" s="21"/>
      <c r="AI746" s="290" t="s">
        <v>208</v>
      </c>
      <c r="AJ746" s="538">
        <v>0</v>
      </c>
      <c r="AK746" s="613"/>
      <c r="AL746" s="21"/>
      <c r="AM746" s="21"/>
    </row>
    <row r="747" spans="1:39" ht="12.75" customHeight="1" x14ac:dyDescent="0.2">
      <c r="A747" s="21"/>
      <c r="B747" s="508"/>
      <c r="C747" s="378">
        <v>0</v>
      </c>
      <c r="D747" s="506"/>
      <c r="E747" s="378">
        <v>0</v>
      </c>
      <c r="F747" s="506"/>
      <c r="G747" s="375">
        <v>0</v>
      </c>
      <c r="H747" s="57"/>
      <c r="I747" s="118"/>
      <c r="J747" s="290" t="s">
        <v>209</v>
      </c>
      <c r="K747" s="538">
        <v>0</v>
      </c>
      <c r="L747" s="538"/>
      <c r="M747" s="44"/>
      <c r="N747" s="21"/>
      <c r="O747" s="290" t="s">
        <v>209</v>
      </c>
      <c r="P747" s="538">
        <v>0</v>
      </c>
      <c r="Q747" s="538"/>
      <c r="R747" s="44"/>
      <c r="S747" s="444"/>
      <c r="T747" s="290" t="s">
        <v>209</v>
      </c>
      <c r="U747" s="538">
        <v>0</v>
      </c>
      <c r="V747" s="538"/>
      <c r="W747" s="44"/>
      <c r="X747" s="21"/>
      <c r="Y747" s="290" t="s">
        <v>209</v>
      </c>
      <c r="Z747" s="538">
        <v>0</v>
      </c>
      <c r="AA747" s="538"/>
      <c r="AB747" s="44"/>
      <c r="AD747" s="290" t="s">
        <v>209</v>
      </c>
      <c r="AE747" s="538">
        <v>0</v>
      </c>
      <c r="AF747" s="538"/>
      <c r="AG747" s="44"/>
      <c r="AH747" s="21"/>
      <c r="AI747" s="290" t="s">
        <v>209</v>
      </c>
      <c r="AJ747" s="538">
        <v>0</v>
      </c>
      <c r="AK747" s="613"/>
      <c r="AL747" s="21"/>
      <c r="AM747" s="21"/>
    </row>
    <row r="748" spans="1:39" ht="12.75" customHeight="1" x14ac:dyDescent="0.2">
      <c r="A748" s="21"/>
      <c r="B748" s="508"/>
      <c r="C748" s="378">
        <v>0</v>
      </c>
      <c r="D748" s="506"/>
      <c r="E748" s="378">
        <v>0</v>
      </c>
      <c r="F748" s="506"/>
      <c r="G748" s="375">
        <v>0</v>
      </c>
      <c r="H748" s="57"/>
      <c r="I748" s="118"/>
      <c r="J748" s="290" t="s">
        <v>219</v>
      </c>
      <c r="K748" s="540">
        <f>K744+K745+K746-K747</f>
        <v>0</v>
      </c>
      <c r="L748" s="540"/>
      <c r="M748" s="44"/>
      <c r="N748" s="21"/>
      <c r="O748" s="290" t="s">
        <v>219</v>
      </c>
      <c r="P748" s="540">
        <f>P744+P745+P746-P747</f>
        <v>0</v>
      </c>
      <c r="Q748" s="540"/>
      <c r="R748" s="44"/>
      <c r="S748" s="444"/>
      <c r="T748" s="290" t="str">
        <f>T738</f>
        <v>AS OF 4/30</v>
      </c>
      <c r="U748" s="540">
        <f>U744+U745+U746-U747</f>
        <v>0</v>
      </c>
      <c r="V748" s="540"/>
      <c r="W748" s="44"/>
      <c r="X748" s="21"/>
      <c r="Y748" s="290" t="str">
        <f>Y738</f>
        <v>AS OF 4/30</v>
      </c>
      <c r="Z748" s="540">
        <f>Z744+Z745+Z746-Z747</f>
        <v>0</v>
      </c>
      <c r="AA748" s="540"/>
      <c r="AB748" s="44"/>
      <c r="AD748" s="290" t="str">
        <f>AD738</f>
        <v>AS OF 4/30</v>
      </c>
      <c r="AE748" s="540">
        <f>AE744+AE745+AE746-AE747</f>
        <v>0</v>
      </c>
      <c r="AF748" s="540"/>
      <c r="AG748" s="44"/>
      <c r="AH748" s="21"/>
      <c r="AI748" s="290" t="str">
        <f>AI738</f>
        <v>AS OF 4/30</v>
      </c>
      <c r="AJ748" s="604">
        <f>AJ744+AJ745+AJ746-AJ747</f>
        <v>0</v>
      </c>
      <c r="AK748" s="612"/>
      <c r="AL748" s="21"/>
      <c r="AM748" s="21"/>
    </row>
    <row r="749" spans="1:39" ht="12.75" customHeight="1" x14ac:dyDescent="0.2">
      <c r="A749" s="21"/>
      <c r="B749" s="508"/>
      <c r="C749" s="378">
        <v>0</v>
      </c>
      <c r="D749" s="506"/>
      <c r="E749" s="378">
        <v>0</v>
      </c>
      <c r="F749" s="506"/>
      <c r="G749" s="375">
        <v>0</v>
      </c>
      <c r="H749" s="57"/>
      <c r="I749" s="118"/>
      <c r="J749" s="306"/>
      <c r="K749" s="37"/>
      <c r="L749" s="37"/>
      <c r="M749" s="44"/>
      <c r="N749" s="21"/>
      <c r="O749" s="306"/>
      <c r="P749" s="37"/>
      <c r="Q749" s="37"/>
      <c r="R749" s="44"/>
      <c r="S749" s="444"/>
      <c r="T749" s="306"/>
      <c r="U749" s="37"/>
      <c r="V749" s="37"/>
      <c r="W749" s="44"/>
      <c r="X749" s="21"/>
      <c r="Y749" s="306"/>
      <c r="Z749" s="37"/>
      <c r="AA749" s="37"/>
      <c r="AB749" s="44"/>
      <c r="AD749" s="306"/>
      <c r="AE749" s="37"/>
      <c r="AF749" s="37"/>
      <c r="AG749" s="44"/>
      <c r="AH749" s="21"/>
      <c r="AI749" s="306"/>
      <c r="AJ749" s="37"/>
      <c r="AK749" s="44"/>
      <c r="AL749" s="21"/>
      <c r="AM749" s="21"/>
    </row>
    <row r="750" spans="1:39" ht="12.75" customHeight="1" x14ac:dyDescent="0.2">
      <c r="A750" s="21"/>
      <c r="B750" s="508"/>
      <c r="C750" s="378">
        <v>0</v>
      </c>
      <c r="D750" s="506"/>
      <c r="E750" s="378">
        <v>0</v>
      </c>
      <c r="F750" s="506"/>
      <c r="G750" s="375">
        <v>0</v>
      </c>
      <c r="H750" s="57"/>
      <c r="I750" s="118"/>
      <c r="J750" s="306"/>
      <c r="K750" s="37"/>
      <c r="L750" s="37"/>
      <c r="M750" s="44"/>
      <c r="N750" s="21"/>
      <c r="O750" s="306"/>
      <c r="P750" s="37"/>
      <c r="Q750" s="37"/>
      <c r="R750" s="44"/>
      <c r="S750" s="444"/>
      <c r="T750" s="306"/>
      <c r="U750" s="37"/>
      <c r="V750" s="37"/>
      <c r="W750" s="44"/>
      <c r="X750" s="21"/>
      <c r="Y750" s="306"/>
      <c r="Z750" s="37"/>
      <c r="AA750" s="37"/>
      <c r="AB750" s="44"/>
      <c r="AD750" s="306"/>
      <c r="AE750" s="37"/>
      <c r="AF750" s="37"/>
      <c r="AG750" s="44"/>
      <c r="AH750" s="21"/>
      <c r="AI750" s="306"/>
      <c r="AJ750" s="37"/>
      <c r="AK750" s="44"/>
      <c r="AL750" s="21"/>
      <c r="AM750" s="21"/>
    </row>
    <row r="751" spans="1:39" ht="12.75" customHeight="1" x14ac:dyDescent="0.2">
      <c r="A751" s="21"/>
      <c r="B751" s="508"/>
      <c r="C751" s="378">
        <v>0</v>
      </c>
      <c r="D751" s="506"/>
      <c r="E751" s="378">
        <v>0</v>
      </c>
      <c r="F751" s="506"/>
      <c r="G751" s="375">
        <v>0</v>
      </c>
      <c r="H751" s="57"/>
      <c r="I751" s="118"/>
      <c r="J751" s="109" t="s">
        <v>407</v>
      </c>
      <c r="K751" s="602">
        <f>MARCH!K751</f>
        <v>0</v>
      </c>
      <c r="L751" s="602"/>
      <c r="M751" s="603"/>
      <c r="N751" s="21"/>
      <c r="O751" s="109" t="s">
        <v>408</v>
      </c>
      <c r="P751" s="602">
        <f>MARCH!P751</f>
        <v>0</v>
      </c>
      <c r="Q751" s="602"/>
      <c r="R751" s="603"/>
      <c r="S751" s="37"/>
      <c r="T751" s="109" t="s">
        <v>427</v>
      </c>
      <c r="U751" s="602">
        <f>MARCH!U751</f>
        <v>0</v>
      </c>
      <c r="V751" s="602"/>
      <c r="W751" s="603"/>
      <c r="X751" s="21"/>
      <c r="Y751" s="109" t="s">
        <v>428</v>
      </c>
      <c r="Z751" s="602">
        <f>MARCH!Z751</f>
        <v>0</v>
      </c>
      <c r="AA751" s="602"/>
      <c r="AB751" s="603"/>
      <c r="AC751" s="21"/>
      <c r="AD751" s="109" t="s">
        <v>429</v>
      </c>
      <c r="AE751" s="602">
        <f>MARCH!AE751</f>
        <v>0</v>
      </c>
      <c r="AF751" s="602"/>
      <c r="AG751" s="603"/>
      <c r="AH751" s="37"/>
      <c r="AI751" s="109" t="s">
        <v>430</v>
      </c>
      <c r="AJ751" s="610">
        <f>MARCH!AJ751</f>
        <v>0</v>
      </c>
      <c r="AK751" s="611"/>
      <c r="AL751" s="21"/>
      <c r="AM751" s="21"/>
    </row>
    <row r="752" spans="1:39" ht="12.75" customHeight="1" x14ac:dyDescent="0.2">
      <c r="A752" s="21"/>
      <c r="B752" s="508"/>
      <c r="C752" s="378">
        <v>0</v>
      </c>
      <c r="D752" s="506"/>
      <c r="E752" s="378">
        <v>0</v>
      </c>
      <c r="F752" s="506"/>
      <c r="G752" s="375">
        <v>0</v>
      </c>
      <c r="H752" s="57"/>
      <c r="I752" s="118"/>
      <c r="J752" s="109" t="s">
        <v>205</v>
      </c>
      <c r="K752" s="602">
        <f>MARCH!K752</f>
        <v>0</v>
      </c>
      <c r="L752" s="602"/>
      <c r="M752" s="603"/>
      <c r="N752" s="21"/>
      <c r="O752" s="109" t="s">
        <v>205</v>
      </c>
      <c r="P752" s="602">
        <f>MARCH!P752</f>
        <v>0</v>
      </c>
      <c r="Q752" s="602"/>
      <c r="R752" s="603"/>
      <c r="S752" s="37"/>
      <c r="T752" s="109" t="s">
        <v>205</v>
      </c>
      <c r="U752" s="602">
        <f>MARCH!U752</f>
        <v>0</v>
      </c>
      <c r="V752" s="602"/>
      <c r="W752" s="603"/>
      <c r="X752" s="21"/>
      <c r="Y752" s="109" t="s">
        <v>205</v>
      </c>
      <c r="Z752" s="602">
        <f>MARCH!Z752</f>
        <v>0</v>
      </c>
      <c r="AA752" s="602"/>
      <c r="AB752" s="603"/>
      <c r="AC752" s="21"/>
      <c r="AD752" s="109" t="s">
        <v>205</v>
      </c>
      <c r="AE752" s="602">
        <f>MARCH!AE752</f>
        <v>0</v>
      </c>
      <c r="AF752" s="602"/>
      <c r="AG752" s="603"/>
      <c r="AH752" s="37"/>
      <c r="AI752" s="109" t="s">
        <v>205</v>
      </c>
      <c r="AJ752" s="610">
        <f>MARCH!AJ752</f>
        <v>0</v>
      </c>
      <c r="AK752" s="611"/>
      <c r="AL752" s="21"/>
      <c r="AM752" s="21"/>
    </row>
    <row r="753" spans="1:39" ht="12.75" customHeight="1" x14ac:dyDescent="0.2">
      <c r="A753" s="21"/>
      <c r="B753" s="508"/>
      <c r="C753" s="378">
        <v>0</v>
      </c>
      <c r="D753" s="506"/>
      <c r="E753" s="378">
        <v>0</v>
      </c>
      <c r="F753" s="506"/>
      <c r="G753" s="375">
        <v>0</v>
      </c>
      <c r="H753" s="57"/>
      <c r="I753" s="118"/>
      <c r="J753" s="109" t="s">
        <v>261</v>
      </c>
      <c r="K753" s="602">
        <f>MARCH!K753</f>
        <v>0</v>
      </c>
      <c r="L753" s="602"/>
      <c r="M753" s="603"/>
      <c r="N753" s="21"/>
      <c r="O753" s="109" t="s">
        <v>261</v>
      </c>
      <c r="P753" s="602">
        <f>MARCH!P753</f>
        <v>0</v>
      </c>
      <c r="Q753" s="602"/>
      <c r="R753" s="603"/>
      <c r="S753" s="37"/>
      <c r="T753" s="109" t="s">
        <v>261</v>
      </c>
      <c r="U753" s="602">
        <f>MARCH!U753</f>
        <v>0</v>
      </c>
      <c r="V753" s="602"/>
      <c r="W753" s="603"/>
      <c r="X753" s="21"/>
      <c r="Y753" s="109" t="s">
        <v>261</v>
      </c>
      <c r="Z753" s="602">
        <f>MARCH!Z753</f>
        <v>0</v>
      </c>
      <c r="AA753" s="602"/>
      <c r="AB753" s="603"/>
      <c r="AC753" s="21"/>
      <c r="AD753" s="109" t="s">
        <v>261</v>
      </c>
      <c r="AE753" s="602">
        <f>MARCH!AE753</f>
        <v>0</v>
      </c>
      <c r="AF753" s="602"/>
      <c r="AG753" s="603"/>
      <c r="AH753" s="37"/>
      <c r="AI753" s="109" t="s">
        <v>261</v>
      </c>
      <c r="AJ753" s="610">
        <f>MARCH!AJ753</f>
        <v>0</v>
      </c>
      <c r="AK753" s="611"/>
      <c r="AL753" s="21"/>
      <c r="AM753" s="21"/>
    </row>
    <row r="754" spans="1:39" ht="12.75" customHeight="1" x14ac:dyDescent="0.2">
      <c r="A754" s="21"/>
      <c r="B754" s="508"/>
      <c r="C754" s="378">
        <v>0</v>
      </c>
      <c r="D754" s="506"/>
      <c r="E754" s="378">
        <v>0</v>
      </c>
      <c r="F754" s="506"/>
      <c r="G754" s="375">
        <v>0</v>
      </c>
      <c r="H754" s="57"/>
      <c r="I754" s="118"/>
      <c r="J754" s="290" t="s">
        <v>206</v>
      </c>
      <c r="K754" s="604">
        <f>MARCH!K758</f>
        <v>0</v>
      </c>
      <c r="L754" s="604"/>
      <c r="M754" s="445"/>
      <c r="N754" s="21"/>
      <c r="O754" s="290" t="s">
        <v>206</v>
      </c>
      <c r="P754" s="604">
        <f>MARCH!P758</f>
        <v>0</v>
      </c>
      <c r="Q754" s="604"/>
      <c r="R754" s="445"/>
      <c r="S754" s="444"/>
      <c r="T754" s="290" t="s">
        <v>206</v>
      </c>
      <c r="U754" s="604">
        <f>MARCH!U758</f>
        <v>0</v>
      </c>
      <c r="V754" s="604"/>
      <c r="W754" s="44"/>
      <c r="X754" s="21"/>
      <c r="Y754" s="290" t="s">
        <v>206</v>
      </c>
      <c r="Z754" s="604">
        <f>MARCH!Z758</f>
        <v>0</v>
      </c>
      <c r="AA754" s="604"/>
      <c r="AB754" s="44"/>
      <c r="AD754" s="290" t="s">
        <v>206</v>
      </c>
      <c r="AE754" s="604">
        <f>MARCH!AE758</f>
        <v>0</v>
      </c>
      <c r="AF754" s="604"/>
      <c r="AG754" s="44"/>
      <c r="AH754" s="21"/>
      <c r="AI754" s="290" t="s">
        <v>206</v>
      </c>
      <c r="AJ754" s="604">
        <f>MARCH!AJ758</f>
        <v>0</v>
      </c>
      <c r="AK754" s="612"/>
      <c r="AL754" s="21"/>
      <c r="AM754" s="21"/>
    </row>
    <row r="755" spans="1:39" ht="12.75" customHeight="1" x14ac:dyDescent="0.2">
      <c r="A755" s="21"/>
      <c r="B755" s="508"/>
      <c r="C755" s="378">
        <v>0</v>
      </c>
      <c r="D755" s="506"/>
      <c r="E755" s="378">
        <v>0</v>
      </c>
      <c r="F755" s="506"/>
      <c r="G755" s="375">
        <v>0</v>
      </c>
      <c r="H755" s="57"/>
      <c r="I755" s="118"/>
      <c r="J755" s="290" t="s">
        <v>207</v>
      </c>
      <c r="K755" s="538">
        <v>0</v>
      </c>
      <c r="L755" s="538"/>
      <c r="M755" s="44"/>
      <c r="N755" s="21"/>
      <c r="O755" s="290" t="s">
        <v>207</v>
      </c>
      <c r="P755" s="538">
        <v>0</v>
      </c>
      <c r="Q755" s="538"/>
      <c r="R755" s="44"/>
      <c r="S755" s="444"/>
      <c r="T755" s="290" t="s">
        <v>207</v>
      </c>
      <c r="U755" s="538">
        <v>0</v>
      </c>
      <c r="V755" s="538"/>
      <c r="W755" s="44"/>
      <c r="X755" s="21"/>
      <c r="Y755" s="290" t="s">
        <v>207</v>
      </c>
      <c r="Z755" s="538">
        <v>0</v>
      </c>
      <c r="AA755" s="538"/>
      <c r="AB755" s="44"/>
      <c r="AD755" s="290" t="s">
        <v>207</v>
      </c>
      <c r="AE755" s="538">
        <v>0</v>
      </c>
      <c r="AF755" s="538"/>
      <c r="AG755" s="44"/>
      <c r="AH755" s="21"/>
      <c r="AI755" s="290" t="s">
        <v>207</v>
      </c>
      <c r="AJ755" s="538">
        <v>0</v>
      </c>
      <c r="AK755" s="613"/>
      <c r="AL755" s="21"/>
      <c r="AM755" s="21"/>
    </row>
    <row r="756" spans="1:39" ht="12.75" customHeight="1" x14ac:dyDescent="0.2">
      <c r="A756" s="21"/>
      <c r="B756" s="508"/>
      <c r="C756" s="378">
        <v>0</v>
      </c>
      <c r="D756" s="506"/>
      <c r="E756" s="378">
        <v>0</v>
      </c>
      <c r="F756" s="506"/>
      <c r="G756" s="375">
        <v>0</v>
      </c>
      <c r="H756" s="57"/>
      <c r="I756" s="118"/>
      <c r="J756" s="290" t="s">
        <v>208</v>
      </c>
      <c r="K756" s="538">
        <v>0</v>
      </c>
      <c r="L756" s="538"/>
      <c r="M756" s="44"/>
      <c r="N756" s="21"/>
      <c r="O756" s="290" t="s">
        <v>208</v>
      </c>
      <c r="P756" s="538">
        <v>0</v>
      </c>
      <c r="Q756" s="538"/>
      <c r="R756" s="44"/>
      <c r="S756" s="444"/>
      <c r="T756" s="290" t="s">
        <v>208</v>
      </c>
      <c r="U756" s="538">
        <v>0</v>
      </c>
      <c r="V756" s="538"/>
      <c r="W756" s="44"/>
      <c r="X756" s="21"/>
      <c r="Y756" s="290" t="s">
        <v>208</v>
      </c>
      <c r="Z756" s="538">
        <v>0</v>
      </c>
      <c r="AA756" s="538"/>
      <c r="AB756" s="44"/>
      <c r="AD756" s="290" t="s">
        <v>208</v>
      </c>
      <c r="AE756" s="538">
        <v>0</v>
      </c>
      <c r="AF756" s="538"/>
      <c r="AG756" s="44"/>
      <c r="AH756" s="21"/>
      <c r="AI756" s="290" t="s">
        <v>208</v>
      </c>
      <c r="AJ756" s="538">
        <v>0</v>
      </c>
      <c r="AK756" s="613"/>
      <c r="AL756" s="21"/>
      <c r="AM756" s="21"/>
    </row>
    <row r="757" spans="1:39" ht="12.75" customHeight="1" x14ac:dyDescent="0.2">
      <c r="A757" s="21"/>
      <c r="B757" s="508"/>
      <c r="C757" s="378">
        <v>0</v>
      </c>
      <c r="D757" s="506"/>
      <c r="E757" s="378">
        <v>0</v>
      </c>
      <c r="F757" s="506"/>
      <c r="G757" s="375">
        <v>0</v>
      </c>
      <c r="H757" s="57"/>
      <c r="I757" s="118"/>
      <c r="J757" s="290" t="s">
        <v>209</v>
      </c>
      <c r="K757" s="538">
        <v>0</v>
      </c>
      <c r="L757" s="538"/>
      <c r="M757" s="44"/>
      <c r="N757" s="21"/>
      <c r="O757" s="290" t="s">
        <v>209</v>
      </c>
      <c r="P757" s="538">
        <v>0</v>
      </c>
      <c r="Q757" s="538"/>
      <c r="R757" s="44"/>
      <c r="S757" s="444"/>
      <c r="T757" s="290" t="s">
        <v>209</v>
      </c>
      <c r="U757" s="538">
        <v>0</v>
      </c>
      <c r="V757" s="538"/>
      <c r="W757" s="44"/>
      <c r="X757" s="21"/>
      <c r="Y757" s="290" t="s">
        <v>209</v>
      </c>
      <c r="Z757" s="538">
        <v>0</v>
      </c>
      <c r="AA757" s="538"/>
      <c r="AB757" s="44"/>
      <c r="AD757" s="290" t="s">
        <v>209</v>
      </c>
      <c r="AE757" s="538">
        <v>0</v>
      </c>
      <c r="AF757" s="538"/>
      <c r="AG757" s="44"/>
      <c r="AH757" s="21"/>
      <c r="AI757" s="290" t="s">
        <v>209</v>
      </c>
      <c r="AJ757" s="538">
        <v>0</v>
      </c>
      <c r="AK757" s="613"/>
      <c r="AL757" s="21"/>
      <c r="AM757" s="21"/>
    </row>
    <row r="758" spans="1:39" ht="12.75" customHeight="1" x14ac:dyDescent="0.2">
      <c r="A758" s="21"/>
      <c r="B758" s="508"/>
      <c r="C758" s="378">
        <v>0</v>
      </c>
      <c r="D758" s="506"/>
      <c r="E758" s="378">
        <v>0</v>
      </c>
      <c r="F758" s="506"/>
      <c r="G758" s="375">
        <v>0</v>
      </c>
      <c r="H758" s="57"/>
      <c r="I758" s="118"/>
      <c r="J758" s="290" t="s">
        <v>219</v>
      </c>
      <c r="K758" s="540">
        <f>K754+K755+K756-K757</f>
        <v>0</v>
      </c>
      <c r="L758" s="540"/>
      <c r="M758" s="44"/>
      <c r="N758" s="21"/>
      <c r="O758" s="290" t="s">
        <v>219</v>
      </c>
      <c r="P758" s="540">
        <f>P754+P755+P756-P757</f>
        <v>0</v>
      </c>
      <c r="Q758" s="540"/>
      <c r="R758" s="44"/>
      <c r="S758" s="444"/>
      <c r="T758" s="290" t="str">
        <f>T748</f>
        <v>AS OF 4/30</v>
      </c>
      <c r="U758" s="540">
        <f>U754+U755+U756-U757</f>
        <v>0</v>
      </c>
      <c r="V758" s="540"/>
      <c r="W758" s="44"/>
      <c r="X758" s="21"/>
      <c r="Y758" s="290" t="str">
        <f>Y748</f>
        <v>AS OF 4/30</v>
      </c>
      <c r="Z758" s="540">
        <f>Z754+Z755+Z756-Z757</f>
        <v>0</v>
      </c>
      <c r="AA758" s="540"/>
      <c r="AB758" s="44"/>
      <c r="AD758" s="290" t="str">
        <f>AD748</f>
        <v>AS OF 4/30</v>
      </c>
      <c r="AE758" s="540">
        <f>AE754+AE755+AE756-AE757</f>
        <v>0</v>
      </c>
      <c r="AF758" s="540"/>
      <c r="AG758" s="44"/>
      <c r="AH758" s="21"/>
      <c r="AI758" s="290" t="str">
        <f>AI748</f>
        <v>AS OF 4/30</v>
      </c>
      <c r="AJ758" s="604">
        <f>AJ754+AJ755+AJ756-AJ757</f>
        <v>0</v>
      </c>
      <c r="AK758" s="612"/>
      <c r="AL758" s="21"/>
      <c r="AM758" s="21"/>
    </row>
    <row r="759" spans="1:39" ht="12.75" customHeight="1" x14ac:dyDescent="0.2">
      <c r="A759" s="21"/>
      <c r="B759" s="508"/>
      <c r="C759" s="378">
        <v>0</v>
      </c>
      <c r="D759" s="506"/>
      <c r="E759" s="378">
        <v>0</v>
      </c>
      <c r="F759" s="506"/>
      <c r="G759" s="375">
        <v>0</v>
      </c>
      <c r="H759" s="57"/>
      <c r="I759" s="118"/>
      <c r="J759" s="306"/>
      <c r="K759" s="37"/>
      <c r="L759" s="37"/>
      <c r="M759" s="44"/>
      <c r="N759" s="21"/>
      <c r="O759" s="306"/>
      <c r="P759" s="37"/>
      <c r="Q759" s="37"/>
      <c r="R759" s="44"/>
      <c r="S759" s="444"/>
      <c r="T759" s="306"/>
      <c r="U759" s="37"/>
      <c r="V759" s="37"/>
      <c r="W759" s="44"/>
      <c r="X759" s="21"/>
      <c r="Y759" s="306"/>
      <c r="Z759" s="37"/>
      <c r="AA759" s="37"/>
      <c r="AB759" s="44"/>
      <c r="AD759" s="306"/>
      <c r="AE759" s="37"/>
      <c r="AF759" s="37"/>
      <c r="AG759" s="44"/>
      <c r="AH759" s="21"/>
      <c r="AI759" s="306"/>
      <c r="AJ759" s="37"/>
      <c r="AK759" s="44"/>
      <c r="AL759" s="21"/>
      <c r="AM759" s="21"/>
    </row>
    <row r="760" spans="1:39" ht="12.75" customHeight="1" x14ac:dyDescent="0.2">
      <c r="A760" s="21"/>
      <c r="B760" s="508"/>
      <c r="C760" s="378">
        <v>0</v>
      </c>
      <c r="D760" s="506"/>
      <c r="E760" s="378">
        <v>0</v>
      </c>
      <c r="F760" s="506"/>
      <c r="G760" s="375">
        <v>0</v>
      </c>
      <c r="H760" s="57"/>
      <c r="I760" s="118"/>
      <c r="J760" s="306"/>
      <c r="K760" s="37"/>
      <c r="L760" s="37"/>
      <c r="M760" s="44"/>
      <c r="N760" s="21"/>
      <c r="O760" s="306"/>
      <c r="P760" s="37"/>
      <c r="Q760" s="37"/>
      <c r="R760" s="44"/>
      <c r="S760" s="444"/>
      <c r="T760" s="306"/>
      <c r="U760" s="37"/>
      <c r="V760" s="37"/>
      <c r="W760" s="44"/>
      <c r="X760" s="21"/>
      <c r="Y760" s="306"/>
      <c r="Z760" s="37"/>
      <c r="AA760" s="37"/>
      <c r="AB760" s="44"/>
      <c r="AD760" s="306"/>
      <c r="AE760" s="37"/>
      <c r="AF760" s="37"/>
      <c r="AG760" s="44"/>
      <c r="AH760" s="21"/>
      <c r="AI760" s="306"/>
      <c r="AJ760" s="37"/>
      <c r="AK760" s="44"/>
      <c r="AL760" s="21"/>
      <c r="AM760" s="21"/>
    </row>
    <row r="761" spans="1:39" ht="12.75" customHeight="1" x14ac:dyDescent="0.2">
      <c r="A761" s="21"/>
      <c r="B761" s="508"/>
      <c r="C761" s="378">
        <v>0</v>
      </c>
      <c r="D761" s="506"/>
      <c r="E761" s="378">
        <v>0</v>
      </c>
      <c r="F761" s="506"/>
      <c r="G761" s="375">
        <v>0</v>
      </c>
      <c r="H761" s="57"/>
      <c r="I761" s="118"/>
      <c r="J761" s="109" t="s">
        <v>409</v>
      </c>
      <c r="K761" s="602">
        <f>MARCH!K761</f>
        <v>0</v>
      </c>
      <c r="L761" s="602"/>
      <c r="M761" s="603"/>
      <c r="N761" s="21"/>
      <c r="O761" s="109" t="s">
        <v>410</v>
      </c>
      <c r="P761" s="602">
        <f>MARCH!P761</f>
        <v>0</v>
      </c>
      <c r="Q761" s="602"/>
      <c r="R761" s="603"/>
      <c r="S761" s="37"/>
      <c r="T761" s="109" t="s">
        <v>431</v>
      </c>
      <c r="U761" s="602">
        <f>MARCH!U761</f>
        <v>0</v>
      </c>
      <c r="V761" s="602"/>
      <c r="W761" s="603"/>
      <c r="X761" s="21"/>
      <c r="Y761" s="109" t="s">
        <v>432</v>
      </c>
      <c r="Z761" s="602">
        <f>MARCH!Z761</f>
        <v>0</v>
      </c>
      <c r="AA761" s="602"/>
      <c r="AB761" s="603"/>
      <c r="AC761" s="21"/>
      <c r="AD761" s="109" t="s">
        <v>433</v>
      </c>
      <c r="AE761" s="602">
        <f>MARCH!AE761</f>
        <v>0</v>
      </c>
      <c r="AF761" s="602"/>
      <c r="AG761" s="603"/>
      <c r="AH761" s="37"/>
      <c r="AI761" s="109" t="s">
        <v>434</v>
      </c>
      <c r="AJ761" s="610">
        <f>MARCH!AJ761</f>
        <v>0</v>
      </c>
      <c r="AK761" s="611"/>
      <c r="AL761" s="21"/>
      <c r="AM761" s="21"/>
    </row>
    <row r="762" spans="1:39" ht="12.75" customHeight="1" x14ac:dyDescent="0.2">
      <c r="A762" s="21"/>
      <c r="B762" s="508"/>
      <c r="C762" s="378">
        <v>0</v>
      </c>
      <c r="D762" s="506"/>
      <c r="E762" s="378">
        <v>0</v>
      </c>
      <c r="F762" s="506"/>
      <c r="G762" s="375">
        <v>0</v>
      </c>
      <c r="H762" s="57"/>
      <c r="I762" s="118"/>
      <c r="J762" s="109" t="s">
        <v>205</v>
      </c>
      <c r="K762" s="602">
        <f>MARCH!K762</f>
        <v>0</v>
      </c>
      <c r="L762" s="602"/>
      <c r="M762" s="603"/>
      <c r="N762" s="21"/>
      <c r="O762" s="109" t="s">
        <v>205</v>
      </c>
      <c r="P762" s="602">
        <f>MARCH!P762</f>
        <v>0</v>
      </c>
      <c r="Q762" s="602"/>
      <c r="R762" s="603"/>
      <c r="S762" s="37"/>
      <c r="T762" s="109" t="s">
        <v>205</v>
      </c>
      <c r="U762" s="602">
        <f>MARCH!U762</f>
        <v>0</v>
      </c>
      <c r="V762" s="602"/>
      <c r="W762" s="603"/>
      <c r="X762" s="21"/>
      <c r="Y762" s="109" t="s">
        <v>205</v>
      </c>
      <c r="Z762" s="602">
        <f>MARCH!Z762</f>
        <v>0</v>
      </c>
      <c r="AA762" s="602"/>
      <c r="AB762" s="603"/>
      <c r="AC762" s="21"/>
      <c r="AD762" s="109" t="s">
        <v>205</v>
      </c>
      <c r="AE762" s="602">
        <f>MARCH!AE762</f>
        <v>0</v>
      </c>
      <c r="AF762" s="602"/>
      <c r="AG762" s="603"/>
      <c r="AH762" s="37"/>
      <c r="AI762" s="109" t="s">
        <v>205</v>
      </c>
      <c r="AJ762" s="610">
        <f>MARCH!AJ762</f>
        <v>0</v>
      </c>
      <c r="AK762" s="611"/>
      <c r="AL762" s="21"/>
      <c r="AM762" s="21"/>
    </row>
    <row r="763" spans="1:39" ht="12.75" customHeight="1" x14ac:dyDescent="0.2">
      <c r="A763" s="21"/>
      <c r="B763" s="508"/>
      <c r="C763" s="378">
        <v>0</v>
      </c>
      <c r="D763" s="506"/>
      <c r="E763" s="378">
        <v>0</v>
      </c>
      <c r="F763" s="506"/>
      <c r="G763" s="375">
        <v>0</v>
      </c>
      <c r="H763" s="57"/>
      <c r="I763" s="118"/>
      <c r="J763" s="109" t="s">
        <v>261</v>
      </c>
      <c r="K763" s="602">
        <f>MARCH!K763</f>
        <v>0</v>
      </c>
      <c r="L763" s="602"/>
      <c r="M763" s="603"/>
      <c r="N763" s="21"/>
      <c r="O763" s="109" t="s">
        <v>261</v>
      </c>
      <c r="P763" s="602">
        <f>MARCH!P763</f>
        <v>0</v>
      </c>
      <c r="Q763" s="602"/>
      <c r="R763" s="603"/>
      <c r="S763" s="37"/>
      <c r="T763" s="109" t="s">
        <v>261</v>
      </c>
      <c r="U763" s="602">
        <f>MARCH!U763</f>
        <v>0</v>
      </c>
      <c r="V763" s="602"/>
      <c r="W763" s="603"/>
      <c r="X763" s="21"/>
      <c r="Y763" s="109" t="s">
        <v>261</v>
      </c>
      <c r="Z763" s="602">
        <f>MARCH!Z763</f>
        <v>0</v>
      </c>
      <c r="AA763" s="602"/>
      <c r="AB763" s="603"/>
      <c r="AC763" s="21"/>
      <c r="AD763" s="109" t="s">
        <v>261</v>
      </c>
      <c r="AE763" s="602">
        <f>MARCH!AE763</f>
        <v>0</v>
      </c>
      <c r="AF763" s="602"/>
      <c r="AG763" s="603"/>
      <c r="AH763" s="37"/>
      <c r="AI763" s="109" t="s">
        <v>261</v>
      </c>
      <c r="AJ763" s="610">
        <f>MARCH!AJ763</f>
        <v>0</v>
      </c>
      <c r="AK763" s="611"/>
      <c r="AL763" s="21"/>
      <c r="AM763" s="21"/>
    </row>
    <row r="764" spans="1:39" ht="12.75" customHeight="1" x14ac:dyDescent="0.2">
      <c r="A764" s="21"/>
      <c r="B764" s="508"/>
      <c r="C764" s="378">
        <v>0</v>
      </c>
      <c r="D764" s="506"/>
      <c r="E764" s="378">
        <v>0</v>
      </c>
      <c r="F764" s="506"/>
      <c r="G764" s="375">
        <v>0</v>
      </c>
      <c r="H764" s="57"/>
      <c r="I764" s="118"/>
      <c r="J764" s="290" t="s">
        <v>206</v>
      </c>
      <c r="K764" s="604">
        <f>MARCH!K768</f>
        <v>0</v>
      </c>
      <c r="L764" s="604"/>
      <c r="M764" s="445"/>
      <c r="N764" s="21"/>
      <c r="O764" s="290" t="s">
        <v>206</v>
      </c>
      <c r="P764" s="604">
        <f>MARCH!P768</f>
        <v>0</v>
      </c>
      <c r="Q764" s="604"/>
      <c r="R764" s="445"/>
      <c r="S764" s="412"/>
      <c r="T764" s="290" t="s">
        <v>206</v>
      </c>
      <c r="U764" s="604">
        <f>MARCH!U768</f>
        <v>0</v>
      </c>
      <c r="V764" s="604"/>
      <c r="W764" s="44"/>
      <c r="X764" s="21"/>
      <c r="Y764" s="290" t="s">
        <v>206</v>
      </c>
      <c r="Z764" s="604">
        <f>MARCH!Z768</f>
        <v>0</v>
      </c>
      <c r="AA764" s="604"/>
      <c r="AB764" s="44"/>
      <c r="AD764" s="290" t="s">
        <v>206</v>
      </c>
      <c r="AE764" s="604">
        <f>MARCH!AE768</f>
        <v>0</v>
      </c>
      <c r="AF764" s="604"/>
      <c r="AG764" s="44"/>
      <c r="AH764" s="21"/>
      <c r="AI764" s="290" t="s">
        <v>206</v>
      </c>
      <c r="AJ764" s="604">
        <f>MARCH!AJ768</f>
        <v>0</v>
      </c>
      <c r="AK764" s="612"/>
      <c r="AL764" s="21"/>
      <c r="AM764" s="21"/>
    </row>
    <row r="765" spans="1:39" ht="12.75" customHeight="1" x14ac:dyDescent="0.2">
      <c r="A765" s="21"/>
      <c r="B765" s="508"/>
      <c r="C765" s="378">
        <v>0</v>
      </c>
      <c r="D765" s="506"/>
      <c r="E765" s="378">
        <v>0</v>
      </c>
      <c r="F765" s="506"/>
      <c r="G765" s="375">
        <v>0</v>
      </c>
      <c r="H765" s="57"/>
      <c r="I765" s="118"/>
      <c r="J765" s="290" t="s">
        <v>207</v>
      </c>
      <c r="K765" s="538">
        <v>0</v>
      </c>
      <c r="L765" s="538"/>
      <c r="M765" s="44"/>
      <c r="N765" s="21"/>
      <c r="O765" s="290" t="s">
        <v>207</v>
      </c>
      <c r="P765" s="538">
        <v>0</v>
      </c>
      <c r="Q765" s="538"/>
      <c r="R765" s="44"/>
      <c r="S765" s="411"/>
      <c r="T765" s="290" t="s">
        <v>207</v>
      </c>
      <c r="U765" s="538">
        <v>0</v>
      </c>
      <c r="V765" s="538"/>
      <c r="W765" s="44"/>
      <c r="X765" s="21"/>
      <c r="Y765" s="290" t="s">
        <v>207</v>
      </c>
      <c r="Z765" s="538">
        <v>0</v>
      </c>
      <c r="AA765" s="538"/>
      <c r="AB765" s="44"/>
      <c r="AD765" s="290" t="s">
        <v>207</v>
      </c>
      <c r="AE765" s="538">
        <v>0</v>
      </c>
      <c r="AF765" s="538"/>
      <c r="AG765" s="44"/>
      <c r="AH765" s="21"/>
      <c r="AI765" s="290" t="s">
        <v>207</v>
      </c>
      <c r="AJ765" s="538">
        <v>0</v>
      </c>
      <c r="AK765" s="613"/>
      <c r="AL765" s="21"/>
      <c r="AM765" s="21"/>
    </row>
    <row r="766" spans="1:39" ht="12.75" customHeight="1" x14ac:dyDescent="0.2">
      <c r="A766" s="21"/>
      <c r="B766" s="508"/>
      <c r="C766" s="378">
        <v>0</v>
      </c>
      <c r="D766" s="506"/>
      <c r="E766" s="378">
        <v>0</v>
      </c>
      <c r="F766" s="506"/>
      <c r="G766" s="375">
        <v>0</v>
      </c>
      <c r="H766" s="57"/>
      <c r="I766" s="118"/>
      <c r="J766" s="290" t="s">
        <v>208</v>
      </c>
      <c r="K766" s="538">
        <v>0</v>
      </c>
      <c r="L766" s="538"/>
      <c r="M766" s="44"/>
      <c r="N766" s="21"/>
      <c r="O766" s="290" t="s">
        <v>208</v>
      </c>
      <c r="P766" s="538">
        <v>0</v>
      </c>
      <c r="Q766" s="538"/>
      <c r="R766" s="44"/>
      <c r="S766" s="411"/>
      <c r="T766" s="290" t="s">
        <v>208</v>
      </c>
      <c r="U766" s="538">
        <v>0</v>
      </c>
      <c r="V766" s="538"/>
      <c r="W766" s="44"/>
      <c r="X766" s="21"/>
      <c r="Y766" s="290" t="s">
        <v>208</v>
      </c>
      <c r="Z766" s="538">
        <v>0</v>
      </c>
      <c r="AA766" s="538"/>
      <c r="AB766" s="44"/>
      <c r="AD766" s="290" t="s">
        <v>208</v>
      </c>
      <c r="AE766" s="538">
        <v>0</v>
      </c>
      <c r="AF766" s="538"/>
      <c r="AG766" s="44"/>
      <c r="AH766" s="21"/>
      <c r="AI766" s="290" t="s">
        <v>208</v>
      </c>
      <c r="AJ766" s="538">
        <v>0</v>
      </c>
      <c r="AK766" s="613"/>
      <c r="AL766" s="21"/>
      <c r="AM766" s="21"/>
    </row>
    <row r="767" spans="1:39" ht="12.75" customHeight="1" x14ac:dyDescent="0.2">
      <c r="A767" s="21"/>
      <c r="B767" s="508"/>
      <c r="C767" s="378">
        <v>0</v>
      </c>
      <c r="D767" s="506"/>
      <c r="E767" s="378">
        <v>0</v>
      </c>
      <c r="F767" s="506"/>
      <c r="G767" s="375">
        <v>0</v>
      </c>
      <c r="H767" s="57"/>
      <c r="I767" s="118"/>
      <c r="J767" s="290" t="s">
        <v>209</v>
      </c>
      <c r="K767" s="538">
        <v>0</v>
      </c>
      <c r="L767" s="538"/>
      <c r="M767" s="44"/>
      <c r="N767" s="21"/>
      <c r="O767" s="290" t="s">
        <v>209</v>
      </c>
      <c r="P767" s="538">
        <v>0</v>
      </c>
      <c r="Q767" s="538"/>
      <c r="R767" s="44"/>
      <c r="S767" s="411"/>
      <c r="T767" s="290" t="s">
        <v>209</v>
      </c>
      <c r="U767" s="538">
        <v>0</v>
      </c>
      <c r="V767" s="538"/>
      <c r="W767" s="44"/>
      <c r="X767" s="21"/>
      <c r="Y767" s="290" t="s">
        <v>209</v>
      </c>
      <c r="Z767" s="538">
        <v>0</v>
      </c>
      <c r="AA767" s="538"/>
      <c r="AB767" s="44"/>
      <c r="AD767" s="290" t="s">
        <v>209</v>
      </c>
      <c r="AE767" s="538">
        <v>0</v>
      </c>
      <c r="AF767" s="538"/>
      <c r="AG767" s="44"/>
      <c r="AH767" s="21"/>
      <c r="AI767" s="290" t="s">
        <v>209</v>
      </c>
      <c r="AJ767" s="538">
        <v>0</v>
      </c>
      <c r="AK767" s="613"/>
      <c r="AL767" s="21"/>
      <c r="AM767" s="21"/>
    </row>
    <row r="768" spans="1:39" ht="12.75" customHeight="1" x14ac:dyDescent="0.2">
      <c r="A768" s="21"/>
      <c r="B768" s="508"/>
      <c r="C768" s="378">
        <v>0</v>
      </c>
      <c r="D768" s="506"/>
      <c r="E768" s="378">
        <v>0</v>
      </c>
      <c r="F768" s="506"/>
      <c r="G768" s="375">
        <v>0</v>
      </c>
      <c r="H768" s="57"/>
      <c r="I768" s="118"/>
      <c r="J768" s="290" t="s">
        <v>219</v>
      </c>
      <c r="K768" s="540">
        <f>K764+K765+K766-K767</f>
        <v>0</v>
      </c>
      <c r="L768" s="540"/>
      <c r="M768" s="44"/>
      <c r="N768" s="21"/>
      <c r="O768" s="290" t="s">
        <v>219</v>
      </c>
      <c r="P768" s="540">
        <f>P764+P765+P766-P767</f>
        <v>0</v>
      </c>
      <c r="Q768" s="540"/>
      <c r="R768" s="44"/>
      <c r="S768" s="411"/>
      <c r="T768" s="290" t="str">
        <f>T758</f>
        <v>AS OF 4/30</v>
      </c>
      <c r="U768" s="540">
        <f>U764+U765+U766-U767</f>
        <v>0</v>
      </c>
      <c r="V768" s="540"/>
      <c r="W768" s="44"/>
      <c r="X768" s="21"/>
      <c r="Y768" s="290" t="str">
        <f>Y758</f>
        <v>AS OF 4/30</v>
      </c>
      <c r="Z768" s="540">
        <f>Z764+Z765+Z766-Z767</f>
        <v>0</v>
      </c>
      <c r="AA768" s="540"/>
      <c r="AB768" s="44"/>
      <c r="AD768" s="290" t="str">
        <f>AD758</f>
        <v>AS OF 4/30</v>
      </c>
      <c r="AE768" s="540">
        <f>AE764+AE765+AE766-AE767</f>
        <v>0</v>
      </c>
      <c r="AF768" s="540"/>
      <c r="AG768" s="44"/>
      <c r="AH768" s="21"/>
      <c r="AI768" s="290" t="str">
        <f>AI758</f>
        <v>AS OF 4/30</v>
      </c>
      <c r="AJ768" s="604">
        <f>AJ764+AJ765+AJ766-AJ767</f>
        <v>0</v>
      </c>
      <c r="AK768" s="612"/>
      <c r="AL768" s="21"/>
      <c r="AM768" s="21"/>
    </row>
    <row r="769" spans="1:40" ht="12.75" customHeight="1" thickBot="1" x14ac:dyDescent="0.25">
      <c r="A769" s="21"/>
      <c r="B769" s="509"/>
      <c r="C769" s="379">
        <v>0</v>
      </c>
      <c r="D769" s="507"/>
      <c r="E769" s="379">
        <v>0</v>
      </c>
      <c r="F769" s="507"/>
      <c r="G769" s="376">
        <v>0</v>
      </c>
      <c r="H769" s="307"/>
      <c r="I769" s="118"/>
      <c r="J769" s="308"/>
      <c r="K769" s="47"/>
      <c r="L769" s="47"/>
      <c r="M769" s="51"/>
      <c r="N769" s="21"/>
      <c r="O769" s="309"/>
      <c r="P769" s="47"/>
      <c r="Q769" s="47"/>
      <c r="R769" s="51"/>
      <c r="S769" s="411"/>
      <c r="T769" s="308"/>
      <c r="U769" s="47"/>
      <c r="V769" s="47"/>
      <c r="W769" s="51"/>
      <c r="X769" s="21"/>
      <c r="Y769" s="309"/>
      <c r="Z769" s="47"/>
      <c r="AA769" s="47"/>
      <c r="AB769" s="51"/>
      <c r="AD769" s="308"/>
      <c r="AE769" s="47"/>
      <c r="AF769" s="47"/>
      <c r="AG769" s="51"/>
      <c r="AH769" s="21"/>
      <c r="AI769" s="309"/>
      <c r="AJ769" s="47"/>
      <c r="AK769" s="51"/>
      <c r="AL769" s="21"/>
      <c r="AM769" s="21"/>
    </row>
    <row r="770" spans="1:40" ht="12.75" customHeight="1" x14ac:dyDescent="0.2">
      <c r="A770" s="21"/>
      <c r="B770" s="310" t="s">
        <v>135</v>
      </c>
      <c r="C770" s="380">
        <f>SUM(C732:C769)</f>
        <v>0</v>
      </c>
      <c r="D770" s="311" t="s">
        <v>135</v>
      </c>
      <c r="E770" s="380">
        <f>SUM(E732:E769)</f>
        <v>0</v>
      </c>
      <c r="F770" s="311" t="s">
        <v>135</v>
      </c>
      <c r="G770" s="380">
        <f>SUM(G732:G769)</f>
        <v>0</v>
      </c>
      <c r="H770" s="312"/>
      <c r="I770" s="118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21"/>
      <c r="U770" s="21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1"/>
      <c r="H771" s="60"/>
      <c r="I771" s="60"/>
      <c r="J771" s="60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Z9Ob7DMweJHfbahUkjyOQOkM44HwO4IHRDrPeVLFm7YMxRq/cjds/ePlN6WdANufMtsj87JQBpjgd6/CBIeDpA==" saltValue="5BpudxrSoReptcUmxBE1uQ==" spinCount="100000" sheet="1" objects="1" scenarios="1" formatColumns="0" formatRows="0"/>
  <mergeCells count="379">
    <mergeCell ref="AE768:AF768"/>
    <mergeCell ref="Z744:AA744"/>
    <mergeCell ref="Z745:AA745"/>
    <mergeCell ref="Z746:AA746"/>
    <mergeCell ref="Z747:AA74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3:AG763"/>
    <mergeCell ref="U764:V764"/>
    <mergeCell ref="U763:W763"/>
    <mergeCell ref="Z763:AB763"/>
    <mergeCell ref="J730:M730"/>
    <mergeCell ref="AJ764:AK764"/>
    <mergeCell ref="AJ765:AK765"/>
    <mergeCell ref="AJ766:AK766"/>
    <mergeCell ref="AJ767:AK767"/>
    <mergeCell ref="AE764:AF764"/>
    <mergeCell ref="AE765:AF765"/>
    <mergeCell ref="AE766:AF766"/>
    <mergeCell ref="AE767:AF767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Z748:AA748"/>
    <mergeCell ref="AE744:AF744"/>
    <mergeCell ref="AE745:AF745"/>
    <mergeCell ref="AE746:AF746"/>
    <mergeCell ref="AE747:AF747"/>
    <mergeCell ref="AE748:AF748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31</vt:i4>
      </vt:variant>
    </vt:vector>
  </HeadingPairs>
  <TitlesOfParts>
    <vt:vector size="61" baseType="lpstr">
      <vt:lpstr>DIRECTIONS</vt:lpstr>
      <vt:lpstr>JANUARY</vt:lpstr>
      <vt:lpstr>JanRpt</vt:lpstr>
      <vt:lpstr>FEBRUARY</vt:lpstr>
      <vt:lpstr>FebRpt</vt:lpstr>
      <vt:lpstr>MARCH</vt:lpstr>
      <vt:lpstr>MarRpt</vt:lpstr>
      <vt:lpstr>1-qt TrstRpt</vt:lpstr>
      <vt:lpstr>APRIL</vt:lpstr>
      <vt:lpstr>AprRpt</vt:lpstr>
      <vt:lpstr>MAY</vt:lpstr>
      <vt:lpstr>MayRpt</vt:lpstr>
      <vt:lpstr>JUNE</vt:lpstr>
      <vt:lpstr>JunRpt</vt:lpstr>
      <vt:lpstr>2-qt TrstRpt</vt:lpstr>
      <vt:lpstr>JULY</vt:lpstr>
      <vt:lpstr>JulRpt</vt:lpstr>
      <vt:lpstr>AUGUST</vt:lpstr>
      <vt:lpstr>AugRpt</vt:lpstr>
      <vt:lpstr>SEPTEMBER</vt:lpstr>
      <vt:lpstr>SepRpt</vt:lpstr>
      <vt:lpstr>3-qt TrstRpt</vt:lpstr>
      <vt:lpstr>OCTOBER</vt:lpstr>
      <vt:lpstr>OctRpt</vt:lpstr>
      <vt:lpstr>NOVEMBER</vt:lpstr>
      <vt:lpstr>NovRpt</vt:lpstr>
      <vt:lpstr>DECEMBER</vt:lpstr>
      <vt:lpstr>DecRpt</vt:lpstr>
      <vt:lpstr>4-qt TrstRpt</vt:lpstr>
      <vt:lpstr>AR251C</vt:lpstr>
      <vt:lpstr>'1-qt TrstRpt'!Print_Area</vt:lpstr>
      <vt:lpstr>'2-qt TrstRpt'!Print_Area</vt:lpstr>
      <vt:lpstr>'3-qt TrstRpt'!Print_Area</vt:lpstr>
      <vt:lpstr>'4-qt TrstRpt'!Print_Area</vt:lpstr>
      <vt:lpstr>APRIL!Print_Area</vt:lpstr>
      <vt:lpstr>AprRpt!Print_Area</vt:lpstr>
      <vt:lpstr>AR251C!Print_Area</vt:lpstr>
      <vt:lpstr>AugRpt!Print_Area</vt:lpstr>
      <vt:lpstr>AUGUST!Print_Area</vt:lpstr>
      <vt:lpstr>DECEMBER!Print_Area</vt:lpstr>
      <vt:lpstr>DecRpt!Print_Area</vt:lpstr>
      <vt:lpstr>FebRpt!Print_Area</vt:lpstr>
      <vt:lpstr>FEBRUARY!Print_Area</vt:lpstr>
      <vt:lpstr>JanRpt!Print_Area</vt:lpstr>
      <vt:lpstr>JANUARY!Print_Area</vt:lpstr>
      <vt:lpstr>JulRpt!Print_Area</vt:lpstr>
      <vt:lpstr>JULY!Print_Area</vt:lpstr>
      <vt:lpstr>JUNE!Print_Area</vt:lpstr>
      <vt:lpstr>JunRpt!Print_Area</vt:lpstr>
      <vt:lpstr>MARCH!Print_Area</vt:lpstr>
      <vt:lpstr>MarRpt!Print_Area</vt:lpstr>
      <vt:lpstr>MAY!Print_Area</vt:lpstr>
      <vt:lpstr>MayRpt!Print_Area</vt:lpstr>
      <vt:lpstr>NOVEMBER!Print_Area</vt:lpstr>
      <vt:lpstr>NovRpt!Print_Area</vt:lpstr>
      <vt:lpstr>OCTOBER!Print_Area</vt:lpstr>
      <vt:lpstr>OctRpt!Print_Area</vt:lpstr>
      <vt:lpstr>SepRpt!Print_Area</vt:lpstr>
      <vt:lpstr>SEPTEMBER!Print_Area</vt:lpstr>
      <vt:lpstr>AR251C!Print_Titles</vt:lpstr>
      <vt:lpstr>DIRECTIONS!Print_Titles</vt:lpstr>
    </vt:vector>
  </TitlesOfParts>
  <Company>Preferred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BBailey</dc:creator>
  <cp:lastModifiedBy>Bailey, Betty</cp:lastModifiedBy>
  <cp:lastPrinted>2020-06-16T19:47:43Z</cp:lastPrinted>
  <dcterms:created xsi:type="dcterms:W3CDTF">2000-04-04T04:28:46Z</dcterms:created>
  <dcterms:modified xsi:type="dcterms:W3CDTF">2021-03-30T17:30:38Z</dcterms:modified>
</cp:coreProperties>
</file>