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1"/>
  <workbookPr codeName="ThisWorkbook" defaultThemeVersion="124226"/>
  <mc:AlternateContent xmlns:mc="http://schemas.openxmlformats.org/markup-compatibility/2006">
    <mc:Choice Requires="x15">
      <x15ac:absPath xmlns:x15ac="http://schemas.microsoft.com/office/spreadsheetml/2010/11/ac" url="C:\Users\bbailey\Desktop\For File Transfer\SteelWeb\French Canadian\"/>
    </mc:Choice>
  </mc:AlternateContent>
  <xr:revisionPtr revIDLastSave="0" documentId="8_{6C0263BE-8EDF-4783-ADAF-DD225A952DB0}" xr6:coauthVersionLast="36" xr6:coauthVersionMax="36" xr10:uidLastSave="{00000000-0000-0000-0000-000000000000}"/>
  <bookViews>
    <workbookView xWindow="-15" yWindow="-15" windowWidth="5865" windowHeight="6450" tabRatio="845" xr2:uid="{00000000-000D-0000-FFFF-FFFF00000000}"/>
  </bookViews>
  <sheets>
    <sheet name="Directives" sheetId="14" r:id="rId1"/>
    <sheet name="JANVIER" sheetId="1" r:id="rId2"/>
    <sheet name="RAP JAN" sheetId="32" r:id="rId3"/>
    <sheet name="FÉVRIER" sheetId="2" r:id="rId4"/>
    <sheet name="RAP FÉV" sheetId="31" r:id="rId5"/>
    <sheet name="MARS" sheetId="15" r:id="rId6"/>
    <sheet name="RAP MAR" sheetId="30" r:id="rId7"/>
    <sheet name="AVRIL" sheetId="4" r:id="rId8"/>
    <sheet name="RAP AVR" sheetId="28" r:id="rId9"/>
    <sheet name="MAI" sheetId="5" r:id="rId10"/>
    <sheet name="RAP MAI" sheetId="27" r:id="rId11"/>
    <sheet name="JUIN" sheetId="6" r:id="rId12"/>
    <sheet name="RAP JUIN" sheetId="26" r:id="rId13"/>
    <sheet name="JUILLET" sheetId="7" r:id="rId14"/>
    <sheet name="RAP JUIL" sheetId="24" r:id="rId15"/>
    <sheet name="AOUT" sheetId="8" r:id="rId16"/>
    <sheet name="RAP AOUT" sheetId="23" r:id="rId17"/>
    <sheet name="SEPTEMBRE" sheetId="9" r:id="rId18"/>
    <sheet name="RAP SEP" sheetId="22" r:id="rId19"/>
    <sheet name="OCTOBRE" sheetId="10" r:id="rId20"/>
    <sheet name="RAP OCT" sheetId="20" r:id="rId21"/>
    <sheet name="NOVEMBRE" sheetId="11" r:id="rId22"/>
    <sheet name="RAP NOV" sheetId="19" r:id="rId23"/>
    <sheet name="DÉCEMBRE" sheetId="12" r:id="rId24"/>
    <sheet name="RAP DÉC" sheetId="18" r:id="rId25"/>
    <sheet name="1er Trim" sheetId="29" r:id="rId26"/>
    <sheet name="2ème Trim" sheetId="25" r:id="rId27"/>
    <sheet name="3ème Trim" sheetId="21" r:id="rId28"/>
    <sheet name="4ème Trim" sheetId="17" r:id="rId29"/>
    <sheet name="Rapport Annuel 251ARCF" sheetId="13" r:id="rId30"/>
  </sheets>
  <definedNames>
    <definedName name="_xlnm.Print_Area" localSheetId="25">'1er Trim'!$A$1:$J$70</definedName>
    <definedName name="_xlnm.Print_Area" localSheetId="26">'2ème Trim'!$A$1:$J$70</definedName>
    <definedName name="_xlnm.Print_Area" localSheetId="27">'3ème Trim'!$A$1:$J$70</definedName>
    <definedName name="_xlnm.Print_Area" localSheetId="28">'4ème Trim'!$A$1:$J$70</definedName>
    <definedName name="_xlnm.Print_Area" localSheetId="15">AOUT!$A$9:$AL$503</definedName>
    <definedName name="_xlnm.Print_Area" localSheetId="7">AVRIL!$A$9:$AL$503</definedName>
    <definedName name="_xlnm.Print_Area" localSheetId="23">DÉCEMBRE!$A$9:$AL$503</definedName>
    <definedName name="_xlnm.Print_Area" localSheetId="0">Directives!$A$1:$L$79</definedName>
    <definedName name="_xlnm.Print_Area" localSheetId="3">FÉVRIER!$A$9:$AL$503</definedName>
    <definedName name="_xlnm.Print_Area" localSheetId="1">JANVIER!$A$9:$AL$503</definedName>
    <definedName name="_xlnm.Print_Area" localSheetId="13">JUILLET!$A$9:$AL$503</definedName>
    <definedName name="_xlnm.Print_Area" localSheetId="11">JUIN!$A$9:$AL$503</definedName>
    <definedName name="_xlnm.Print_Area" localSheetId="9">MAI!$A$9:$AL$503</definedName>
    <definedName name="_xlnm.Print_Area" localSheetId="5">MARS!$A$9:$AL$503</definedName>
    <definedName name="_xlnm.Print_Area" localSheetId="21">NOVEMBRE!$A$9:$AL$503</definedName>
    <definedName name="_xlnm.Print_Area" localSheetId="19">OCTOBRE!$A$9:$AL$503</definedName>
    <definedName name="_xlnm.Print_Area" localSheetId="29">'Rapport Annuel 251ARCF'!$A$8:$AJ$43,'Rapport Annuel 251ARCF'!$A$44:$R$70</definedName>
    <definedName name="_xlnm.Print_Area" localSheetId="17">SEPTEMBRE!$A$9:$AL$503</definedName>
    <definedName name="_xlnm.Print_Titles" localSheetId="0">Directives!$1:$2</definedName>
    <definedName name="_xlnm.Print_Titles" localSheetId="29">'Rapport Annuel 251ARCF'!$8:$11</definedName>
  </definedNames>
  <calcPr calcId="191029"/>
</workbook>
</file>

<file path=xl/calcChain.xml><?xml version="1.0" encoding="utf-8"?>
<calcChain xmlns="http://schemas.openxmlformats.org/spreadsheetml/2006/main">
  <c r="M67" i="13" l="1"/>
  <c r="M69" i="13" s="1"/>
  <c r="F47" i="17" l="1"/>
  <c r="F47" i="21"/>
  <c r="F47" i="25"/>
  <c r="F47" i="29"/>
  <c r="O476" i="2" l="1"/>
  <c r="R475" i="2" s="1"/>
  <c r="O476" i="15"/>
  <c r="R475" i="15" s="1"/>
  <c r="O476" i="4"/>
  <c r="R475" i="4" s="1"/>
  <c r="O476" i="5"/>
  <c r="R475" i="5" s="1"/>
  <c r="O476" i="6"/>
  <c r="R475" i="6" s="1"/>
  <c r="O476" i="7"/>
  <c r="R475" i="7" s="1"/>
  <c r="O476" i="8"/>
  <c r="R475" i="8" s="1"/>
  <c r="O476" i="9"/>
  <c r="R475" i="9" s="1"/>
  <c r="O476" i="10"/>
  <c r="R475" i="10" s="1"/>
  <c r="O476" i="11"/>
  <c r="R475" i="11" s="1"/>
  <c r="O476" i="12"/>
  <c r="R475" i="12" s="1"/>
  <c r="O476" i="1"/>
  <c r="R475" i="1" s="1"/>
  <c r="D8" i="13" l="1"/>
  <c r="C8" i="13"/>
  <c r="C9" i="13" s="1"/>
  <c r="AI11" i="13" l="1"/>
  <c r="C11" i="13"/>
  <c r="C60" i="13" l="1"/>
  <c r="C59" i="13"/>
  <c r="C58" i="13"/>
  <c r="C57" i="13"/>
  <c r="C56" i="13"/>
  <c r="C55" i="13"/>
  <c r="C54" i="13"/>
  <c r="C53" i="13"/>
  <c r="C52" i="13"/>
  <c r="C51" i="13"/>
  <c r="C50" i="13"/>
  <c r="C49" i="13"/>
  <c r="K37" i="25" l="1"/>
  <c r="L37" i="25"/>
  <c r="M37" i="25"/>
  <c r="K37" i="21"/>
  <c r="L37" i="21"/>
  <c r="M37" i="21"/>
  <c r="K37" i="17"/>
  <c r="L37" i="17"/>
  <c r="M37" i="17"/>
  <c r="K37" i="29"/>
  <c r="L37" i="29"/>
  <c r="M37" i="29"/>
  <c r="I37" i="29" l="1"/>
  <c r="I37" i="17"/>
  <c r="I37" i="21"/>
  <c r="I37" i="25"/>
  <c r="AI417" i="1" l="1"/>
  <c r="B417" i="1"/>
  <c r="AK416" i="1"/>
  <c r="AJ416" i="1"/>
  <c r="E416" i="1"/>
  <c r="D416" i="1"/>
  <c r="C416" i="1"/>
  <c r="B416" i="1"/>
  <c r="H415" i="1"/>
  <c r="AI417" i="15"/>
  <c r="B417" i="15"/>
  <c r="AJ416" i="15"/>
  <c r="D416" i="15"/>
  <c r="C416" i="15"/>
  <c r="B416" i="15"/>
  <c r="H415" i="15"/>
  <c r="AI417" i="4"/>
  <c r="B417" i="4"/>
  <c r="AJ416" i="4"/>
  <c r="D416" i="4"/>
  <c r="C416" i="4"/>
  <c r="B416" i="4"/>
  <c r="H415" i="4"/>
  <c r="AI417" i="5"/>
  <c r="B417" i="5"/>
  <c r="AJ416" i="5"/>
  <c r="D416" i="5"/>
  <c r="C416" i="5"/>
  <c r="B416" i="5"/>
  <c r="H415" i="5"/>
  <c r="AI417" i="6"/>
  <c r="B417" i="6"/>
  <c r="AJ416" i="6"/>
  <c r="D416" i="6"/>
  <c r="C416" i="6"/>
  <c r="B416" i="6"/>
  <c r="H415" i="6"/>
  <c r="AI417" i="7"/>
  <c r="B417" i="7"/>
  <c r="AJ416" i="7"/>
  <c r="D416" i="7"/>
  <c r="C416" i="7"/>
  <c r="B416" i="7"/>
  <c r="H415" i="7"/>
  <c r="AI417" i="8"/>
  <c r="B417" i="8"/>
  <c r="AJ416" i="8"/>
  <c r="D416" i="8"/>
  <c r="C416" i="8"/>
  <c r="B416" i="8"/>
  <c r="H415" i="8"/>
  <c r="AI417" i="9"/>
  <c r="B417" i="9"/>
  <c r="AJ416" i="9"/>
  <c r="D416" i="9"/>
  <c r="C416" i="9"/>
  <c r="B416" i="9"/>
  <c r="H415" i="9"/>
  <c r="AI417" i="10"/>
  <c r="B417" i="10"/>
  <c r="AJ416" i="10"/>
  <c r="D416" i="10"/>
  <c r="C416" i="10"/>
  <c r="B416" i="10"/>
  <c r="H415" i="10"/>
  <c r="AI417" i="11"/>
  <c r="B417" i="11"/>
  <c r="AJ416" i="11"/>
  <c r="D416" i="11"/>
  <c r="C416" i="11"/>
  <c r="B416" i="11"/>
  <c r="H415" i="11"/>
  <c r="AI417" i="12"/>
  <c r="B417" i="12"/>
  <c r="AJ416" i="12"/>
  <c r="D416" i="12"/>
  <c r="C416" i="12"/>
  <c r="B416" i="12"/>
  <c r="H415" i="12"/>
  <c r="AI417" i="2"/>
  <c r="B417" i="2"/>
  <c r="AJ416" i="2"/>
  <c r="D416" i="2"/>
  <c r="C416" i="2"/>
  <c r="B416" i="2"/>
  <c r="H415" i="2"/>
  <c r="AI372" i="1"/>
  <c r="B372" i="1"/>
  <c r="AK371" i="1"/>
  <c r="AJ371" i="1"/>
  <c r="E371" i="1"/>
  <c r="D371" i="1"/>
  <c r="C371" i="1"/>
  <c r="B371" i="1"/>
  <c r="H370" i="1"/>
  <c r="AI372" i="15"/>
  <c r="B372" i="15"/>
  <c r="AJ371" i="15"/>
  <c r="D371" i="15"/>
  <c r="C371" i="15"/>
  <c r="B371" i="15"/>
  <c r="H370" i="15"/>
  <c r="AI372" i="4"/>
  <c r="B372" i="4"/>
  <c r="AJ371" i="4"/>
  <c r="D371" i="4"/>
  <c r="C371" i="4"/>
  <c r="B371" i="4"/>
  <c r="H370" i="4"/>
  <c r="AI372" i="5"/>
  <c r="B372" i="5"/>
  <c r="AJ371" i="5"/>
  <c r="D371" i="5"/>
  <c r="C371" i="5"/>
  <c r="B371" i="5"/>
  <c r="H370" i="5"/>
  <c r="AI372" i="6"/>
  <c r="B372" i="6"/>
  <c r="AJ371" i="6"/>
  <c r="D371" i="6"/>
  <c r="C371" i="6"/>
  <c r="B371" i="6"/>
  <c r="H370" i="6"/>
  <c r="AI372" i="7"/>
  <c r="B372" i="7"/>
  <c r="AJ371" i="7"/>
  <c r="D371" i="7"/>
  <c r="C371" i="7"/>
  <c r="B371" i="7"/>
  <c r="H370" i="7"/>
  <c r="AI372" i="8"/>
  <c r="B372" i="8"/>
  <c r="AJ371" i="8"/>
  <c r="D371" i="8"/>
  <c r="C371" i="8"/>
  <c r="B371" i="8"/>
  <c r="H370" i="8"/>
  <c r="AI372" i="9"/>
  <c r="B372" i="9"/>
  <c r="AJ371" i="9"/>
  <c r="D371" i="9"/>
  <c r="C371" i="9"/>
  <c r="B371" i="9"/>
  <c r="H370" i="9"/>
  <c r="AI372" i="10"/>
  <c r="B372" i="10"/>
  <c r="AJ371" i="10"/>
  <c r="D371" i="10"/>
  <c r="C371" i="10"/>
  <c r="B371" i="10"/>
  <c r="H370" i="10"/>
  <c r="AI372" i="11"/>
  <c r="B372" i="11"/>
  <c r="AJ371" i="11"/>
  <c r="D371" i="11"/>
  <c r="C371" i="11"/>
  <c r="B371" i="11"/>
  <c r="H370" i="11"/>
  <c r="AI372" i="12"/>
  <c r="B372" i="12"/>
  <c r="AJ371" i="12"/>
  <c r="D371" i="12"/>
  <c r="C371" i="12"/>
  <c r="B371" i="12"/>
  <c r="H370" i="12"/>
  <c r="AI372" i="2"/>
  <c r="B372" i="2"/>
  <c r="AJ371" i="2"/>
  <c r="D371" i="2"/>
  <c r="C371" i="2"/>
  <c r="B371" i="2"/>
  <c r="H370" i="2"/>
  <c r="AI327" i="1"/>
  <c r="B327" i="1"/>
  <c r="AK326" i="1"/>
  <c r="AJ326" i="1"/>
  <c r="E326" i="1"/>
  <c r="D326" i="1"/>
  <c r="C326" i="1"/>
  <c r="B326" i="1"/>
  <c r="H325" i="1"/>
  <c r="AI327" i="15"/>
  <c r="B327" i="15"/>
  <c r="AJ326" i="15"/>
  <c r="D326" i="15"/>
  <c r="C326" i="15"/>
  <c r="B326" i="15"/>
  <c r="H325" i="15"/>
  <c r="AI327" i="4"/>
  <c r="B327" i="4"/>
  <c r="AJ326" i="4"/>
  <c r="D326" i="4"/>
  <c r="C326" i="4"/>
  <c r="B326" i="4"/>
  <c r="H325" i="4"/>
  <c r="AI327" i="5"/>
  <c r="B327" i="5"/>
  <c r="AJ326" i="5"/>
  <c r="D326" i="5"/>
  <c r="C326" i="5"/>
  <c r="B326" i="5"/>
  <c r="H325" i="5"/>
  <c r="AI327" i="6"/>
  <c r="B327" i="6"/>
  <c r="AJ326" i="6"/>
  <c r="D326" i="6"/>
  <c r="C326" i="6"/>
  <c r="B326" i="6"/>
  <c r="H325" i="6"/>
  <c r="AI327" i="7"/>
  <c r="B327" i="7"/>
  <c r="AJ326" i="7"/>
  <c r="D326" i="7"/>
  <c r="C326" i="7"/>
  <c r="B326" i="7"/>
  <c r="H325" i="7"/>
  <c r="AI327" i="8"/>
  <c r="B327" i="8"/>
  <c r="AJ326" i="8"/>
  <c r="D326" i="8"/>
  <c r="C326" i="8"/>
  <c r="B326" i="8"/>
  <c r="H325" i="8"/>
  <c r="AI327" i="9"/>
  <c r="B327" i="9"/>
  <c r="AJ326" i="9"/>
  <c r="D326" i="9"/>
  <c r="C326" i="9"/>
  <c r="B326" i="9"/>
  <c r="H325" i="9"/>
  <c r="AI327" i="10"/>
  <c r="B327" i="10"/>
  <c r="AJ326" i="10"/>
  <c r="D326" i="10"/>
  <c r="C326" i="10"/>
  <c r="B326" i="10"/>
  <c r="H325" i="10"/>
  <c r="AI327" i="11"/>
  <c r="B327" i="11"/>
  <c r="AJ326" i="11"/>
  <c r="D326" i="11"/>
  <c r="C326" i="11"/>
  <c r="B326" i="11"/>
  <c r="H325" i="11"/>
  <c r="AI327" i="12"/>
  <c r="B327" i="12"/>
  <c r="AJ326" i="12"/>
  <c r="D326" i="12"/>
  <c r="C326" i="12"/>
  <c r="B326" i="12"/>
  <c r="H325" i="12"/>
  <c r="AI327" i="2"/>
  <c r="B327" i="2"/>
  <c r="AJ326" i="2"/>
  <c r="D326" i="2"/>
  <c r="C326" i="2"/>
  <c r="B326" i="2"/>
  <c r="H325" i="2"/>
  <c r="AI282" i="1"/>
  <c r="B282" i="1"/>
  <c r="AK281" i="1"/>
  <c r="AJ281" i="1"/>
  <c r="E281" i="1"/>
  <c r="D281" i="1"/>
  <c r="C281" i="1"/>
  <c r="B281" i="1"/>
  <c r="H280" i="1"/>
  <c r="AI282" i="15"/>
  <c r="B282" i="15"/>
  <c r="AJ281" i="15"/>
  <c r="D281" i="15"/>
  <c r="C281" i="15"/>
  <c r="B281" i="15"/>
  <c r="H280" i="15"/>
  <c r="AI282" i="4"/>
  <c r="B282" i="4"/>
  <c r="AJ281" i="4"/>
  <c r="D281" i="4"/>
  <c r="C281" i="4"/>
  <c r="B281" i="4"/>
  <c r="H280" i="4"/>
  <c r="AI282" i="5"/>
  <c r="B282" i="5"/>
  <c r="AJ281" i="5"/>
  <c r="D281" i="5"/>
  <c r="C281" i="5"/>
  <c r="B281" i="5"/>
  <c r="H280" i="5"/>
  <c r="AI282" i="6"/>
  <c r="B282" i="6"/>
  <c r="AJ281" i="6"/>
  <c r="D281" i="6"/>
  <c r="C281" i="6"/>
  <c r="B281" i="6"/>
  <c r="H280" i="6"/>
  <c r="AI282" i="7"/>
  <c r="B282" i="7"/>
  <c r="AJ281" i="7"/>
  <c r="D281" i="7"/>
  <c r="C281" i="7"/>
  <c r="B281" i="7"/>
  <c r="H280" i="7"/>
  <c r="AI282" i="8"/>
  <c r="B282" i="8"/>
  <c r="AJ281" i="8"/>
  <c r="D281" i="8"/>
  <c r="C281" i="8"/>
  <c r="B281" i="8"/>
  <c r="H280" i="8"/>
  <c r="AI282" i="9"/>
  <c r="B282" i="9"/>
  <c r="AJ281" i="9"/>
  <c r="D281" i="9"/>
  <c r="C281" i="9"/>
  <c r="B281" i="9"/>
  <c r="H280" i="9"/>
  <c r="AI282" i="10"/>
  <c r="B282" i="10"/>
  <c r="AJ281" i="10"/>
  <c r="D281" i="10"/>
  <c r="C281" i="10"/>
  <c r="B281" i="10"/>
  <c r="H280" i="10"/>
  <c r="AI282" i="11"/>
  <c r="B282" i="11"/>
  <c r="AJ281" i="11"/>
  <c r="D281" i="11"/>
  <c r="C281" i="11"/>
  <c r="B281" i="11"/>
  <c r="H280" i="11"/>
  <c r="AI282" i="12"/>
  <c r="B282" i="12"/>
  <c r="AJ281" i="12"/>
  <c r="D281" i="12"/>
  <c r="C281" i="12"/>
  <c r="B281" i="12"/>
  <c r="H280" i="12"/>
  <c r="AI282" i="2"/>
  <c r="B282" i="2"/>
  <c r="AJ281" i="2"/>
  <c r="D281" i="2"/>
  <c r="C281" i="2"/>
  <c r="B281" i="2"/>
  <c r="H280" i="2"/>
  <c r="AI237" i="1"/>
  <c r="B237" i="1"/>
  <c r="AK236" i="1"/>
  <c r="AJ236" i="1"/>
  <c r="E236" i="1"/>
  <c r="D236" i="1"/>
  <c r="C236" i="1"/>
  <c r="B236" i="1"/>
  <c r="H235" i="1"/>
  <c r="AI237" i="15"/>
  <c r="B237" i="15"/>
  <c r="AJ236" i="15"/>
  <c r="D236" i="15"/>
  <c r="C236" i="15"/>
  <c r="B236" i="15"/>
  <c r="H235" i="15"/>
  <c r="AI237" i="4"/>
  <c r="B237" i="4"/>
  <c r="AJ236" i="4"/>
  <c r="D236" i="4"/>
  <c r="C236" i="4"/>
  <c r="B236" i="4"/>
  <c r="H235" i="4"/>
  <c r="AI237" i="5"/>
  <c r="B237" i="5"/>
  <c r="AJ236" i="5"/>
  <c r="D236" i="5"/>
  <c r="C236" i="5"/>
  <c r="B236" i="5"/>
  <c r="H235" i="5"/>
  <c r="AI237" i="6"/>
  <c r="B237" i="6"/>
  <c r="AJ236" i="6"/>
  <c r="D236" i="6"/>
  <c r="C236" i="6"/>
  <c r="B236" i="6"/>
  <c r="H235" i="6"/>
  <c r="AI237" i="7"/>
  <c r="B237" i="7"/>
  <c r="AJ236" i="7"/>
  <c r="D236" i="7"/>
  <c r="C236" i="7"/>
  <c r="B236" i="7"/>
  <c r="H235" i="7"/>
  <c r="AI237" i="8"/>
  <c r="B237" i="8"/>
  <c r="AJ236" i="8"/>
  <c r="D236" i="8"/>
  <c r="C236" i="8"/>
  <c r="B236" i="8"/>
  <c r="H235" i="8"/>
  <c r="AI237" i="9"/>
  <c r="B237" i="9"/>
  <c r="AJ236" i="9"/>
  <c r="D236" i="9"/>
  <c r="C236" i="9"/>
  <c r="B236" i="9"/>
  <c r="H235" i="9"/>
  <c r="AI237" i="10"/>
  <c r="B237" i="10"/>
  <c r="AJ236" i="10"/>
  <c r="D236" i="10"/>
  <c r="C236" i="10"/>
  <c r="B236" i="10"/>
  <c r="H235" i="10"/>
  <c r="AI237" i="11"/>
  <c r="B237" i="11"/>
  <c r="AJ236" i="11"/>
  <c r="D236" i="11"/>
  <c r="C236" i="11"/>
  <c r="B236" i="11"/>
  <c r="H235" i="11"/>
  <c r="AI237" i="12"/>
  <c r="B237" i="12"/>
  <c r="AJ236" i="12"/>
  <c r="D236" i="12"/>
  <c r="C236" i="12"/>
  <c r="B236" i="12"/>
  <c r="H235" i="12"/>
  <c r="AI237" i="2"/>
  <c r="B237" i="2"/>
  <c r="AJ236" i="2"/>
  <c r="D236" i="2"/>
  <c r="C236" i="2"/>
  <c r="B236" i="2"/>
  <c r="H235" i="2"/>
  <c r="AI192" i="1"/>
  <c r="B192" i="1"/>
  <c r="AK191" i="1"/>
  <c r="AJ191" i="1"/>
  <c r="E191" i="1"/>
  <c r="D191" i="1"/>
  <c r="C191" i="1"/>
  <c r="B191" i="1"/>
  <c r="H190" i="1"/>
  <c r="AI192" i="15"/>
  <c r="B192" i="15"/>
  <c r="AJ191" i="15"/>
  <c r="D191" i="15"/>
  <c r="C191" i="15"/>
  <c r="B191" i="15"/>
  <c r="H190" i="15"/>
  <c r="AI192" i="4"/>
  <c r="B192" i="4"/>
  <c r="AJ191" i="4"/>
  <c r="D191" i="4"/>
  <c r="C191" i="4"/>
  <c r="B191" i="4"/>
  <c r="H190" i="4"/>
  <c r="AI192" i="5"/>
  <c r="B192" i="5"/>
  <c r="AJ191" i="5"/>
  <c r="D191" i="5"/>
  <c r="C191" i="5"/>
  <c r="B191" i="5"/>
  <c r="H190" i="5"/>
  <c r="AI192" i="6"/>
  <c r="B192" i="6"/>
  <c r="AJ191" i="6"/>
  <c r="D191" i="6"/>
  <c r="C191" i="6"/>
  <c r="B191" i="6"/>
  <c r="H190" i="6"/>
  <c r="AI192" i="7"/>
  <c r="B192" i="7"/>
  <c r="AJ191" i="7"/>
  <c r="D191" i="7"/>
  <c r="C191" i="7"/>
  <c r="B191" i="7"/>
  <c r="H190" i="7"/>
  <c r="AI192" i="8"/>
  <c r="B192" i="8"/>
  <c r="AJ191" i="8"/>
  <c r="D191" i="8"/>
  <c r="C191" i="8"/>
  <c r="B191" i="8"/>
  <c r="H190" i="8"/>
  <c r="AI192" i="9"/>
  <c r="B192" i="9"/>
  <c r="AJ191" i="9"/>
  <c r="D191" i="9"/>
  <c r="C191" i="9"/>
  <c r="B191" i="9"/>
  <c r="H190" i="9"/>
  <c r="AI192" i="10"/>
  <c r="B192" i="10"/>
  <c r="AJ191" i="10"/>
  <c r="D191" i="10"/>
  <c r="C191" i="10"/>
  <c r="B191" i="10"/>
  <c r="H190" i="10"/>
  <c r="AI192" i="11"/>
  <c r="B192" i="11"/>
  <c r="AJ191" i="11"/>
  <c r="D191" i="11"/>
  <c r="C191" i="11"/>
  <c r="B191" i="11"/>
  <c r="H190" i="11"/>
  <c r="AI192" i="12"/>
  <c r="B192" i="12"/>
  <c r="AJ191" i="12"/>
  <c r="D191" i="12"/>
  <c r="C191" i="12"/>
  <c r="B191" i="12"/>
  <c r="H190" i="12"/>
  <c r="AI192" i="2"/>
  <c r="B192" i="2"/>
  <c r="AJ191" i="2"/>
  <c r="D191" i="2"/>
  <c r="C191" i="2"/>
  <c r="B191" i="2"/>
  <c r="H190" i="2"/>
  <c r="AI147" i="1"/>
  <c r="B147" i="1"/>
  <c r="AK146" i="1"/>
  <c r="AJ146" i="1"/>
  <c r="E146" i="1"/>
  <c r="D146" i="1"/>
  <c r="C146" i="1"/>
  <c r="B146" i="1"/>
  <c r="H145" i="1"/>
  <c r="AI147" i="15"/>
  <c r="B147" i="15"/>
  <c r="AJ146" i="15"/>
  <c r="D146" i="15"/>
  <c r="C146" i="15"/>
  <c r="B146" i="15"/>
  <c r="H145" i="15"/>
  <c r="AI147" i="4"/>
  <c r="B147" i="4"/>
  <c r="AJ146" i="4"/>
  <c r="D146" i="4"/>
  <c r="C146" i="4"/>
  <c r="B146" i="4"/>
  <c r="H145" i="4"/>
  <c r="AI147" i="5"/>
  <c r="B147" i="5"/>
  <c r="AJ146" i="5"/>
  <c r="D146" i="5"/>
  <c r="C146" i="5"/>
  <c r="B146" i="5"/>
  <c r="H145" i="5"/>
  <c r="AI147" i="6"/>
  <c r="B147" i="6"/>
  <c r="AJ146" i="6"/>
  <c r="D146" i="6"/>
  <c r="C146" i="6"/>
  <c r="B146" i="6"/>
  <c r="H145" i="6"/>
  <c r="AI147" i="7"/>
  <c r="B147" i="7"/>
  <c r="AJ146" i="7"/>
  <c r="D146" i="7"/>
  <c r="C146" i="7"/>
  <c r="B146" i="7"/>
  <c r="H145" i="7"/>
  <c r="AI147" i="8"/>
  <c r="B147" i="8"/>
  <c r="AJ146" i="8"/>
  <c r="D146" i="8"/>
  <c r="C146" i="8"/>
  <c r="B146" i="8"/>
  <c r="H145" i="8"/>
  <c r="AI147" i="9"/>
  <c r="B147" i="9"/>
  <c r="AJ146" i="9"/>
  <c r="D146" i="9"/>
  <c r="C146" i="9"/>
  <c r="B146" i="9"/>
  <c r="H145" i="9"/>
  <c r="AI147" i="10"/>
  <c r="B147" i="10"/>
  <c r="AJ146" i="10"/>
  <c r="D146" i="10"/>
  <c r="C146" i="10"/>
  <c r="B146" i="10"/>
  <c r="H145" i="10"/>
  <c r="AI147" i="11"/>
  <c r="B147" i="11"/>
  <c r="AJ146" i="11"/>
  <c r="D146" i="11"/>
  <c r="C146" i="11"/>
  <c r="B146" i="11"/>
  <c r="H145" i="11"/>
  <c r="AI147" i="12"/>
  <c r="B147" i="12"/>
  <c r="AJ146" i="12"/>
  <c r="D146" i="12"/>
  <c r="C146" i="12"/>
  <c r="B146" i="12"/>
  <c r="H145" i="12"/>
  <c r="AI147" i="2"/>
  <c r="B147" i="2"/>
  <c r="AJ146" i="2"/>
  <c r="D146" i="2"/>
  <c r="C146" i="2"/>
  <c r="B146" i="2"/>
  <c r="H145" i="2"/>
  <c r="AI102" i="1"/>
  <c r="B102" i="1"/>
  <c r="AK101" i="1"/>
  <c r="AJ101" i="1"/>
  <c r="E101" i="1"/>
  <c r="D101" i="1"/>
  <c r="C101" i="1"/>
  <c r="B101" i="1"/>
  <c r="H100" i="1"/>
  <c r="AI102" i="15"/>
  <c r="B102" i="15"/>
  <c r="AJ101" i="15"/>
  <c r="D101" i="15"/>
  <c r="C101" i="15"/>
  <c r="B101" i="15"/>
  <c r="H100" i="15"/>
  <c r="AI102" i="4"/>
  <c r="B102" i="4"/>
  <c r="AJ101" i="4"/>
  <c r="D101" i="4"/>
  <c r="C101" i="4"/>
  <c r="B101" i="4"/>
  <c r="H100" i="4"/>
  <c r="AI102" i="5"/>
  <c r="B102" i="5"/>
  <c r="AJ101" i="5"/>
  <c r="D101" i="5"/>
  <c r="C101" i="5"/>
  <c r="B101" i="5"/>
  <c r="H100" i="5"/>
  <c r="AI102" i="6"/>
  <c r="B102" i="6"/>
  <c r="AJ101" i="6"/>
  <c r="D101" i="6"/>
  <c r="C101" i="6"/>
  <c r="B101" i="6"/>
  <c r="H100" i="6"/>
  <c r="AI102" i="7"/>
  <c r="B102" i="7"/>
  <c r="AJ101" i="7"/>
  <c r="D101" i="7"/>
  <c r="C101" i="7"/>
  <c r="B101" i="7"/>
  <c r="H100" i="7"/>
  <c r="AI102" i="8"/>
  <c r="B102" i="8"/>
  <c r="AJ101" i="8"/>
  <c r="D101" i="8"/>
  <c r="C101" i="8"/>
  <c r="B101" i="8"/>
  <c r="H100" i="8"/>
  <c r="AI102" i="9"/>
  <c r="B102" i="9"/>
  <c r="AJ101" i="9"/>
  <c r="D101" i="9"/>
  <c r="C101" i="9"/>
  <c r="B101" i="9"/>
  <c r="H100" i="9"/>
  <c r="AI102" i="10"/>
  <c r="B102" i="10"/>
  <c r="AJ101" i="10"/>
  <c r="D101" i="10"/>
  <c r="C101" i="10"/>
  <c r="B101" i="10"/>
  <c r="H100" i="10"/>
  <c r="AI102" i="11"/>
  <c r="B102" i="11"/>
  <c r="AJ101" i="11"/>
  <c r="D101" i="11"/>
  <c r="C101" i="11"/>
  <c r="B101" i="11"/>
  <c r="H100" i="11"/>
  <c r="AI102" i="12"/>
  <c r="B102" i="12"/>
  <c r="AJ101" i="12"/>
  <c r="D101" i="12"/>
  <c r="C101" i="12"/>
  <c r="B101" i="12"/>
  <c r="H100" i="12"/>
  <c r="AI102" i="2"/>
  <c r="B102" i="2"/>
  <c r="AJ101" i="2"/>
  <c r="D101" i="2"/>
  <c r="C101" i="2"/>
  <c r="B101" i="2"/>
  <c r="H100" i="2"/>
  <c r="AJ57" i="1"/>
  <c r="AJ57" i="15"/>
  <c r="AJ57" i="4"/>
  <c r="AJ57" i="5"/>
  <c r="AJ57" i="6"/>
  <c r="AJ57" i="7"/>
  <c r="AJ57" i="8"/>
  <c r="AJ57" i="9"/>
  <c r="AJ57" i="10"/>
  <c r="AJ57" i="11"/>
  <c r="AJ57" i="12"/>
  <c r="AJ57" i="2"/>
  <c r="H55" i="1"/>
  <c r="H55" i="15"/>
  <c r="H55" i="4"/>
  <c r="H55" i="5"/>
  <c r="H55" i="6"/>
  <c r="H55" i="7"/>
  <c r="H55" i="8"/>
  <c r="H55" i="9"/>
  <c r="H55" i="10"/>
  <c r="H55" i="11"/>
  <c r="H55" i="12"/>
  <c r="H55" i="2"/>
  <c r="H10" i="2"/>
  <c r="H10" i="12"/>
  <c r="H10" i="11"/>
  <c r="H10" i="10"/>
  <c r="H10" i="9"/>
  <c r="H10" i="8"/>
  <c r="H10" i="7"/>
  <c r="H10" i="6"/>
  <c r="H10" i="5"/>
  <c r="H10" i="4"/>
  <c r="H10" i="15"/>
  <c r="G4" i="32" l="1"/>
  <c r="J7" i="32"/>
  <c r="AJ12" i="1"/>
  <c r="AI12" i="1"/>
  <c r="AK11" i="1"/>
  <c r="AJ11" i="1"/>
  <c r="AI57" i="1"/>
  <c r="AK56" i="1"/>
  <c r="AJ56" i="1"/>
  <c r="E56" i="1"/>
  <c r="D56" i="1"/>
  <c r="C56" i="1"/>
  <c r="B57" i="1"/>
  <c r="B56" i="1"/>
  <c r="AJ12" i="15"/>
  <c r="AJ12" i="4"/>
  <c r="AJ12" i="5"/>
  <c r="AJ12" i="6"/>
  <c r="AJ12" i="7"/>
  <c r="AJ12" i="8"/>
  <c r="AJ12" i="9"/>
  <c r="AJ12" i="10"/>
  <c r="AJ12" i="11"/>
  <c r="AJ12" i="12"/>
  <c r="AJ12" i="2"/>
  <c r="AI12" i="15"/>
  <c r="AJ11" i="15"/>
  <c r="AI12" i="4"/>
  <c r="AJ11" i="4"/>
  <c r="AI12" i="5"/>
  <c r="AJ11" i="5"/>
  <c r="AI12" i="6"/>
  <c r="AJ11" i="6"/>
  <c r="AI12" i="7"/>
  <c r="AJ11" i="7"/>
  <c r="AI12" i="8"/>
  <c r="AJ11" i="8"/>
  <c r="AI12" i="9"/>
  <c r="AJ11" i="9"/>
  <c r="AI12" i="10"/>
  <c r="AJ11" i="10"/>
  <c r="AI12" i="11"/>
  <c r="AJ11" i="11"/>
  <c r="AI12" i="12"/>
  <c r="AJ11" i="12"/>
  <c r="AI12" i="2"/>
  <c r="AJ11" i="2"/>
  <c r="AI57" i="15"/>
  <c r="AJ56" i="15"/>
  <c r="AI57" i="4"/>
  <c r="AJ56" i="4"/>
  <c r="AI57" i="5"/>
  <c r="AJ56" i="5"/>
  <c r="AI57" i="6"/>
  <c r="AJ56" i="6"/>
  <c r="AI57" i="7"/>
  <c r="AJ56" i="7"/>
  <c r="AI57" i="8"/>
  <c r="AJ56" i="8"/>
  <c r="AI57" i="9"/>
  <c r="AJ56" i="9"/>
  <c r="AI57" i="10"/>
  <c r="AJ56" i="10"/>
  <c r="AI57" i="11"/>
  <c r="AJ56" i="11"/>
  <c r="AI57" i="12"/>
  <c r="AJ56" i="12"/>
  <c r="AI57" i="2"/>
  <c r="AJ56" i="2"/>
  <c r="C57" i="15"/>
  <c r="C57" i="4"/>
  <c r="C57" i="5"/>
  <c r="C57" i="6"/>
  <c r="C57" i="7"/>
  <c r="C57" i="8"/>
  <c r="C57" i="9"/>
  <c r="C57" i="10"/>
  <c r="C57" i="11"/>
  <c r="C57" i="12"/>
  <c r="C57" i="2"/>
  <c r="C56" i="15"/>
  <c r="C56" i="4"/>
  <c r="C56" i="5"/>
  <c r="C56" i="6"/>
  <c r="C56" i="7"/>
  <c r="C56" i="8"/>
  <c r="C56" i="9"/>
  <c r="C56" i="10"/>
  <c r="C56" i="11"/>
  <c r="C56" i="12"/>
  <c r="C56" i="2"/>
  <c r="D56" i="15"/>
  <c r="D56" i="4"/>
  <c r="D56" i="5"/>
  <c r="D56" i="6"/>
  <c r="D56" i="7"/>
  <c r="D56" i="8"/>
  <c r="D56" i="9"/>
  <c r="D56" i="10"/>
  <c r="D56" i="11"/>
  <c r="D56" i="12"/>
  <c r="D56" i="2"/>
  <c r="B57" i="15"/>
  <c r="B57" i="4"/>
  <c r="B57" i="5"/>
  <c r="B57" i="6"/>
  <c r="B57" i="7"/>
  <c r="B57" i="8"/>
  <c r="B57" i="9"/>
  <c r="B57" i="10"/>
  <c r="B57" i="11"/>
  <c r="B57" i="12"/>
  <c r="B57" i="2"/>
  <c r="B56" i="15"/>
  <c r="B56" i="4"/>
  <c r="B56" i="5"/>
  <c r="B56" i="6"/>
  <c r="B56" i="7"/>
  <c r="B56" i="8"/>
  <c r="B56" i="9"/>
  <c r="B56" i="10"/>
  <c r="B56" i="11"/>
  <c r="B56" i="12"/>
  <c r="B56" i="2"/>
  <c r="AJ102" i="12" l="1"/>
  <c r="C102" i="12"/>
  <c r="AJ102" i="8"/>
  <c r="C102" i="8"/>
  <c r="AJ102" i="11"/>
  <c r="C102" i="11"/>
  <c r="AJ102" i="7"/>
  <c r="C102" i="7"/>
  <c r="C102" i="15"/>
  <c r="AJ102" i="15"/>
  <c r="C102" i="10"/>
  <c r="AJ102" i="10"/>
  <c r="C102" i="6"/>
  <c r="AJ102" i="6"/>
  <c r="C102" i="2"/>
  <c r="AJ102" i="2"/>
  <c r="AJ102" i="9"/>
  <c r="C102" i="9"/>
  <c r="C102" i="5"/>
  <c r="AJ102" i="5"/>
  <c r="AJ102" i="4"/>
  <c r="C102" i="4"/>
  <c r="F58" i="13"/>
  <c r="AJ147" i="7" l="1"/>
  <c r="C147" i="7"/>
  <c r="AJ147" i="8"/>
  <c r="C147" i="8"/>
  <c r="AJ147" i="5"/>
  <c r="C147" i="5"/>
  <c r="AJ147" i="2"/>
  <c r="C147" i="2"/>
  <c r="C147" i="10"/>
  <c r="AJ147" i="10"/>
  <c r="AJ147" i="4"/>
  <c r="C147" i="4"/>
  <c r="AJ147" i="9"/>
  <c r="C147" i="9"/>
  <c r="AJ147" i="11"/>
  <c r="C147" i="11"/>
  <c r="AJ147" i="12"/>
  <c r="C147" i="12"/>
  <c r="C147" i="6"/>
  <c r="AJ147" i="6"/>
  <c r="AJ147" i="15"/>
  <c r="C147" i="15"/>
  <c r="F60" i="13"/>
  <c r="F59" i="13"/>
  <c r="F57" i="13"/>
  <c r="F56" i="13"/>
  <c r="F55" i="13"/>
  <c r="F54" i="13"/>
  <c r="F53" i="13"/>
  <c r="F52" i="13"/>
  <c r="F51" i="13"/>
  <c r="F50" i="13"/>
  <c r="F49" i="13"/>
  <c r="M66" i="13"/>
  <c r="F61" i="13"/>
  <c r="K48" i="13"/>
  <c r="C192" i="11" l="1"/>
  <c r="AJ192" i="11"/>
  <c r="C192" i="4"/>
  <c r="AJ192" i="4"/>
  <c r="AJ192" i="6"/>
  <c r="C192" i="6"/>
  <c r="C192" i="8"/>
  <c r="AJ192" i="8"/>
  <c r="C192" i="15"/>
  <c r="AJ192" i="15"/>
  <c r="AJ192" i="12"/>
  <c r="C192" i="12"/>
  <c r="C192" i="9"/>
  <c r="AJ192" i="9"/>
  <c r="AJ192" i="5"/>
  <c r="C192" i="5"/>
  <c r="C192" i="7"/>
  <c r="AJ192" i="7"/>
  <c r="AJ192" i="2"/>
  <c r="C192" i="2"/>
  <c r="C192" i="10"/>
  <c r="AJ192" i="10"/>
  <c r="AE495" i="2"/>
  <c r="AE495" i="15" s="1"/>
  <c r="AE495" i="4" s="1"/>
  <c r="AE495" i="5" s="1"/>
  <c r="AE495" i="6" s="1"/>
  <c r="AE495" i="7" s="1"/>
  <c r="AE495" i="8" s="1"/>
  <c r="AE495" i="9" s="1"/>
  <c r="AE495" i="10" s="1"/>
  <c r="AE495" i="11" s="1"/>
  <c r="AE495" i="12" s="1"/>
  <c r="K60" i="13" s="1"/>
  <c r="AE494" i="2"/>
  <c r="AE494" i="15" s="1"/>
  <c r="AE494" i="4" s="1"/>
  <c r="AE494" i="5" s="1"/>
  <c r="AE494" i="6" s="1"/>
  <c r="AE494" i="7" s="1"/>
  <c r="AE494" i="8" s="1"/>
  <c r="AE494" i="9" s="1"/>
  <c r="AE494" i="10" s="1"/>
  <c r="AE494" i="11" s="1"/>
  <c r="AE494" i="12" s="1"/>
  <c r="AE493" i="2"/>
  <c r="AE493" i="15" s="1"/>
  <c r="AE493" i="4" s="1"/>
  <c r="AE493" i="5" s="1"/>
  <c r="AE493" i="6" s="1"/>
  <c r="AE493" i="7" s="1"/>
  <c r="AE493" i="8" s="1"/>
  <c r="AE493" i="9" s="1"/>
  <c r="AE493" i="10" s="1"/>
  <c r="AE493" i="11" s="1"/>
  <c r="AE493" i="12" s="1"/>
  <c r="AE485" i="2"/>
  <c r="AE485" i="15" s="1"/>
  <c r="AE485" i="4" s="1"/>
  <c r="AE485" i="5" s="1"/>
  <c r="AE485" i="6" s="1"/>
  <c r="AE485" i="7" s="1"/>
  <c r="AE485" i="8" s="1"/>
  <c r="AE485" i="9" s="1"/>
  <c r="AE485" i="10" s="1"/>
  <c r="AE485" i="11" s="1"/>
  <c r="AE485" i="12" s="1"/>
  <c r="K59" i="13" s="1"/>
  <c r="AE484" i="2"/>
  <c r="AE484" i="15" s="1"/>
  <c r="AE484" i="4" s="1"/>
  <c r="AE484" i="5" s="1"/>
  <c r="AE484" i="6" s="1"/>
  <c r="AE484" i="7" s="1"/>
  <c r="AE484" i="8" s="1"/>
  <c r="AE484" i="9" s="1"/>
  <c r="AE484" i="10" s="1"/>
  <c r="AE484" i="11" s="1"/>
  <c r="AE484" i="12" s="1"/>
  <c r="AE483" i="2"/>
  <c r="AE483" i="15" s="1"/>
  <c r="AE483" i="4" s="1"/>
  <c r="AE483" i="5" s="1"/>
  <c r="AE483" i="6" s="1"/>
  <c r="AE483" i="7" s="1"/>
  <c r="AE483" i="8" s="1"/>
  <c r="AE483" i="9" s="1"/>
  <c r="AE483" i="10" s="1"/>
  <c r="AE483" i="11" s="1"/>
  <c r="AE483" i="12" s="1"/>
  <c r="AE475" i="2"/>
  <c r="AE475" i="15" s="1"/>
  <c r="AE475" i="4" s="1"/>
  <c r="AE475" i="5" s="1"/>
  <c r="AE475" i="6" s="1"/>
  <c r="AE475" i="7" s="1"/>
  <c r="AE475" i="8" s="1"/>
  <c r="AE475" i="9" s="1"/>
  <c r="AE475" i="10" s="1"/>
  <c r="AE475" i="11" s="1"/>
  <c r="AE475" i="12" s="1"/>
  <c r="K58" i="13" s="1"/>
  <c r="AE474" i="2"/>
  <c r="AE474" i="15" s="1"/>
  <c r="AE473" i="2"/>
  <c r="AE473" i="15" s="1"/>
  <c r="AE473" i="4" s="1"/>
  <c r="AE473" i="5" s="1"/>
  <c r="AE473" i="6" s="1"/>
  <c r="AE473" i="7" s="1"/>
  <c r="AE473" i="8" s="1"/>
  <c r="AE473" i="9" s="1"/>
  <c r="AE473" i="10" s="1"/>
  <c r="AE473" i="11" s="1"/>
  <c r="AE473" i="12" s="1"/>
  <c r="AE465" i="2"/>
  <c r="AE465" i="15" s="1"/>
  <c r="AE465" i="4" s="1"/>
  <c r="AE465" i="5" s="1"/>
  <c r="AE465" i="6" s="1"/>
  <c r="AE465" i="7" s="1"/>
  <c r="AE465" i="8" s="1"/>
  <c r="AE465" i="9" s="1"/>
  <c r="AE465" i="10" s="1"/>
  <c r="AE465" i="11" s="1"/>
  <c r="AE465" i="12" s="1"/>
  <c r="K57" i="13" s="1"/>
  <c r="AE464" i="2"/>
  <c r="AE464" i="15" s="1"/>
  <c r="AE464" i="4" s="1"/>
  <c r="AE464" i="5" s="1"/>
  <c r="AE464" i="6" s="1"/>
  <c r="AE464" i="7" s="1"/>
  <c r="AE464" i="8" s="1"/>
  <c r="AE464" i="9" s="1"/>
  <c r="AE464" i="10" s="1"/>
  <c r="AE464" i="11" s="1"/>
  <c r="AE464" i="12" s="1"/>
  <c r="AE463" i="2"/>
  <c r="AE463" i="15" s="1"/>
  <c r="AE463" i="4" s="1"/>
  <c r="AE463" i="5" s="1"/>
  <c r="AE463" i="6" s="1"/>
  <c r="AE463" i="7" s="1"/>
  <c r="AE463" i="8" s="1"/>
  <c r="AE463" i="9" s="1"/>
  <c r="AE463" i="10" s="1"/>
  <c r="AE463" i="11" s="1"/>
  <c r="AE463" i="12" s="1"/>
  <c r="AE474" i="4"/>
  <c r="AE474" i="5" s="1"/>
  <c r="AE474" i="6" s="1"/>
  <c r="AE474" i="7" s="1"/>
  <c r="AE474" i="8" s="1"/>
  <c r="AE474" i="9" s="1"/>
  <c r="AE474" i="10" s="1"/>
  <c r="AE474" i="11" s="1"/>
  <c r="AE474" i="12" s="1"/>
  <c r="AE500" i="1"/>
  <c r="AE496" i="2" s="1"/>
  <c r="AE490" i="1"/>
  <c r="AE486" i="2" s="1"/>
  <c r="AE490" i="2" s="1"/>
  <c r="AE486" i="15" s="1"/>
  <c r="AE490" i="15" s="1"/>
  <c r="AE486" i="4" s="1"/>
  <c r="AE490" i="4" s="1"/>
  <c r="AE486" i="5" s="1"/>
  <c r="AE490" i="5" s="1"/>
  <c r="AE486" i="6" s="1"/>
  <c r="AE490" i="6" s="1"/>
  <c r="AE486" i="7" s="1"/>
  <c r="AE490" i="7" s="1"/>
  <c r="AE486" i="8" s="1"/>
  <c r="AE490" i="8" s="1"/>
  <c r="AE486" i="9" s="1"/>
  <c r="AE490" i="9" s="1"/>
  <c r="AE486" i="10" s="1"/>
  <c r="AE490" i="10" s="1"/>
  <c r="AE486" i="11" s="1"/>
  <c r="AE490" i="11" s="1"/>
  <c r="AE486" i="12" s="1"/>
  <c r="AE490" i="12" s="1"/>
  <c r="N59" i="13" s="1"/>
  <c r="AE480" i="1"/>
  <c r="AE476" i="2" s="1"/>
  <c r="AE480" i="2" s="1"/>
  <c r="AE476" i="15" s="1"/>
  <c r="AE480" i="15" s="1"/>
  <c r="AE476" i="4" s="1"/>
  <c r="AE480" i="4" s="1"/>
  <c r="AE476" i="5" s="1"/>
  <c r="AE480" i="5" s="1"/>
  <c r="AE476" i="6" s="1"/>
  <c r="AE480" i="6" s="1"/>
  <c r="AE476" i="7" s="1"/>
  <c r="AE480" i="7" s="1"/>
  <c r="AE476" i="8" s="1"/>
  <c r="AE480" i="8" s="1"/>
  <c r="AE476" i="9" s="1"/>
  <c r="AE480" i="9" s="1"/>
  <c r="AE476" i="10" s="1"/>
  <c r="AE480" i="10" s="1"/>
  <c r="AE476" i="11" s="1"/>
  <c r="AE480" i="11" s="1"/>
  <c r="AE476" i="12" s="1"/>
  <c r="AE480" i="12" s="1"/>
  <c r="N58" i="13" s="1"/>
  <c r="AE470" i="1"/>
  <c r="AE466" i="2" s="1"/>
  <c r="AE470" i="2" s="1"/>
  <c r="AE466" i="15" s="1"/>
  <c r="AE470" i="15" s="1"/>
  <c r="AE466" i="4" s="1"/>
  <c r="AE470" i="4" s="1"/>
  <c r="AE466" i="5" s="1"/>
  <c r="AE470" i="5" s="1"/>
  <c r="AE466" i="6" s="1"/>
  <c r="AE470" i="6" s="1"/>
  <c r="AE466" i="7" s="1"/>
  <c r="AE470" i="7" s="1"/>
  <c r="AE466" i="8" s="1"/>
  <c r="AE470" i="8" s="1"/>
  <c r="AE466" i="9" s="1"/>
  <c r="AE470" i="9" s="1"/>
  <c r="AE466" i="10" s="1"/>
  <c r="AE470" i="10" s="1"/>
  <c r="AE466" i="11" s="1"/>
  <c r="AE470" i="11" s="1"/>
  <c r="AE466" i="12" s="1"/>
  <c r="AE470" i="12" s="1"/>
  <c r="N57" i="13" s="1"/>
  <c r="AJ237" i="2" l="1"/>
  <c r="C237" i="2"/>
  <c r="AJ237" i="5"/>
  <c r="C237" i="5"/>
  <c r="C237" i="12"/>
  <c r="AJ237" i="12"/>
  <c r="C237" i="8"/>
  <c r="AJ237" i="8"/>
  <c r="C237" i="4"/>
  <c r="AJ237" i="4"/>
  <c r="AJ237" i="6"/>
  <c r="C237" i="6"/>
  <c r="AJ237" i="10"/>
  <c r="C237" i="10"/>
  <c r="C237" i="7"/>
  <c r="AJ237" i="7"/>
  <c r="AJ237" i="9"/>
  <c r="C237" i="9"/>
  <c r="C237" i="15"/>
  <c r="AJ237" i="15"/>
  <c r="C237" i="11"/>
  <c r="AJ237" i="11"/>
  <c r="AE500" i="2"/>
  <c r="AE496" i="15" s="1"/>
  <c r="AE500" i="15" s="1"/>
  <c r="AE496" i="4" s="1"/>
  <c r="AE500" i="4" s="1"/>
  <c r="AE496" i="5" s="1"/>
  <c r="AE500" i="5" s="1"/>
  <c r="AE496" i="6" s="1"/>
  <c r="AE500" i="6" s="1"/>
  <c r="AE496" i="7" s="1"/>
  <c r="AE500" i="7" s="1"/>
  <c r="AE496" i="8" s="1"/>
  <c r="AE500" i="8" s="1"/>
  <c r="AE496" i="9" s="1"/>
  <c r="AE500" i="9" s="1"/>
  <c r="AE496" i="10" s="1"/>
  <c r="AE500" i="10" s="1"/>
  <c r="AE496" i="11" s="1"/>
  <c r="AE500" i="11" s="1"/>
  <c r="AE496" i="12" s="1"/>
  <c r="AE500" i="12" s="1"/>
  <c r="N60" i="13" s="1"/>
  <c r="AJ282" i="9" l="1"/>
  <c r="C282" i="9"/>
  <c r="AJ282" i="10"/>
  <c r="C282" i="10"/>
  <c r="AJ282" i="2"/>
  <c r="C282" i="2"/>
  <c r="C282" i="11"/>
  <c r="AJ282" i="11"/>
  <c r="C282" i="4"/>
  <c r="AJ282" i="4"/>
  <c r="C282" i="12"/>
  <c r="AJ282" i="12"/>
  <c r="AJ282" i="6"/>
  <c r="C282" i="6"/>
  <c r="AJ282" i="5"/>
  <c r="C282" i="5"/>
  <c r="C282" i="15"/>
  <c r="AJ282" i="15"/>
  <c r="C282" i="7"/>
  <c r="AJ282" i="7"/>
  <c r="C282" i="8"/>
  <c r="AJ282" i="8"/>
  <c r="G4" i="31"/>
  <c r="G4" i="30"/>
  <c r="G4" i="28"/>
  <c r="G4" i="27"/>
  <c r="G4" i="26"/>
  <c r="G4" i="24"/>
  <c r="G4" i="23"/>
  <c r="G4" i="22"/>
  <c r="G4" i="20"/>
  <c r="G4" i="19"/>
  <c r="G4" i="18"/>
  <c r="G3" i="29"/>
  <c r="G3" i="25"/>
  <c r="G3" i="21"/>
  <c r="G3" i="17"/>
  <c r="J8" i="29"/>
  <c r="F46" i="29"/>
  <c r="F46" i="25"/>
  <c r="F46" i="21"/>
  <c r="F46" i="17"/>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C502" i="4"/>
  <c r="E502" i="4"/>
  <c r="G502" i="4"/>
  <c r="G7" i="4"/>
  <c r="F53" i="4"/>
  <c r="F66" i="4" s="1"/>
  <c r="F98" i="4" s="1"/>
  <c r="F111" i="4" s="1"/>
  <c r="F143" i="4" s="1"/>
  <c r="F156" i="4" s="1"/>
  <c r="F188" i="4" s="1"/>
  <c r="F201" i="4" s="1"/>
  <c r="F233" i="4" s="1"/>
  <c r="F246" i="4" s="1"/>
  <c r="F278" i="4" s="1"/>
  <c r="F291" i="4" s="1"/>
  <c r="F323" i="4" s="1"/>
  <c r="F336" i="4" s="1"/>
  <c r="F368" i="4" s="1"/>
  <c r="F381" i="4" s="1"/>
  <c r="F413" i="4" s="1"/>
  <c r="F426" i="4" s="1"/>
  <c r="F458" i="4" s="1"/>
  <c r="E53" i="4"/>
  <c r="E66" i="4" s="1"/>
  <c r="E98" i="4" s="1"/>
  <c r="E111" i="4" s="1"/>
  <c r="E143" i="4" s="1"/>
  <c r="E156" i="4" s="1"/>
  <c r="E188" i="4" s="1"/>
  <c r="E201" i="4" s="1"/>
  <c r="E233" i="4" s="1"/>
  <c r="E246" i="4" s="1"/>
  <c r="E278" i="4" s="1"/>
  <c r="E291" i="4" s="1"/>
  <c r="E323" i="4" s="1"/>
  <c r="E336" i="4" s="1"/>
  <c r="E368" i="4" s="1"/>
  <c r="E381" i="4" s="1"/>
  <c r="E413" i="4" s="1"/>
  <c r="E426" i="4" s="1"/>
  <c r="E458" i="4" s="1"/>
  <c r="E27" i="13" s="1"/>
  <c r="D53" i="4"/>
  <c r="D66" i="4" s="1"/>
  <c r="D98" i="4" s="1"/>
  <c r="D111" i="4" s="1"/>
  <c r="D143" i="4" s="1"/>
  <c r="D156" i="4" s="1"/>
  <c r="D188" i="4" s="1"/>
  <c r="D201" i="4" s="1"/>
  <c r="D233" i="4" s="1"/>
  <c r="D246" i="4" s="1"/>
  <c r="D278" i="4" s="1"/>
  <c r="D291" i="4" s="1"/>
  <c r="D323" i="4" s="1"/>
  <c r="D336" i="4" s="1"/>
  <c r="D368" i="4" s="1"/>
  <c r="D381" i="4" s="1"/>
  <c r="D413" i="4" s="1"/>
  <c r="D426" i="4" s="1"/>
  <c r="D458" i="4" s="1"/>
  <c r="C53" i="4"/>
  <c r="C66" i="4" s="1"/>
  <c r="C98" i="4" s="1"/>
  <c r="C111" i="4" s="1"/>
  <c r="C143" i="4" s="1"/>
  <c r="C156" i="4" s="1"/>
  <c r="C188" i="4" s="1"/>
  <c r="C201" i="4" s="1"/>
  <c r="C233" i="4" s="1"/>
  <c r="C246" i="4" s="1"/>
  <c r="C278" i="4" s="1"/>
  <c r="C291" i="4" s="1"/>
  <c r="C323" i="4" s="1"/>
  <c r="C336" i="4" s="1"/>
  <c r="C368" i="4" s="1"/>
  <c r="C381" i="4" s="1"/>
  <c r="C413" i="4" s="1"/>
  <c r="C426" i="4" s="1"/>
  <c r="C458" i="4" s="1"/>
  <c r="C27" i="13" s="1"/>
  <c r="B53" i="4"/>
  <c r="B66" i="4" s="1"/>
  <c r="B98" i="4" s="1"/>
  <c r="B111" i="4" s="1"/>
  <c r="B143" i="4" s="1"/>
  <c r="B156" i="4" s="1"/>
  <c r="B188" i="4" s="1"/>
  <c r="B201" i="4" s="1"/>
  <c r="B233" i="4" s="1"/>
  <c r="B246" i="4" s="1"/>
  <c r="B278" i="4" s="1"/>
  <c r="B291" i="4" s="1"/>
  <c r="B323" i="4" s="1"/>
  <c r="B336" i="4" s="1"/>
  <c r="B368" i="4" s="1"/>
  <c r="B381" i="4" s="1"/>
  <c r="B413" i="4" s="1"/>
  <c r="B426" i="4" s="1"/>
  <c r="B458" i="4" s="1"/>
  <c r="AK53" i="4"/>
  <c r="AK66" i="4" s="1"/>
  <c r="AK98" i="4" s="1"/>
  <c r="AK111" i="4" s="1"/>
  <c r="AK143" i="4" s="1"/>
  <c r="AK156" i="4" s="1"/>
  <c r="AK188" i="4" s="1"/>
  <c r="AK201" i="4" s="1"/>
  <c r="AK233" i="4" s="1"/>
  <c r="AK246" i="4" s="1"/>
  <c r="AK278" i="4" s="1"/>
  <c r="AK291" i="4" s="1"/>
  <c r="AK323" i="4" s="1"/>
  <c r="AK336" i="4" s="1"/>
  <c r="AK368" i="4" s="1"/>
  <c r="AK381" i="4" s="1"/>
  <c r="AK413" i="4" s="1"/>
  <c r="AK426" i="4" s="1"/>
  <c r="AK458" i="4" s="1"/>
  <c r="AI27" i="13" s="1"/>
  <c r="AJ53" i="4"/>
  <c r="AJ66" i="4" s="1"/>
  <c r="AJ98" i="4" s="1"/>
  <c r="AJ111" i="4" s="1"/>
  <c r="AJ143" i="4" s="1"/>
  <c r="AJ156" i="4" s="1"/>
  <c r="AJ188" i="4" s="1"/>
  <c r="AJ201" i="4" s="1"/>
  <c r="AJ233" i="4" s="1"/>
  <c r="AJ246" i="4" s="1"/>
  <c r="AJ278" i="4" s="1"/>
  <c r="AJ291" i="4" s="1"/>
  <c r="AJ323" i="4" s="1"/>
  <c r="AJ336" i="4" s="1"/>
  <c r="AJ368" i="4" s="1"/>
  <c r="AJ381" i="4" s="1"/>
  <c r="AJ413" i="4" s="1"/>
  <c r="AJ426" i="4" s="1"/>
  <c r="AJ458" i="4" s="1"/>
  <c r="AH53" i="4"/>
  <c r="AH66" i="4" s="1"/>
  <c r="AH98" i="4" s="1"/>
  <c r="AH111" i="4" s="1"/>
  <c r="AH143" i="4" s="1"/>
  <c r="AH156" i="4" s="1"/>
  <c r="AH188" i="4" s="1"/>
  <c r="AH201" i="4" s="1"/>
  <c r="AH233" i="4" s="1"/>
  <c r="AH246" i="4" s="1"/>
  <c r="AH278" i="4" s="1"/>
  <c r="AH291" i="4" s="1"/>
  <c r="AH323" i="4" s="1"/>
  <c r="AH336" i="4" s="1"/>
  <c r="AH368" i="4" s="1"/>
  <c r="AH381" i="4" s="1"/>
  <c r="AH413" i="4" s="1"/>
  <c r="AH426" i="4" s="1"/>
  <c r="AH458" i="4" s="1"/>
  <c r="AG27" i="13" s="1"/>
  <c r="AG53" i="4"/>
  <c r="AG66" i="4" s="1"/>
  <c r="AG98" i="4" s="1"/>
  <c r="AG111" i="4" s="1"/>
  <c r="AG143" i="4" s="1"/>
  <c r="AG156" i="4" s="1"/>
  <c r="AG188" i="4" s="1"/>
  <c r="AG201" i="4" s="1"/>
  <c r="AG233" i="4" s="1"/>
  <c r="AG246" i="4" s="1"/>
  <c r="AG278" i="4" s="1"/>
  <c r="AG291" i="4" s="1"/>
  <c r="AG323" i="4" s="1"/>
  <c r="AG336" i="4" s="1"/>
  <c r="AG368" i="4" s="1"/>
  <c r="AG381" i="4" s="1"/>
  <c r="AG413" i="4" s="1"/>
  <c r="AG426" i="4" s="1"/>
  <c r="AG458" i="4" s="1"/>
  <c r="AF27" i="13" s="1"/>
  <c r="AF53" i="4"/>
  <c r="AF66" i="4" s="1"/>
  <c r="AF98" i="4" s="1"/>
  <c r="AF111" i="4" s="1"/>
  <c r="AF143" i="4" s="1"/>
  <c r="AF156" i="4" s="1"/>
  <c r="AF188" i="4" s="1"/>
  <c r="AF201" i="4" s="1"/>
  <c r="AF233" i="4" s="1"/>
  <c r="AF246" i="4" s="1"/>
  <c r="AF278" i="4" s="1"/>
  <c r="AF291" i="4" s="1"/>
  <c r="AF323" i="4" s="1"/>
  <c r="AF336" i="4" s="1"/>
  <c r="AF368" i="4" s="1"/>
  <c r="AF381" i="4" s="1"/>
  <c r="AF413" i="4" s="1"/>
  <c r="AF426" i="4" s="1"/>
  <c r="AF458" i="4" s="1"/>
  <c r="AE53" i="4"/>
  <c r="AE66" i="4" s="1"/>
  <c r="AE98" i="4" s="1"/>
  <c r="AE111" i="4" s="1"/>
  <c r="AE143" i="4" s="1"/>
  <c r="AE156" i="4" s="1"/>
  <c r="AE188" i="4" s="1"/>
  <c r="AE201" i="4" s="1"/>
  <c r="AE233" i="4" s="1"/>
  <c r="AE246" i="4" s="1"/>
  <c r="AE278" i="4" s="1"/>
  <c r="AE291" i="4" s="1"/>
  <c r="AE323" i="4" s="1"/>
  <c r="AE336" i="4" s="1"/>
  <c r="AE368" i="4" s="1"/>
  <c r="AE381" i="4" s="1"/>
  <c r="AE413" i="4" s="1"/>
  <c r="AE426" i="4" s="1"/>
  <c r="AE458" i="4" s="1"/>
  <c r="AD53" i="4"/>
  <c r="AD66" i="4" s="1"/>
  <c r="AD98" i="4" s="1"/>
  <c r="AD111" i="4" s="1"/>
  <c r="AD143" i="4" s="1"/>
  <c r="AD156" i="4" s="1"/>
  <c r="AD188" i="4" s="1"/>
  <c r="AD201" i="4" s="1"/>
  <c r="AD233" i="4" s="1"/>
  <c r="AD246" i="4" s="1"/>
  <c r="AD278" i="4" s="1"/>
  <c r="AD291" i="4" s="1"/>
  <c r="AD323" i="4" s="1"/>
  <c r="AD336" i="4" s="1"/>
  <c r="AD368" i="4" s="1"/>
  <c r="AD381" i="4" s="1"/>
  <c r="AD413" i="4" s="1"/>
  <c r="AD426" i="4" s="1"/>
  <c r="AD458" i="4" s="1"/>
  <c r="AC53" i="4"/>
  <c r="AC66" i="4" s="1"/>
  <c r="AC98" i="4" s="1"/>
  <c r="AC111" i="4" s="1"/>
  <c r="AC143" i="4" s="1"/>
  <c r="AC156" i="4" s="1"/>
  <c r="AC188" i="4" s="1"/>
  <c r="AC201" i="4" s="1"/>
  <c r="AC233" i="4" s="1"/>
  <c r="AC246" i="4" s="1"/>
  <c r="AC278" i="4" s="1"/>
  <c r="AC291" i="4" s="1"/>
  <c r="AC323" i="4" s="1"/>
  <c r="AC336" i="4" s="1"/>
  <c r="AC368" i="4" s="1"/>
  <c r="AC381" i="4" s="1"/>
  <c r="AC413" i="4" s="1"/>
  <c r="AC426" i="4" s="1"/>
  <c r="AC458" i="4" s="1"/>
  <c r="AB27" i="13" s="1"/>
  <c r="AB53" i="4"/>
  <c r="AB66" i="4" s="1"/>
  <c r="AB98" i="4" s="1"/>
  <c r="AB111" i="4" s="1"/>
  <c r="AB143" i="4" s="1"/>
  <c r="AB156" i="4" s="1"/>
  <c r="AB188" i="4" s="1"/>
  <c r="AB201" i="4" s="1"/>
  <c r="AB233" i="4" s="1"/>
  <c r="AB246" i="4" s="1"/>
  <c r="AB278" i="4" s="1"/>
  <c r="AB291" i="4" s="1"/>
  <c r="AB323" i="4" s="1"/>
  <c r="AB336" i="4" s="1"/>
  <c r="AB368" i="4" s="1"/>
  <c r="AB381" i="4" s="1"/>
  <c r="AB413" i="4" s="1"/>
  <c r="AB426" i="4" s="1"/>
  <c r="AB458" i="4" s="1"/>
  <c r="AA27" i="13" s="1"/>
  <c r="AA53" i="4"/>
  <c r="AA66" i="4" s="1"/>
  <c r="AA98" i="4" s="1"/>
  <c r="AA111" i="4" s="1"/>
  <c r="AA143" i="4" s="1"/>
  <c r="AA156" i="4" s="1"/>
  <c r="AA188" i="4" s="1"/>
  <c r="AA201" i="4" s="1"/>
  <c r="AA233" i="4" s="1"/>
  <c r="AA246" i="4" s="1"/>
  <c r="AA278" i="4" s="1"/>
  <c r="AA291" i="4" s="1"/>
  <c r="AA323" i="4" s="1"/>
  <c r="AA336" i="4" s="1"/>
  <c r="AA368" i="4" s="1"/>
  <c r="AA381" i="4" s="1"/>
  <c r="AA413" i="4" s="1"/>
  <c r="AA426" i="4" s="1"/>
  <c r="AA458" i="4" s="1"/>
  <c r="Z27" i="13" s="1"/>
  <c r="Z53" i="4"/>
  <c r="Z66" i="4" s="1"/>
  <c r="Z98" i="4" s="1"/>
  <c r="Z111" i="4" s="1"/>
  <c r="Z143" i="4" s="1"/>
  <c r="Z156" i="4" s="1"/>
  <c r="Z188" i="4" s="1"/>
  <c r="Z201" i="4" s="1"/>
  <c r="Z233" i="4" s="1"/>
  <c r="Z246" i="4" s="1"/>
  <c r="Z278" i="4" s="1"/>
  <c r="Z291" i="4" s="1"/>
  <c r="Z323" i="4" s="1"/>
  <c r="Z336" i="4" s="1"/>
  <c r="Z368" i="4" s="1"/>
  <c r="Z381" i="4" s="1"/>
  <c r="Z413" i="4" s="1"/>
  <c r="Z426" i="4" s="1"/>
  <c r="Z458" i="4" s="1"/>
  <c r="Y53" i="4"/>
  <c r="Y66" i="4" s="1"/>
  <c r="Y98" i="4" s="1"/>
  <c r="Y111" i="4" s="1"/>
  <c r="Y143" i="4" s="1"/>
  <c r="Y156" i="4" s="1"/>
  <c r="Y188" i="4" s="1"/>
  <c r="Y201" i="4" s="1"/>
  <c r="Y233" i="4" s="1"/>
  <c r="Y246" i="4" s="1"/>
  <c r="Y278" i="4" s="1"/>
  <c r="Y291" i="4" s="1"/>
  <c r="Y323" i="4" s="1"/>
  <c r="Y336" i="4" s="1"/>
  <c r="Y368" i="4" s="1"/>
  <c r="Y381" i="4" s="1"/>
  <c r="Y413" i="4" s="1"/>
  <c r="Y426" i="4" s="1"/>
  <c r="Y458" i="4" s="1"/>
  <c r="X27" i="13" s="1"/>
  <c r="X53" i="4"/>
  <c r="X66" i="4" s="1"/>
  <c r="X98" i="4" s="1"/>
  <c r="X111" i="4" s="1"/>
  <c r="X143" i="4" s="1"/>
  <c r="X156" i="4" s="1"/>
  <c r="X188" i="4" s="1"/>
  <c r="X201" i="4" s="1"/>
  <c r="X233" i="4" s="1"/>
  <c r="X246" i="4" s="1"/>
  <c r="X278" i="4" s="1"/>
  <c r="X291" i="4" s="1"/>
  <c r="X323" i="4" s="1"/>
  <c r="X336" i="4" s="1"/>
  <c r="X368" i="4" s="1"/>
  <c r="X381" i="4" s="1"/>
  <c r="X413" i="4" s="1"/>
  <c r="X426" i="4" s="1"/>
  <c r="X458" i="4" s="1"/>
  <c r="W53" i="4"/>
  <c r="W66" i="4" s="1"/>
  <c r="W98" i="4" s="1"/>
  <c r="W111" i="4" s="1"/>
  <c r="W143" i="4" s="1"/>
  <c r="W156" i="4" s="1"/>
  <c r="W188" i="4" s="1"/>
  <c r="W201" i="4" s="1"/>
  <c r="W233" i="4" s="1"/>
  <c r="W246" i="4" s="1"/>
  <c r="W278" i="4" s="1"/>
  <c r="W291" i="4" s="1"/>
  <c r="W323" i="4" s="1"/>
  <c r="W336" i="4" s="1"/>
  <c r="W368" i="4" s="1"/>
  <c r="W381" i="4" s="1"/>
  <c r="W413" i="4" s="1"/>
  <c r="W426" i="4" s="1"/>
  <c r="W458" i="4" s="1"/>
  <c r="V53" i="4"/>
  <c r="V66" i="4" s="1"/>
  <c r="V98" i="4" s="1"/>
  <c r="V111" i="4" s="1"/>
  <c r="V143" i="4" s="1"/>
  <c r="V156" i="4" s="1"/>
  <c r="V188" i="4" s="1"/>
  <c r="V201" i="4" s="1"/>
  <c r="V233" i="4" s="1"/>
  <c r="V246" i="4" s="1"/>
  <c r="V278" i="4" s="1"/>
  <c r="V291" i="4" s="1"/>
  <c r="V323" i="4" s="1"/>
  <c r="V336" i="4" s="1"/>
  <c r="V368" i="4" s="1"/>
  <c r="V381" i="4" s="1"/>
  <c r="V413" i="4" s="1"/>
  <c r="V426" i="4" s="1"/>
  <c r="V458" i="4" s="1"/>
  <c r="U53" i="4"/>
  <c r="U66" i="4" s="1"/>
  <c r="U98" i="4" s="1"/>
  <c r="U111" i="4" s="1"/>
  <c r="U143" i="4" s="1"/>
  <c r="U156" i="4" s="1"/>
  <c r="U188" i="4" s="1"/>
  <c r="U201" i="4" s="1"/>
  <c r="U233" i="4" s="1"/>
  <c r="U246" i="4" s="1"/>
  <c r="U278" i="4" s="1"/>
  <c r="U291" i="4" s="1"/>
  <c r="U323" i="4" s="1"/>
  <c r="U336" i="4" s="1"/>
  <c r="U368" i="4" s="1"/>
  <c r="U381" i="4" s="1"/>
  <c r="U413" i="4" s="1"/>
  <c r="U426" i="4" s="1"/>
  <c r="U458" i="4" s="1"/>
  <c r="T27" i="13" s="1"/>
  <c r="R53" i="4"/>
  <c r="R66" i="4" s="1"/>
  <c r="R98" i="4" s="1"/>
  <c r="R111" i="4" s="1"/>
  <c r="R143" i="4" s="1"/>
  <c r="R156" i="4" s="1"/>
  <c r="R188" i="4" s="1"/>
  <c r="R201" i="4" s="1"/>
  <c r="R233" i="4" s="1"/>
  <c r="R246" i="4" s="1"/>
  <c r="R278" i="4" s="1"/>
  <c r="R291" i="4" s="1"/>
  <c r="R323" i="4" s="1"/>
  <c r="R336" i="4" s="1"/>
  <c r="R368" i="4" s="1"/>
  <c r="R381" i="4" s="1"/>
  <c r="R413" i="4" s="1"/>
  <c r="R426" i="4" s="1"/>
  <c r="R458" i="4" s="1"/>
  <c r="Q53" i="4"/>
  <c r="Q66" i="4" s="1"/>
  <c r="Q98" i="4" s="1"/>
  <c r="Q111" i="4" s="1"/>
  <c r="Q143" i="4" s="1"/>
  <c r="Q156" i="4" s="1"/>
  <c r="Q188" i="4" s="1"/>
  <c r="Q201" i="4" s="1"/>
  <c r="Q233" i="4" s="1"/>
  <c r="Q246" i="4" s="1"/>
  <c r="Q278" i="4" s="1"/>
  <c r="Q291" i="4" s="1"/>
  <c r="Q323" i="4" s="1"/>
  <c r="Q336" i="4" s="1"/>
  <c r="Q368" i="4" s="1"/>
  <c r="Q381" i="4" s="1"/>
  <c r="Q413" i="4" s="1"/>
  <c r="Q426" i="4" s="1"/>
  <c r="Q458" i="4" s="1"/>
  <c r="P27" i="13" s="1"/>
  <c r="P53" i="4"/>
  <c r="P66" i="4" s="1"/>
  <c r="P98" i="4" s="1"/>
  <c r="P111" i="4" s="1"/>
  <c r="P143" i="4" s="1"/>
  <c r="P156" i="4" s="1"/>
  <c r="P188" i="4" s="1"/>
  <c r="P201" i="4" s="1"/>
  <c r="P233" i="4" s="1"/>
  <c r="P246" i="4" s="1"/>
  <c r="P278" i="4" s="1"/>
  <c r="P291" i="4" s="1"/>
  <c r="P323" i="4" s="1"/>
  <c r="P336" i="4" s="1"/>
  <c r="P368" i="4" s="1"/>
  <c r="P381" i="4" s="1"/>
  <c r="P413" i="4" s="1"/>
  <c r="P426" i="4" s="1"/>
  <c r="P458" i="4" s="1"/>
  <c r="O53" i="4"/>
  <c r="O66" i="4" s="1"/>
  <c r="O98" i="4" s="1"/>
  <c r="O111" i="4" s="1"/>
  <c r="O143" i="4" s="1"/>
  <c r="O156" i="4" s="1"/>
  <c r="O188" i="4" s="1"/>
  <c r="O201" i="4" s="1"/>
  <c r="O233" i="4" s="1"/>
  <c r="O246" i="4" s="1"/>
  <c r="O278" i="4" s="1"/>
  <c r="O291" i="4" s="1"/>
  <c r="O323" i="4" s="1"/>
  <c r="O336" i="4" s="1"/>
  <c r="O368" i="4" s="1"/>
  <c r="O381" i="4" s="1"/>
  <c r="O413" i="4" s="1"/>
  <c r="O426" i="4" s="1"/>
  <c r="O458" i="4" s="1"/>
  <c r="N53" i="4"/>
  <c r="N66" i="4" s="1"/>
  <c r="N98" i="4" s="1"/>
  <c r="N111" i="4" s="1"/>
  <c r="N143" i="4" s="1"/>
  <c r="N156" i="4" s="1"/>
  <c r="N188" i="4" s="1"/>
  <c r="N201" i="4" s="1"/>
  <c r="N233" i="4" s="1"/>
  <c r="N246" i="4" s="1"/>
  <c r="N278" i="4" s="1"/>
  <c r="N291" i="4" s="1"/>
  <c r="N323" i="4" s="1"/>
  <c r="N336" i="4" s="1"/>
  <c r="N368" i="4" s="1"/>
  <c r="N381" i="4" s="1"/>
  <c r="N413" i="4" s="1"/>
  <c r="N426" i="4" s="1"/>
  <c r="N458" i="4" s="1"/>
  <c r="M53" i="4"/>
  <c r="M66" i="4" s="1"/>
  <c r="M98" i="4" s="1"/>
  <c r="M111" i="4" s="1"/>
  <c r="M143" i="4" s="1"/>
  <c r="M156" i="4" s="1"/>
  <c r="M188" i="4" s="1"/>
  <c r="M201" i="4" s="1"/>
  <c r="M233" i="4" s="1"/>
  <c r="M246" i="4" s="1"/>
  <c r="M278" i="4" s="1"/>
  <c r="M291" i="4" s="1"/>
  <c r="M323" i="4" s="1"/>
  <c r="M336" i="4" s="1"/>
  <c r="M368" i="4" s="1"/>
  <c r="M381" i="4" s="1"/>
  <c r="M413" i="4" s="1"/>
  <c r="M426" i="4" s="1"/>
  <c r="M458" i="4" s="1"/>
  <c r="L53" i="4"/>
  <c r="L66" i="4" s="1"/>
  <c r="L98" i="4" s="1"/>
  <c r="L111" i="4" s="1"/>
  <c r="L143" i="4" s="1"/>
  <c r="L156" i="4" s="1"/>
  <c r="L188" i="4" s="1"/>
  <c r="L201" i="4" s="1"/>
  <c r="L233" i="4" s="1"/>
  <c r="L246" i="4" s="1"/>
  <c r="L278" i="4" s="1"/>
  <c r="L291" i="4" s="1"/>
  <c r="L323" i="4" s="1"/>
  <c r="L336" i="4" s="1"/>
  <c r="L368" i="4" s="1"/>
  <c r="L381" i="4" s="1"/>
  <c r="L413" i="4" s="1"/>
  <c r="L426" i="4" s="1"/>
  <c r="L458" i="4" s="1"/>
  <c r="I233" i="4"/>
  <c r="I458" i="4"/>
  <c r="I413" i="4"/>
  <c r="I368" i="4"/>
  <c r="I323" i="4"/>
  <c r="I278" i="4"/>
  <c r="I188" i="4"/>
  <c r="I143" i="4"/>
  <c r="I98" i="4"/>
  <c r="I53" i="4"/>
  <c r="U470" i="1"/>
  <c r="U466" i="2" s="1"/>
  <c r="U470" i="2" s="1"/>
  <c r="U466" i="15" s="1"/>
  <c r="U470" i="15" s="1"/>
  <c r="Z500" i="1"/>
  <c r="Z496" i="2" s="1"/>
  <c r="Z470" i="1"/>
  <c r="Z466" i="2" s="1"/>
  <c r="Z470" i="2" s="1"/>
  <c r="Z466" i="15" s="1"/>
  <c r="Z470" i="15" s="1"/>
  <c r="Z466" i="4" s="1"/>
  <c r="Z470" i="4" s="1"/>
  <c r="Z466" i="5" s="1"/>
  <c r="Z470" i="5" s="1"/>
  <c r="Z466" i="6" s="1"/>
  <c r="Z470" i="6" s="1"/>
  <c r="Z466" i="7" s="1"/>
  <c r="Z470" i="7" s="1"/>
  <c r="Z466" i="8" s="1"/>
  <c r="Z470" i="8" s="1"/>
  <c r="Z466" i="9" s="1"/>
  <c r="Z470" i="9" s="1"/>
  <c r="Z466" i="10" s="1"/>
  <c r="Z470" i="10" s="1"/>
  <c r="Z466" i="11" s="1"/>
  <c r="Z470" i="11" s="1"/>
  <c r="Z466" i="12" s="1"/>
  <c r="Z470" i="12" s="1"/>
  <c r="N53" i="13" s="1"/>
  <c r="Z480" i="1"/>
  <c r="Z476" i="2" s="1"/>
  <c r="Z480" i="2" s="1"/>
  <c r="Z476" i="15" s="1"/>
  <c r="Z480" i="15" s="1"/>
  <c r="Z476" i="4" s="1"/>
  <c r="Z480" i="4" s="1"/>
  <c r="Z476" i="5" s="1"/>
  <c r="Z480" i="5" s="1"/>
  <c r="Z476" i="6" s="1"/>
  <c r="Z480" i="6" s="1"/>
  <c r="Z476" i="7" s="1"/>
  <c r="Z480" i="7" s="1"/>
  <c r="Z476" i="8" s="1"/>
  <c r="Z480" i="8" s="1"/>
  <c r="Z476" i="9" s="1"/>
  <c r="Z480" i="9" s="1"/>
  <c r="Z476" i="10" s="1"/>
  <c r="Z480" i="10" s="1"/>
  <c r="Z476" i="11" s="1"/>
  <c r="Z480" i="11" s="1"/>
  <c r="Z476" i="12" s="1"/>
  <c r="Z480" i="12" s="1"/>
  <c r="N54" i="13" s="1"/>
  <c r="Z490" i="1"/>
  <c r="Z486" i="2" s="1"/>
  <c r="Z490" i="2" s="1"/>
  <c r="Z486" i="15" s="1"/>
  <c r="Z490" i="15" s="1"/>
  <c r="Z486" i="4" s="1"/>
  <c r="Z490" i="4" s="1"/>
  <c r="Z486" i="5" s="1"/>
  <c r="Z490" i="5" s="1"/>
  <c r="Z486" i="6" s="1"/>
  <c r="Z490" i="6" s="1"/>
  <c r="Z486" i="7" s="1"/>
  <c r="Z490" i="7" s="1"/>
  <c r="Z486" i="8" s="1"/>
  <c r="Z490" i="8" s="1"/>
  <c r="Z486" i="9" s="1"/>
  <c r="Z490" i="9" s="1"/>
  <c r="Z486" i="10" s="1"/>
  <c r="Z490" i="10" s="1"/>
  <c r="Z486" i="11" s="1"/>
  <c r="Z490" i="11" s="1"/>
  <c r="Z486" i="12" s="1"/>
  <c r="Z490" i="12" s="1"/>
  <c r="N55" i="13" s="1"/>
  <c r="U500" i="1"/>
  <c r="U496" i="2" s="1"/>
  <c r="U490" i="1"/>
  <c r="U486" i="2" s="1"/>
  <c r="U490" i="2" s="1"/>
  <c r="U486" i="15" s="1"/>
  <c r="U490" i="15" s="1"/>
  <c r="U486" i="4" s="1"/>
  <c r="U490" i="4" s="1"/>
  <c r="U486" i="5" s="1"/>
  <c r="U490" i="5" s="1"/>
  <c r="U486" i="6" s="1"/>
  <c r="U490" i="6" s="1"/>
  <c r="U486" i="7" s="1"/>
  <c r="U490" i="7" s="1"/>
  <c r="U486" i="8" s="1"/>
  <c r="U490" i="8" s="1"/>
  <c r="U486" i="9" s="1"/>
  <c r="U490" i="9" s="1"/>
  <c r="U486" i="10" s="1"/>
  <c r="U490" i="10" s="1"/>
  <c r="U486" i="11" s="1"/>
  <c r="U490" i="11" s="1"/>
  <c r="U486" i="12" s="1"/>
  <c r="U490" i="12" s="1"/>
  <c r="N51" i="13" s="1"/>
  <c r="U480" i="1"/>
  <c r="U476" i="2" s="1"/>
  <c r="U480" i="2" s="1"/>
  <c r="U476" i="15" s="1"/>
  <c r="U480" i="15" s="1"/>
  <c r="E11" i="2"/>
  <c r="U463" i="2"/>
  <c r="U463" i="15" s="1"/>
  <c r="U463" i="4" s="1"/>
  <c r="U463" i="5" s="1"/>
  <c r="U463" i="6" s="1"/>
  <c r="U463" i="7" s="1"/>
  <c r="U463" i="8" s="1"/>
  <c r="U463" i="9" s="1"/>
  <c r="U463" i="10" s="1"/>
  <c r="U463" i="11" s="1"/>
  <c r="U463" i="12" s="1"/>
  <c r="Z463" i="2"/>
  <c r="Z463" i="15" s="1"/>
  <c r="Z463" i="4" s="1"/>
  <c r="Z463" i="5" s="1"/>
  <c r="Z463" i="6" s="1"/>
  <c r="Z463" i="7" s="1"/>
  <c r="Z463" i="8" s="1"/>
  <c r="Z463" i="9" s="1"/>
  <c r="Z463" i="10" s="1"/>
  <c r="Z463" i="11" s="1"/>
  <c r="Z463" i="12" s="1"/>
  <c r="U464" i="2"/>
  <c r="U464" i="15" s="1"/>
  <c r="U464" i="4" s="1"/>
  <c r="U464" i="5" s="1"/>
  <c r="U464" i="6" s="1"/>
  <c r="U464" i="7" s="1"/>
  <c r="U464" i="8" s="1"/>
  <c r="U464" i="9" s="1"/>
  <c r="U464" i="10" s="1"/>
  <c r="U464" i="11" s="1"/>
  <c r="U464" i="12" s="1"/>
  <c r="Z464" i="2"/>
  <c r="Z464" i="15" s="1"/>
  <c r="Z464" i="4" s="1"/>
  <c r="Z464" i="5" s="1"/>
  <c r="Z464" i="6" s="1"/>
  <c r="Z464" i="7" s="1"/>
  <c r="Z464" i="8" s="1"/>
  <c r="Z464" i="9" s="1"/>
  <c r="Z464" i="10" s="1"/>
  <c r="Z464" i="11" s="1"/>
  <c r="Z464" i="12" s="1"/>
  <c r="U465" i="2"/>
  <c r="U465" i="15" s="1"/>
  <c r="U465" i="4" s="1"/>
  <c r="U465" i="5" s="1"/>
  <c r="U465" i="6" s="1"/>
  <c r="U465" i="7" s="1"/>
  <c r="U465" i="8" s="1"/>
  <c r="U465" i="9" s="1"/>
  <c r="U465" i="10" s="1"/>
  <c r="U465" i="11" s="1"/>
  <c r="U465" i="12" s="1"/>
  <c r="K49" i="13" s="1"/>
  <c r="Z465" i="2"/>
  <c r="Z465" i="15" s="1"/>
  <c r="Z465" i="4" s="1"/>
  <c r="Z465" i="5" s="1"/>
  <c r="Z465" i="6" s="1"/>
  <c r="Z465" i="7" s="1"/>
  <c r="Z465" i="8" s="1"/>
  <c r="Z465" i="9" s="1"/>
  <c r="Z465" i="10" s="1"/>
  <c r="Z465" i="11" s="1"/>
  <c r="Z465" i="12" s="1"/>
  <c r="K53" i="13" s="1"/>
  <c r="U473" i="2"/>
  <c r="U473" i="15" s="1"/>
  <c r="U473" i="4" s="1"/>
  <c r="U473" i="5" s="1"/>
  <c r="U473" i="6" s="1"/>
  <c r="U473" i="7" s="1"/>
  <c r="U473" i="8" s="1"/>
  <c r="U473" i="9" s="1"/>
  <c r="U473" i="10" s="1"/>
  <c r="U473" i="11" s="1"/>
  <c r="U473" i="12" s="1"/>
  <c r="Z473" i="2"/>
  <c r="Z473" i="15" s="1"/>
  <c r="Z473" i="4" s="1"/>
  <c r="Z473" i="5" s="1"/>
  <c r="Z473" i="6" s="1"/>
  <c r="Z473" i="7" s="1"/>
  <c r="Z473" i="8" s="1"/>
  <c r="Z473" i="9" s="1"/>
  <c r="Z473" i="10" s="1"/>
  <c r="Z473" i="11" s="1"/>
  <c r="Z473" i="12" s="1"/>
  <c r="U474" i="2"/>
  <c r="U474" i="15" s="1"/>
  <c r="U474" i="4" s="1"/>
  <c r="U474" i="5" s="1"/>
  <c r="U474" i="6" s="1"/>
  <c r="U474" i="7" s="1"/>
  <c r="U474" i="8" s="1"/>
  <c r="U474" i="9" s="1"/>
  <c r="U474" i="10" s="1"/>
  <c r="U474" i="11" s="1"/>
  <c r="U474" i="12" s="1"/>
  <c r="Z474" i="2"/>
  <c r="Z474" i="15" s="1"/>
  <c r="Z474" i="4" s="1"/>
  <c r="Z474" i="5" s="1"/>
  <c r="Z474" i="6" s="1"/>
  <c r="Z474" i="7" s="1"/>
  <c r="Z474" i="8" s="1"/>
  <c r="Z474" i="9" s="1"/>
  <c r="Z474" i="10" s="1"/>
  <c r="Z474" i="11" s="1"/>
  <c r="Z474" i="12" s="1"/>
  <c r="U475" i="2"/>
  <c r="U475" i="15" s="1"/>
  <c r="U475" i="4" s="1"/>
  <c r="U475" i="5" s="1"/>
  <c r="U475" i="6" s="1"/>
  <c r="U475" i="7" s="1"/>
  <c r="U475" i="8" s="1"/>
  <c r="U475" i="9" s="1"/>
  <c r="U475" i="10" s="1"/>
  <c r="U475" i="11" s="1"/>
  <c r="U475" i="12" s="1"/>
  <c r="K50" i="13" s="1"/>
  <c r="Z475" i="2"/>
  <c r="Z475" i="15" s="1"/>
  <c r="Z475" i="4" s="1"/>
  <c r="Z475" i="5" s="1"/>
  <c r="Z475" i="6" s="1"/>
  <c r="Z475" i="7" s="1"/>
  <c r="Z475" i="8" s="1"/>
  <c r="Z475" i="9" s="1"/>
  <c r="Z475" i="10" s="1"/>
  <c r="Z475" i="11" s="1"/>
  <c r="Z475" i="12" s="1"/>
  <c r="K54" i="13" s="1"/>
  <c r="U483" i="2"/>
  <c r="U483" i="15"/>
  <c r="U483" i="4" s="1"/>
  <c r="U483" i="5" s="1"/>
  <c r="U483" i="6" s="1"/>
  <c r="U483" i="7" s="1"/>
  <c r="U483" i="8" s="1"/>
  <c r="U483" i="9" s="1"/>
  <c r="U483" i="10" s="1"/>
  <c r="U483" i="11" s="1"/>
  <c r="U483" i="12" s="1"/>
  <c r="Z483" i="2"/>
  <c r="Z483" i="15" s="1"/>
  <c r="Z483" i="4" s="1"/>
  <c r="Z483" i="5" s="1"/>
  <c r="Z483" i="6" s="1"/>
  <c r="Z483" i="7" s="1"/>
  <c r="Z483" i="8" s="1"/>
  <c r="Z483" i="9" s="1"/>
  <c r="Z483" i="10" s="1"/>
  <c r="Z483" i="11" s="1"/>
  <c r="Z483" i="12" s="1"/>
  <c r="U484" i="2"/>
  <c r="U484" i="15" s="1"/>
  <c r="U484" i="4" s="1"/>
  <c r="U484" i="5" s="1"/>
  <c r="U484" i="6" s="1"/>
  <c r="U484" i="7" s="1"/>
  <c r="U484" i="8" s="1"/>
  <c r="U484" i="9" s="1"/>
  <c r="U484" i="10" s="1"/>
  <c r="U484" i="11" s="1"/>
  <c r="U484" i="12" s="1"/>
  <c r="Z484" i="2"/>
  <c r="Z484" i="15" s="1"/>
  <c r="Z484" i="4" s="1"/>
  <c r="Z484" i="5" s="1"/>
  <c r="Z484" i="6" s="1"/>
  <c r="Z484" i="7" s="1"/>
  <c r="Z484" i="8" s="1"/>
  <c r="Z484" i="9" s="1"/>
  <c r="Z484" i="10" s="1"/>
  <c r="Z484" i="11" s="1"/>
  <c r="Z484" i="12" s="1"/>
  <c r="U485" i="2"/>
  <c r="U485" i="15" s="1"/>
  <c r="U485" i="4" s="1"/>
  <c r="U485" i="5" s="1"/>
  <c r="U485" i="6" s="1"/>
  <c r="U485" i="7" s="1"/>
  <c r="U485" i="8" s="1"/>
  <c r="U485" i="9" s="1"/>
  <c r="U485" i="10" s="1"/>
  <c r="U485" i="11" s="1"/>
  <c r="U485" i="12" s="1"/>
  <c r="K51" i="13" s="1"/>
  <c r="Z485" i="2"/>
  <c r="Z485" i="15" s="1"/>
  <c r="Z485" i="4" s="1"/>
  <c r="Z485" i="5" s="1"/>
  <c r="Z485" i="6" s="1"/>
  <c r="Z485" i="7" s="1"/>
  <c r="Z485" i="8" s="1"/>
  <c r="Z485" i="9" s="1"/>
  <c r="Z485" i="10" s="1"/>
  <c r="Z485" i="11" s="1"/>
  <c r="Z485" i="12" s="1"/>
  <c r="K55" i="13" s="1"/>
  <c r="U493" i="2"/>
  <c r="U493" i="15" s="1"/>
  <c r="U493" i="4" s="1"/>
  <c r="U493" i="5" s="1"/>
  <c r="U493" i="6" s="1"/>
  <c r="U493" i="7" s="1"/>
  <c r="U493" i="8" s="1"/>
  <c r="U493" i="9" s="1"/>
  <c r="U493" i="10" s="1"/>
  <c r="U493" i="11" s="1"/>
  <c r="U493" i="12" s="1"/>
  <c r="Z493" i="2"/>
  <c r="Z493" i="15" s="1"/>
  <c r="Z493" i="4" s="1"/>
  <c r="Z493" i="5" s="1"/>
  <c r="Z493" i="6" s="1"/>
  <c r="Z493" i="7" s="1"/>
  <c r="Z493" i="8" s="1"/>
  <c r="Z493" i="9" s="1"/>
  <c r="Z493" i="10" s="1"/>
  <c r="Z493" i="11" s="1"/>
  <c r="Z493" i="12" s="1"/>
  <c r="U494" i="2"/>
  <c r="U494" i="15" s="1"/>
  <c r="U494" i="4" s="1"/>
  <c r="U494" i="5" s="1"/>
  <c r="U494" i="6" s="1"/>
  <c r="U494" i="7" s="1"/>
  <c r="U494" i="8" s="1"/>
  <c r="U494" i="9" s="1"/>
  <c r="U494" i="10" s="1"/>
  <c r="U494" i="11" s="1"/>
  <c r="U494" i="12" s="1"/>
  <c r="Z494" i="2"/>
  <c r="Z494" i="15" s="1"/>
  <c r="Z494" i="4" s="1"/>
  <c r="Z494" i="5" s="1"/>
  <c r="Z494" i="6" s="1"/>
  <c r="Z494" i="7" s="1"/>
  <c r="Z494" i="8" s="1"/>
  <c r="Z494" i="9" s="1"/>
  <c r="Z494" i="10" s="1"/>
  <c r="Z494" i="11" s="1"/>
  <c r="Z494" i="12" s="1"/>
  <c r="U495" i="2"/>
  <c r="U495" i="15" s="1"/>
  <c r="U495" i="4" s="1"/>
  <c r="U495" i="5" s="1"/>
  <c r="U495" i="6" s="1"/>
  <c r="U495" i="7" s="1"/>
  <c r="U495" i="8" s="1"/>
  <c r="U495" i="9" s="1"/>
  <c r="U495" i="10" s="1"/>
  <c r="U495" i="11" s="1"/>
  <c r="U495" i="12" s="1"/>
  <c r="K52" i="13" s="1"/>
  <c r="Z495" i="2"/>
  <c r="Z495" i="15" s="1"/>
  <c r="Z495" i="4" s="1"/>
  <c r="Z495" i="5" s="1"/>
  <c r="Z495" i="6" s="1"/>
  <c r="Z495" i="7" s="1"/>
  <c r="Z495" i="8" s="1"/>
  <c r="Z495" i="9" s="1"/>
  <c r="Z495" i="10" s="1"/>
  <c r="Z495" i="11" s="1"/>
  <c r="Z495" i="12" s="1"/>
  <c r="K56" i="13" s="1"/>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C502" i="8"/>
  <c r="E502" i="8"/>
  <c r="G502" i="8"/>
  <c r="G7" i="8"/>
  <c r="F53" i="8"/>
  <c r="F66" i="8" s="1"/>
  <c r="F98" i="8" s="1"/>
  <c r="F111" i="8" s="1"/>
  <c r="F143" i="8" s="1"/>
  <c r="F156" i="8" s="1"/>
  <c r="F188" i="8" s="1"/>
  <c r="F201" i="8" s="1"/>
  <c r="F233" i="8" s="1"/>
  <c r="F246" i="8" s="1"/>
  <c r="F278" i="8" s="1"/>
  <c r="F291" i="8" s="1"/>
  <c r="F323" i="8" s="1"/>
  <c r="F336" i="8" s="1"/>
  <c r="F368" i="8" s="1"/>
  <c r="F381" i="8" s="1"/>
  <c r="F413" i="8" s="1"/>
  <c r="F426" i="8" s="1"/>
  <c r="F458" i="8" s="1"/>
  <c r="F7" i="8" s="1"/>
  <c r="I13" i="23" s="1"/>
  <c r="L14" i="21" s="1"/>
  <c r="E53" i="8"/>
  <c r="E66" i="8" s="1"/>
  <c r="E98" i="8" s="1"/>
  <c r="E111" i="8" s="1"/>
  <c r="E143" i="8" s="1"/>
  <c r="E156" i="8" s="1"/>
  <c r="E188" i="8" s="1"/>
  <c r="E201" i="8" s="1"/>
  <c r="E233" i="8" s="1"/>
  <c r="E246" i="8" s="1"/>
  <c r="E278" i="8" s="1"/>
  <c r="E291" i="8" s="1"/>
  <c r="E323" i="8" s="1"/>
  <c r="E336" i="8" s="1"/>
  <c r="E368" i="8" s="1"/>
  <c r="E381" i="8" s="1"/>
  <c r="E413" i="8" s="1"/>
  <c r="E426" i="8" s="1"/>
  <c r="E458" i="8" s="1"/>
  <c r="D53" i="8"/>
  <c r="D66" i="8" s="1"/>
  <c r="D98" i="8" s="1"/>
  <c r="D111" i="8" s="1"/>
  <c r="D143" i="8" s="1"/>
  <c r="D156" i="8" s="1"/>
  <c r="D188" i="8" s="1"/>
  <c r="D201" i="8" s="1"/>
  <c r="D233" i="8" s="1"/>
  <c r="D246" i="8" s="1"/>
  <c r="D278" i="8" s="1"/>
  <c r="D291" i="8" s="1"/>
  <c r="D323" i="8" s="1"/>
  <c r="D336" i="8" s="1"/>
  <c r="D368" i="8" s="1"/>
  <c r="D381" i="8" s="1"/>
  <c r="D413" i="8" s="1"/>
  <c r="D426" i="8" s="1"/>
  <c r="D458" i="8" s="1"/>
  <c r="D7" i="8" s="1"/>
  <c r="I11" i="23" s="1"/>
  <c r="L12" i="21" s="1"/>
  <c r="C53" i="8"/>
  <c r="C66" i="8" s="1"/>
  <c r="C98" i="8" s="1"/>
  <c r="C111" i="8" s="1"/>
  <c r="C143" i="8" s="1"/>
  <c r="C156" i="8" s="1"/>
  <c r="C188" i="8" s="1"/>
  <c r="C201" i="8" s="1"/>
  <c r="C233" i="8" s="1"/>
  <c r="C246" i="8" s="1"/>
  <c r="C278" i="8" s="1"/>
  <c r="C291" i="8" s="1"/>
  <c r="C323" i="8" s="1"/>
  <c r="C336" i="8" s="1"/>
  <c r="C368" i="8" s="1"/>
  <c r="C381" i="8" s="1"/>
  <c r="C413" i="8" s="1"/>
  <c r="C426" i="8" s="1"/>
  <c r="C458" i="8" s="1"/>
  <c r="C7" i="8" s="1"/>
  <c r="I10" i="23" s="1"/>
  <c r="L11" i="21" s="1"/>
  <c r="B53" i="8"/>
  <c r="B66" i="8" s="1"/>
  <c r="B98" i="8" s="1"/>
  <c r="B111" i="8" s="1"/>
  <c r="B143" i="8" s="1"/>
  <c r="B156" i="8" s="1"/>
  <c r="B188" i="8" s="1"/>
  <c r="B201" i="8" s="1"/>
  <c r="B233" i="8" s="1"/>
  <c r="B246" i="8" s="1"/>
  <c r="B278" i="8" s="1"/>
  <c r="B291" i="8" s="1"/>
  <c r="B323" i="8" s="1"/>
  <c r="B336" i="8" s="1"/>
  <c r="B368" i="8" s="1"/>
  <c r="B381" i="8" s="1"/>
  <c r="B413" i="8" s="1"/>
  <c r="B426" i="8" s="1"/>
  <c r="B458" i="8" s="1"/>
  <c r="B7" i="8" s="1"/>
  <c r="I9" i="23" s="1"/>
  <c r="L10" i="21" s="1"/>
  <c r="AK53" i="8"/>
  <c r="AK66" i="8" s="1"/>
  <c r="AK98" i="8" s="1"/>
  <c r="AK111" i="8" s="1"/>
  <c r="AK143" i="8" s="1"/>
  <c r="AK156" i="8" s="1"/>
  <c r="AK188" i="8" s="1"/>
  <c r="AK201" i="8" s="1"/>
  <c r="AK233" i="8" s="1"/>
  <c r="AK246" i="8" s="1"/>
  <c r="AK278" i="8" s="1"/>
  <c r="AK291" i="8" s="1"/>
  <c r="AK323" i="8" s="1"/>
  <c r="AK336" i="8" s="1"/>
  <c r="AK368" i="8" s="1"/>
  <c r="AK381" i="8" s="1"/>
  <c r="AK413" i="8" s="1"/>
  <c r="AK426" i="8" s="1"/>
  <c r="AK458" i="8" s="1"/>
  <c r="AK7" i="8" s="1"/>
  <c r="I37" i="23" s="1"/>
  <c r="L39" i="21" s="1"/>
  <c r="AJ53" i="8"/>
  <c r="AJ66" i="8" s="1"/>
  <c r="AJ98" i="8" s="1"/>
  <c r="AJ111" i="8" s="1"/>
  <c r="AJ143" i="8" s="1"/>
  <c r="AJ156" i="8" s="1"/>
  <c r="AJ188" i="8" s="1"/>
  <c r="AJ201" i="8" s="1"/>
  <c r="AJ233" i="8" s="1"/>
  <c r="AJ246" i="8" s="1"/>
  <c r="AJ278" i="8" s="1"/>
  <c r="AJ291" i="8" s="1"/>
  <c r="AJ323" i="8" s="1"/>
  <c r="AJ336" i="8" s="1"/>
  <c r="AJ368" i="8" s="1"/>
  <c r="AJ381" i="8" s="1"/>
  <c r="AJ413" i="8" s="1"/>
  <c r="AJ426" i="8" s="1"/>
  <c r="AJ458" i="8" s="1"/>
  <c r="AJ7" i="8" s="1"/>
  <c r="I36" i="23" s="1"/>
  <c r="L38" i="21" s="1"/>
  <c r="AH53" i="8"/>
  <c r="AH66" i="8" s="1"/>
  <c r="AH98" i="8" s="1"/>
  <c r="AH111" i="8" s="1"/>
  <c r="AH143" i="8" s="1"/>
  <c r="AH156" i="8" s="1"/>
  <c r="AH188" i="8" s="1"/>
  <c r="AH201" i="8" s="1"/>
  <c r="AH233" i="8" s="1"/>
  <c r="AH246" i="8" s="1"/>
  <c r="AH278" i="8" s="1"/>
  <c r="AH291" i="8" s="1"/>
  <c r="AH323" i="8" s="1"/>
  <c r="AH336" i="8" s="1"/>
  <c r="AH368" i="8" s="1"/>
  <c r="AH381" i="8" s="1"/>
  <c r="AH413" i="8" s="1"/>
  <c r="AH426" i="8" s="1"/>
  <c r="AH458" i="8" s="1"/>
  <c r="AG53" i="8"/>
  <c r="AG66" i="8" s="1"/>
  <c r="AG98" i="8" s="1"/>
  <c r="AG111" i="8" s="1"/>
  <c r="AG143" i="8" s="1"/>
  <c r="AG156" i="8" s="1"/>
  <c r="AG188" i="8" s="1"/>
  <c r="AG201" i="8" s="1"/>
  <c r="AG233" i="8" s="1"/>
  <c r="AG246" i="8" s="1"/>
  <c r="AG278" i="8" s="1"/>
  <c r="AG291" i="8" s="1"/>
  <c r="AG323" i="8" s="1"/>
  <c r="AG336" i="8" s="1"/>
  <c r="AG368" i="8" s="1"/>
  <c r="AG381" i="8" s="1"/>
  <c r="AG413" i="8" s="1"/>
  <c r="AG426" i="8" s="1"/>
  <c r="AG458" i="8" s="1"/>
  <c r="AF53" i="8"/>
  <c r="AF66" i="8" s="1"/>
  <c r="AF98" i="8" s="1"/>
  <c r="AF111" i="8" s="1"/>
  <c r="AF143" i="8" s="1"/>
  <c r="AF156" i="8" s="1"/>
  <c r="AF188" i="8" s="1"/>
  <c r="AF201" i="8" s="1"/>
  <c r="AF233" i="8" s="1"/>
  <c r="AF246" i="8" s="1"/>
  <c r="AF278" i="8" s="1"/>
  <c r="AF291" i="8" s="1"/>
  <c r="AF323" i="8" s="1"/>
  <c r="AF336" i="8" s="1"/>
  <c r="AF368" i="8" s="1"/>
  <c r="AF381" i="8" s="1"/>
  <c r="AF413" i="8" s="1"/>
  <c r="AF426" i="8" s="1"/>
  <c r="AF458" i="8" s="1"/>
  <c r="AE53" i="8"/>
  <c r="AE66" i="8" s="1"/>
  <c r="AE98" i="8" s="1"/>
  <c r="AE111" i="8" s="1"/>
  <c r="AE143" i="8" s="1"/>
  <c r="AE156" i="8" s="1"/>
  <c r="AE188" i="8" s="1"/>
  <c r="AE201" i="8" s="1"/>
  <c r="AE233" i="8" s="1"/>
  <c r="AE246" i="8" s="1"/>
  <c r="AE278" i="8" s="1"/>
  <c r="AE291" i="8" s="1"/>
  <c r="AE323" i="8" s="1"/>
  <c r="AE336" i="8" s="1"/>
  <c r="AE368" i="8" s="1"/>
  <c r="AE381" i="8" s="1"/>
  <c r="AE413" i="8" s="1"/>
  <c r="AE426" i="8" s="1"/>
  <c r="AE458" i="8" s="1"/>
  <c r="AE7" i="8" s="1"/>
  <c r="I31" i="23" s="1"/>
  <c r="L33" i="21" s="1"/>
  <c r="AD53" i="8"/>
  <c r="AD66" i="8" s="1"/>
  <c r="AD98" i="8" s="1"/>
  <c r="AD111" i="8" s="1"/>
  <c r="AD143" i="8" s="1"/>
  <c r="AD156" i="8" s="1"/>
  <c r="AD188" i="8" s="1"/>
  <c r="AD201" i="8" s="1"/>
  <c r="AD233" i="8" s="1"/>
  <c r="AD246" i="8" s="1"/>
  <c r="AD278" i="8" s="1"/>
  <c r="AD291" i="8" s="1"/>
  <c r="AD323" i="8" s="1"/>
  <c r="AD336" i="8" s="1"/>
  <c r="AD368" i="8" s="1"/>
  <c r="AD381" i="8" s="1"/>
  <c r="AD413" i="8" s="1"/>
  <c r="AD426" i="8" s="1"/>
  <c r="AD458" i="8" s="1"/>
  <c r="AD7" i="8" s="1"/>
  <c r="I30" i="23" s="1"/>
  <c r="L32" i="21" s="1"/>
  <c r="AC53" i="8"/>
  <c r="AC66" i="8" s="1"/>
  <c r="AC98" i="8" s="1"/>
  <c r="AC111" i="8" s="1"/>
  <c r="AC143" i="8" s="1"/>
  <c r="AC156" i="8" s="1"/>
  <c r="AC188" i="8" s="1"/>
  <c r="AC201" i="8" s="1"/>
  <c r="AC233" i="8" s="1"/>
  <c r="AC246" i="8" s="1"/>
  <c r="AC278" i="8" s="1"/>
  <c r="AC291" i="8" s="1"/>
  <c r="AC323" i="8" s="1"/>
  <c r="AC336" i="8" s="1"/>
  <c r="AC368" i="8" s="1"/>
  <c r="AC381" i="8" s="1"/>
  <c r="AC413" i="8" s="1"/>
  <c r="AC426" i="8" s="1"/>
  <c r="AC458" i="8" s="1"/>
  <c r="AB53" i="8"/>
  <c r="AB66" i="8" s="1"/>
  <c r="AB98" i="8" s="1"/>
  <c r="AB111" i="8" s="1"/>
  <c r="AB143" i="8" s="1"/>
  <c r="AB156" i="8" s="1"/>
  <c r="AB188" i="8" s="1"/>
  <c r="AB201" i="8" s="1"/>
  <c r="AB233" i="8" s="1"/>
  <c r="AB246" i="8" s="1"/>
  <c r="AB278" i="8" s="1"/>
  <c r="AB291" i="8" s="1"/>
  <c r="AB323" i="8" s="1"/>
  <c r="AB336" i="8" s="1"/>
  <c r="AB368" i="8" s="1"/>
  <c r="AB381" i="8" s="1"/>
  <c r="AB413" i="8" s="1"/>
  <c r="AB426" i="8" s="1"/>
  <c r="AB458" i="8" s="1"/>
  <c r="AA53" i="8"/>
  <c r="AA66" i="8" s="1"/>
  <c r="AA98" i="8" s="1"/>
  <c r="AA111" i="8" s="1"/>
  <c r="AA143" i="8" s="1"/>
  <c r="AA156" i="8" s="1"/>
  <c r="AA188" i="8" s="1"/>
  <c r="AA201" i="8" s="1"/>
  <c r="AA233" i="8" s="1"/>
  <c r="AA246" i="8" s="1"/>
  <c r="AA278" i="8" s="1"/>
  <c r="AA291" i="8" s="1"/>
  <c r="AA323" i="8" s="1"/>
  <c r="AA336" i="8" s="1"/>
  <c r="AA368" i="8" s="1"/>
  <c r="AA381" i="8" s="1"/>
  <c r="AA413" i="8" s="1"/>
  <c r="AA426" i="8" s="1"/>
  <c r="AA458" i="8" s="1"/>
  <c r="AA7" i="8" s="1"/>
  <c r="I27" i="23" s="1"/>
  <c r="L29" i="21" s="1"/>
  <c r="Z53" i="8"/>
  <c r="Z66" i="8" s="1"/>
  <c r="Z98" i="8" s="1"/>
  <c r="Z111" i="8" s="1"/>
  <c r="Z143" i="8" s="1"/>
  <c r="Z156" i="8" s="1"/>
  <c r="Z188" i="8" s="1"/>
  <c r="Z201" i="8" s="1"/>
  <c r="Z233" i="8" s="1"/>
  <c r="Z246" i="8" s="1"/>
  <c r="Z278" i="8" s="1"/>
  <c r="Z291" i="8" s="1"/>
  <c r="Z323" i="8" s="1"/>
  <c r="Z336" i="8" s="1"/>
  <c r="Z368" i="8" s="1"/>
  <c r="Z381" i="8" s="1"/>
  <c r="Z413" i="8" s="1"/>
  <c r="Z426" i="8" s="1"/>
  <c r="Z458" i="8" s="1"/>
  <c r="Z7" i="8" s="1"/>
  <c r="I26" i="23" s="1"/>
  <c r="L28" i="21" s="1"/>
  <c r="Y53" i="8"/>
  <c r="Y66" i="8" s="1"/>
  <c r="Y98" i="8" s="1"/>
  <c r="Y111" i="8" s="1"/>
  <c r="Y143" i="8" s="1"/>
  <c r="Y156" i="8" s="1"/>
  <c r="Y188" i="8" s="1"/>
  <c r="Y201" i="8" s="1"/>
  <c r="Y233" i="8" s="1"/>
  <c r="Y246" i="8" s="1"/>
  <c r="Y278" i="8" s="1"/>
  <c r="Y291" i="8" s="1"/>
  <c r="Y323" i="8" s="1"/>
  <c r="Y336" i="8" s="1"/>
  <c r="Y368" i="8" s="1"/>
  <c r="Y381" i="8" s="1"/>
  <c r="Y413" i="8" s="1"/>
  <c r="Y426" i="8" s="1"/>
  <c r="Y458" i="8" s="1"/>
  <c r="Y7" i="8" s="1"/>
  <c r="H25" i="23" s="1"/>
  <c r="L26" i="21" s="1"/>
  <c r="X53" i="8"/>
  <c r="X66" i="8" s="1"/>
  <c r="X98" i="8" s="1"/>
  <c r="X111" i="8" s="1"/>
  <c r="X143" i="8" s="1"/>
  <c r="X156" i="8" s="1"/>
  <c r="X188" i="8" s="1"/>
  <c r="X201" i="8" s="1"/>
  <c r="X233" i="8" s="1"/>
  <c r="X246" i="8" s="1"/>
  <c r="X278" i="8" s="1"/>
  <c r="X291" i="8" s="1"/>
  <c r="X323" i="8" s="1"/>
  <c r="X336" i="8" s="1"/>
  <c r="X368" i="8" s="1"/>
  <c r="X381" i="8" s="1"/>
  <c r="X413" i="8" s="1"/>
  <c r="X426" i="8" s="1"/>
  <c r="X458" i="8" s="1"/>
  <c r="W53" i="8"/>
  <c r="W66" i="8" s="1"/>
  <c r="W98" i="8" s="1"/>
  <c r="W111" i="8" s="1"/>
  <c r="W143" i="8" s="1"/>
  <c r="W156" i="8" s="1"/>
  <c r="W188" i="8" s="1"/>
  <c r="W201" i="8" s="1"/>
  <c r="W233" i="8" s="1"/>
  <c r="W246" i="8" s="1"/>
  <c r="W278" i="8" s="1"/>
  <c r="W291" i="8" s="1"/>
  <c r="W323" i="8" s="1"/>
  <c r="W336" i="8" s="1"/>
  <c r="W368" i="8" s="1"/>
  <c r="W381" i="8" s="1"/>
  <c r="W413" i="8" s="1"/>
  <c r="W426" i="8" s="1"/>
  <c r="W458" i="8" s="1"/>
  <c r="W7" i="8" s="1"/>
  <c r="V53" i="8"/>
  <c r="V66" i="8" s="1"/>
  <c r="V98" i="8" s="1"/>
  <c r="V111" i="8" s="1"/>
  <c r="V143" i="8" s="1"/>
  <c r="V156" i="8" s="1"/>
  <c r="V188" i="8" s="1"/>
  <c r="V201" i="8" s="1"/>
  <c r="V233" i="8" s="1"/>
  <c r="V246" i="8" s="1"/>
  <c r="V278" i="8" s="1"/>
  <c r="V291" i="8" s="1"/>
  <c r="V323" i="8" s="1"/>
  <c r="V336" i="8" s="1"/>
  <c r="V368" i="8" s="1"/>
  <c r="V381" i="8" s="1"/>
  <c r="V413" i="8" s="1"/>
  <c r="V426" i="8" s="1"/>
  <c r="V458" i="8" s="1"/>
  <c r="U53" i="8"/>
  <c r="U66" i="8" s="1"/>
  <c r="U98" i="8" s="1"/>
  <c r="U111" i="8" s="1"/>
  <c r="U143" i="8" s="1"/>
  <c r="U156" i="8" s="1"/>
  <c r="U188" i="8" s="1"/>
  <c r="U201" i="8" s="1"/>
  <c r="U233" i="8" s="1"/>
  <c r="U246" i="8" s="1"/>
  <c r="U278" i="8" s="1"/>
  <c r="U291" i="8" s="1"/>
  <c r="U323" i="8" s="1"/>
  <c r="U336" i="8" s="1"/>
  <c r="U368" i="8" s="1"/>
  <c r="U381" i="8" s="1"/>
  <c r="U413" i="8" s="1"/>
  <c r="U426" i="8" s="1"/>
  <c r="U458" i="8" s="1"/>
  <c r="R53" i="8"/>
  <c r="R66" i="8" s="1"/>
  <c r="R98" i="8" s="1"/>
  <c r="R111" i="8" s="1"/>
  <c r="R143" i="8" s="1"/>
  <c r="R156" i="8" s="1"/>
  <c r="R188" i="8" s="1"/>
  <c r="R201" i="8" s="1"/>
  <c r="R233" i="8" s="1"/>
  <c r="R246" i="8" s="1"/>
  <c r="R278" i="8" s="1"/>
  <c r="R291" i="8" s="1"/>
  <c r="R323" i="8" s="1"/>
  <c r="R336" i="8" s="1"/>
  <c r="R368" i="8" s="1"/>
  <c r="R381" i="8" s="1"/>
  <c r="R413" i="8" s="1"/>
  <c r="R426" i="8" s="1"/>
  <c r="R458" i="8" s="1"/>
  <c r="R7" i="8" s="1"/>
  <c r="Q53" i="8"/>
  <c r="Q66" i="8" s="1"/>
  <c r="Q98" i="8" s="1"/>
  <c r="Q111" i="8" s="1"/>
  <c r="Q143" i="8" s="1"/>
  <c r="Q156" i="8" s="1"/>
  <c r="Q188" i="8" s="1"/>
  <c r="Q201" i="8" s="1"/>
  <c r="Q233" i="8" s="1"/>
  <c r="Q246" i="8" s="1"/>
  <c r="Q278" i="8" s="1"/>
  <c r="Q291" i="8" s="1"/>
  <c r="Q323" i="8" s="1"/>
  <c r="Q336" i="8" s="1"/>
  <c r="Q368" i="8" s="1"/>
  <c r="Q381" i="8" s="1"/>
  <c r="Q413" i="8" s="1"/>
  <c r="Q426" i="8" s="1"/>
  <c r="Q458" i="8" s="1"/>
  <c r="P53" i="8"/>
  <c r="P66" i="8" s="1"/>
  <c r="P98" i="8" s="1"/>
  <c r="P111" i="8" s="1"/>
  <c r="P143" i="8" s="1"/>
  <c r="P156" i="8" s="1"/>
  <c r="P188" i="8" s="1"/>
  <c r="P201" i="8" s="1"/>
  <c r="P233" i="8" s="1"/>
  <c r="P246" i="8" s="1"/>
  <c r="P278" i="8" s="1"/>
  <c r="P291" i="8" s="1"/>
  <c r="P323" i="8" s="1"/>
  <c r="P336" i="8" s="1"/>
  <c r="P368" i="8" s="1"/>
  <c r="P381" i="8" s="1"/>
  <c r="P413" i="8" s="1"/>
  <c r="P426" i="8" s="1"/>
  <c r="P458" i="8" s="1"/>
  <c r="P7" i="8" s="1"/>
  <c r="I16" i="23" s="1"/>
  <c r="L17" i="21" s="1"/>
  <c r="O53" i="8"/>
  <c r="O66" i="8" s="1"/>
  <c r="O98" i="8" s="1"/>
  <c r="O111" i="8" s="1"/>
  <c r="O143" i="8" s="1"/>
  <c r="O156" i="8" s="1"/>
  <c r="O188" i="8" s="1"/>
  <c r="O201" i="8" s="1"/>
  <c r="O233" i="8" s="1"/>
  <c r="O246" i="8" s="1"/>
  <c r="O278" i="8" s="1"/>
  <c r="O291" i="8" s="1"/>
  <c r="O323" i="8" s="1"/>
  <c r="O336" i="8" s="1"/>
  <c r="O368" i="8" s="1"/>
  <c r="O381" i="8" s="1"/>
  <c r="O413" i="8" s="1"/>
  <c r="O426" i="8" s="1"/>
  <c r="O458" i="8" s="1"/>
  <c r="N53" i="8"/>
  <c r="N66" i="8" s="1"/>
  <c r="N98" i="8" s="1"/>
  <c r="N111" i="8" s="1"/>
  <c r="N143" i="8" s="1"/>
  <c r="N156" i="8" s="1"/>
  <c r="N188" i="8" s="1"/>
  <c r="N201" i="8" s="1"/>
  <c r="N233" i="8" s="1"/>
  <c r="N246" i="8" s="1"/>
  <c r="N278" i="8" s="1"/>
  <c r="N291" i="8" s="1"/>
  <c r="N323" i="8" s="1"/>
  <c r="N336" i="8" s="1"/>
  <c r="N368" i="8" s="1"/>
  <c r="N381" i="8" s="1"/>
  <c r="N413" i="8" s="1"/>
  <c r="N426" i="8" s="1"/>
  <c r="N458" i="8" s="1"/>
  <c r="N7" i="8" s="1"/>
  <c r="M53" i="8"/>
  <c r="M66" i="8" s="1"/>
  <c r="M98" i="8" s="1"/>
  <c r="M111" i="8" s="1"/>
  <c r="M143" i="8" s="1"/>
  <c r="M156" i="8" s="1"/>
  <c r="M188" i="8" s="1"/>
  <c r="M201" i="8" s="1"/>
  <c r="M233" i="8" s="1"/>
  <c r="M246" i="8" s="1"/>
  <c r="M278" i="8" s="1"/>
  <c r="M291" i="8" s="1"/>
  <c r="M323" i="8" s="1"/>
  <c r="M336" i="8" s="1"/>
  <c r="M368" i="8" s="1"/>
  <c r="M381" i="8" s="1"/>
  <c r="M413" i="8" s="1"/>
  <c r="M426" i="8" s="1"/>
  <c r="M458" i="8" s="1"/>
  <c r="L53" i="8"/>
  <c r="L66" i="8" s="1"/>
  <c r="L98" i="8" s="1"/>
  <c r="L111" i="8" s="1"/>
  <c r="L143" i="8" s="1"/>
  <c r="L156" i="8" s="1"/>
  <c r="L188" i="8" s="1"/>
  <c r="L201" i="8" s="1"/>
  <c r="L233" i="8" s="1"/>
  <c r="L246" i="8" s="1"/>
  <c r="L278" i="8" s="1"/>
  <c r="L291" i="8" s="1"/>
  <c r="L323" i="8" s="1"/>
  <c r="L336" i="8" s="1"/>
  <c r="L368" i="8" s="1"/>
  <c r="L381" i="8" s="1"/>
  <c r="L413" i="8" s="1"/>
  <c r="L426" i="8" s="1"/>
  <c r="L458" i="8" s="1"/>
  <c r="I233" i="8"/>
  <c r="I458" i="8"/>
  <c r="I413" i="8"/>
  <c r="I368" i="8"/>
  <c r="I323" i="8"/>
  <c r="I278" i="8"/>
  <c r="I188" i="8"/>
  <c r="I143" i="8"/>
  <c r="I98" i="8"/>
  <c r="I53" i="8"/>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22"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C502" i="12"/>
  <c r="E502" i="12"/>
  <c r="G502" i="12"/>
  <c r="G7" i="12"/>
  <c r="F53" i="12"/>
  <c r="F66" i="12" s="1"/>
  <c r="F98" i="12" s="1"/>
  <c r="F111" i="12" s="1"/>
  <c r="F143" i="12" s="1"/>
  <c r="F156" i="12" s="1"/>
  <c r="F188" i="12" s="1"/>
  <c r="F201" i="12" s="1"/>
  <c r="F233" i="12" s="1"/>
  <c r="F246" i="12" s="1"/>
  <c r="F278" i="12" s="1"/>
  <c r="F291" i="12" s="1"/>
  <c r="F323" i="12" s="1"/>
  <c r="F336" i="12" s="1"/>
  <c r="F368" i="12" s="1"/>
  <c r="F381" i="12" s="1"/>
  <c r="F413" i="12" s="1"/>
  <c r="F426" i="12" s="1"/>
  <c r="F458" i="12" s="1"/>
  <c r="E53" i="12"/>
  <c r="E66" i="12" s="1"/>
  <c r="E98" i="12" s="1"/>
  <c r="E111" i="12" s="1"/>
  <c r="E143" i="12" s="1"/>
  <c r="E156" i="12" s="1"/>
  <c r="E188" i="12" s="1"/>
  <c r="E201" i="12" s="1"/>
  <c r="E233" i="12" s="1"/>
  <c r="E246" i="12" s="1"/>
  <c r="E278" i="12" s="1"/>
  <c r="E291" i="12" s="1"/>
  <c r="E323" i="12" s="1"/>
  <c r="E336" i="12" s="1"/>
  <c r="E368" i="12" s="1"/>
  <c r="E381" i="12" s="1"/>
  <c r="E413" i="12" s="1"/>
  <c r="E426" i="12" s="1"/>
  <c r="E458" i="12" s="1"/>
  <c r="E7" i="12" s="1"/>
  <c r="I12" i="18" s="1"/>
  <c r="M13" i="17" s="1"/>
  <c r="D53" i="12"/>
  <c r="D66" i="12" s="1"/>
  <c r="D98" i="12" s="1"/>
  <c r="D111" i="12" s="1"/>
  <c r="D143" i="12" s="1"/>
  <c r="D156" i="12" s="1"/>
  <c r="D188" i="12" s="1"/>
  <c r="D201" i="12" s="1"/>
  <c r="D233" i="12" s="1"/>
  <c r="D246" i="12" s="1"/>
  <c r="D278" i="12" s="1"/>
  <c r="D291" i="12" s="1"/>
  <c r="D323" i="12" s="1"/>
  <c r="D336" i="12" s="1"/>
  <c r="D368" i="12" s="1"/>
  <c r="D381" i="12" s="1"/>
  <c r="D413" i="12" s="1"/>
  <c r="D426" i="12" s="1"/>
  <c r="D458" i="12" s="1"/>
  <c r="C53" i="12"/>
  <c r="C66" i="12" s="1"/>
  <c r="C98" i="12" s="1"/>
  <c r="C111" i="12" s="1"/>
  <c r="C143" i="12" s="1"/>
  <c r="C156" i="12" s="1"/>
  <c r="C188" i="12" s="1"/>
  <c r="C201" i="12" s="1"/>
  <c r="C233" i="12" s="1"/>
  <c r="C246" i="12" s="1"/>
  <c r="C278" i="12" s="1"/>
  <c r="C291" i="12" s="1"/>
  <c r="C323" i="12" s="1"/>
  <c r="C336" i="12" s="1"/>
  <c r="C368" i="12" s="1"/>
  <c r="C381" i="12" s="1"/>
  <c r="C413" i="12" s="1"/>
  <c r="C426" i="12" s="1"/>
  <c r="C458" i="12" s="1"/>
  <c r="B53" i="12"/>
  <c r="B66" i="12" s="1"/>
  <c r="B98" i="12" s="1"/>
  <c r="B111" i="12" s="1"/>
  <c r="B143" i="12" s="1"/>
  <c r="B156" i="12" s="1"/>
  <c r="B188" i="12" s="1"/>
  <c r="B201" i="12" s="1"/>
  <c r="B233" i="12" s="1"/>
  <c r="B246" i="12" s="1"/>
  <c r="B278" i="12" s="1"/>
  <c r="B291" i="12" s="1"/>
  <c r="B323" i="12" s="1"/>
  <c r="B336" i="12" s="1"/>
  <c r="B368" i="12" s="1"/>
  <c r="B381" i="12" s="1"/>
  <c r="B413" i="12" s="1"/>
  <c r="B426" i="12" s="1"/>
  <c r="B458" i="12" s="1"/>
  <c r="B7" i="12" s="1"/>
  <c r="I9" i="18" s="1"/>
  <c r="M10" i="17" s="1"/>
  <c r="AK53" i="12"/>
  <c r="AK66" i="12" s="1"/>
  <c r="AK98" i="12" s="1"/>
  <c r="AK111" i="12" s="1"/>
  <c r="AK143" i="12" s="1"/>
  <c r="AK156" i="12" s="1"/>
  <c r="AK188" i="12" s="1"/>
  <c r="AK201" i="12" s="1"/>
  <c r="AK233" i="12" s="1"/>
  <c r="AK246" i="12" s="1"/>
  <c r="AK278" i="12" s="1"/>
  <c r="AK291" i="12" s="1"/>
  <c r="AK323" i="12" s="1"/>
  <c r="AK336" i="12" s="1"/>
  <c r="AK368" i="12" s="1"/>
  <c r="AK381" i="12" s="1"/>
  <c r="AK413" i="12" s="1"/>
  <c r="AK426" i="12" s="1"/>
  <c r="AK458" i="12" s="1"/>
  <c r="AK7" i="12" s="1"/>
  <c r="I37" i="18" s="1"/>
  <c r="M39" i="17" s="1"/>
  <c r="AJ53" i="12"/>
  <c r="AJ66" i="12" s="1"/>
  <c r="AJ98" i="12" s="1"/>
  <c r="AJ111" i="12" s="1"/>
  <c r="AJ143" i="12" s="1"/>
  <c r="AJ156" i="12" s="1"/>
  <c r="AJ188" i="12" s="1"/>
  <c r="AJ201" i="12" s="1"/>
  <c r="AJ233" i="12" s="1"/>
  <c r="AJ246" i="12" s="1"/>
  <c r="AJ278" i="12" s="1"/>
  <c r="AJ291" i="12" s="1"/>
  <c r="AJ323" i="12" s="1"/>
  <c r="AJ336" i="12" s="1"/>
  <c r="AJ368" i="12" s="1"/>
  <c r="AJ381" i="12" s="1"/>
  <c r="AJ413" i="12" s="1"/>
  <c r="AJ426" i="12" s="1"/>
  <c r="AJ458" i="12" s="1"/>
  <c r="AH53" i="12"/>
  <c r="AH66" i="12" s="1"/>
  <c r="AH98" i="12" s="1"/>
  <c r="AH111" i="12" s="1"/>
  <c r="AH143" i="12" s="1"/>
  <c r="AH156" i="12" s="1"/>
  <c r="AH188" i="12" s="1"/>
  <c r="AH201" i="12" s="1"/>
  <c r="AH233" i="12" s="1"/>
  <c r="AH246" i="12" s="1"/>
  <c r="AH278" i="12" s="1"/>
  <c r="AH291" i="12" s="1"/>
  <c r="AH323" i="12" s="1"/>
  <c r="AH336" i="12" s="1"/>
  <c r="AH368" i="12" s="1"/>
  <c r="AH381" i="12" s="1"/>
  <c r="AH413" i="12" s="1"/>
  <c r="AH426" i="12" s="1"/>
  <c r="AH458" i="12" s="1"/>
  <c r="AG53" i="12"/>
  <c r="AG66" i="12" s="1"/>
  <c r="AG98" i="12" s="1"/>
  <c r="AG111" i="12" s="1"/>
  <c r="AG143" i="12" s="1"/>
  <c r="AG156" i="12" s="1"/>
  <c r="AG188" i="12" s="1"/>
  <c r="AG201" i="12" s="1"/>
  <c r="AG233" i="12" s="1"/>
  <c r="AG246" i="12" s="1"/>
  <c r="AG278" i="12" s="1"/>
  <c r="AG291" i="12" s="1"/>
  <c r="AG323" i="12" s="1"/>
  <c r="AG336" i="12" s="1"/>
  <c r="AG368" i="12" s="1"/>
  <c r="AG381" i="12" s="1"/>
  <c r="AG413" i="12" s="1"/>
  <c r="AG426" i="12" s="1"/>
  <c r="AG458" i="12" s="1"/>
  <c r="AF53" i="12"/>
  <c r="AF66" i="12" s="1"/>
  <c r="AF98" i="12" s="1"/>
  <c r="AF111" i="12" s="1"/>
  <c r="AF143" i="12" s="1"/>
  <c r="AF156" i="12" s="1"/>
  <c r="AF188" i="12" s="1"/>
  <c r="AF201" i="12" s="1"/>
  <c r="AF233" i="12" s="1"/>
  <c r="AF246" i="12" s="1"/>
  <c r="AF278" i="12" s="1"/>
  <c r="AF291" i="12" s="1"/>
  <c r="AF323" i="12" s="1"/>
  <c r="AF336" i="12" s="1"/>
  <c r="AF368" i="12" s="1"/>
  <c r="AF381" i="12" s="1"/>
  <c r="AF413" i="12" s="1"/>
  <c r="AF426" i="12" s="1"/>
  <c r="AF458" i="12" s="1"/>
  <c r="AF7" i="12" s="1"/>
  <c r="I32" i="18" s="1"/>
  <c r="M34" i="17" s="1"/>
  <c r="AE53" i="12"/>
  <c r="AE66" i="12" s="1"/>
  <c r="AE98" i="12" s="1"/>
  <c r="AE111" i="12" s="1"/>
  <c r="AE143" i="12" s="1"/>
  <c r="AE156" i="12" s="1"/>
  <c r="AE188" i="12" s="1"/>
  <c r="AE201" i="12" s="1"/>
  <c r="AE233" i="12" s="1"/>
  <c r="AE246" i="12" s="1"/>
  <c r="AE278" i="12" s="1"/>
  <c r="AE291" i="12" s="1"/>
  <c r="AE323" i="12" s="1"/>
  <c r="AE336" i="12" s="1"/>
  <c r="AE368" i="12" s="1"/>
  <c r="AE381" i="12" s="1"/>
  <c r="AE413" i="12" s="1"/>
  <c r="AE426" i="12" s="1"/>
  <c r="AE458" i="12" s="1"/>
  <c r="AD53" i="12"/>
  <c r="AD66" i="12" s="1"/>
  <c r="AD98" i="12" s="1"/>
  <c r="AD111" i="12" s="1"/>
  <c r="AD143" i="12" s="1"/>
  <c r="AD156" i="12" s="1"/>
  <c r="AD188" i="12" s="1"/>
  <c r="AD201" i="12" s="1"/>
  <c r="AD233" i="12" s="1"/>
  <c r="AD246" i="12" s="1"/>
  <c r="AD278" i="12" s="1"/>
  <c r="AD291" i="12" s="1"/>
  <c r="AD323" i="12" s="1"/>
  <c r="AD336" i="12" s="1"/>
  <c r="AD368" i="12" s="1"/>
  <c r="AD381" i="12" s="1"/>
  <c r="AD413" i="12" s="1"/>
  <c r="AD426" i="12" s="1"/>
  <c r="AD458" i="12" s="1"/>
  <c r="AC53" i="12"/>
  <c r="AC66" i="12" s="1"/>
  <c r="AC98" i="12" s="1"/>
  <c r="AC111" i="12" s="1"/>
  <c r="AC143" i="12" s="1"/>
  <c r="AC156" i="12" s="1"/>
  <c r="AC188" i="12" s="1"/>
  <c r="AC201" i="12" s="1"/>
  <c r="AC233" i="12" s="1"/>
  <c r="AC246" i="12" s="1"/>
  <c r="AC278" i="12" s="1"/>
  <c r="AC291" i="12" s="1"/>
  <c r="AC323" i="12" s="1"/>
  <c r="AC336" i="12" s="1"/>
  <c r="AC368" i="12" s="1"/>
  <c r="AC381" i="12" s="1"/>
  <c r="AC413" i="12" s="1"/>
  <c r="AC426" i="12" s="1"/>
  <c r="AC458" i="12" s="1"/>
  <c r="AC7" i="12" s="1"/>
  <c r="I29" i="18" s="1"/>
  <c r="M31" i="17" s="1"/>
  <c r="AB53" i="12"/>
  <c r="AB66" i="12" s="1"/>
  <c r="AB98" i="12" s="1"/>
  <c r="AB111" i="12" s="1"/>
  <c r="AB143" i="12" s="1"/>
  <c r="AB156" i="12" s="1"/>
  <c r="AB188" i="12" s="1"/>
  <c r="AB201" i="12" s="1"/>
  <c r="AB233" i="12" s="1"/>
  <c r="AB246" i="12" s="1"/>
  <c r="AB278" i="12" s="1"/>
  <c r="AB291" i="12" s="1"/>
  <c r="AB323" i="12" s="1"/>
  <c r="AB336" i="12" s="1"/>
  <c r="AB368" i="12" s="1"/>
  <c r="AB381" i="12" s="1"/>
  <c r="AB413" i="12" s="1"/>
  <c r="AB426" i="12" s="1"/>
  <c r="AB458" i="12" s="1"/>
  <c r="AB7" i="12" s="1"/>
  <c r="I28" i="18" s="1"/>
  <c r="M30" i="17" s="1"/>
  <c r="AA53" i="12"/>
  <c r="AA66" i="12" s="1"/>
  <c r="AA98" i="12" s="1"/>
  <c r="AA111" i="12" s="1"/>
  <c r="AA143" i="12" s="1"/>
  <c r="AA156" i="12" s="1"/>
  <c r="AA188" i="12" s="1"/>
  <c r="AA201" i="12" s="1"/>
  <c r="AA233" i="12" s="1"/>
  <c r="AA246" i="12" s="1"/>
  <c r="AA278" i="12" s="1"/>
  <c r="AA291" i="12" s="1"/>
  <c r="AA323" i="12" s="1"/>
  <c r="AA336" i="12" s="1"/>
  <c r="AA368" i="12" s="1"/>
  <c r="AA381" i="12" s="1"/>
  <c r="AA413" i="12" s="1"/>
  <c r="AA426" i="12" s="1"/>
  <c r="AA458" i="12" s="1"/>
  <c r="AA7" i="12" s="1"/>
  <c r="I27" i="18" s="1"/>
  <c r="M29" i="17" s="1"/>
  <c r="Z53" i="12"/>
  <c r="Z66" i="12" s="1"/>
  <c r="Z98" i="12" s="1"/>
  <c r="Z111" i="12" s="1"/>
  <c r="Z143" i="12" s="1"/>
  <c r="Z156" i="12" s="1"/>
  <c r="Z188" i="12" s="1"/>
  <c r="Z201" i="12" s="1"/>
  <c r="Z233" i="12" s="1"/>
  <c r="Z246" i="12" s="1"/>
  <c r="Z278" i="12" s="1"/>
  <c r="Z291" i="12" s="1"/>
  <c r="Z323" i="12" s="1"/>
  <c r="Z336" i="12" s="1"/>
  <c r="Z368" i="12" s="1"/>
  <c r="Z381" i="12" s="1"/>
  <c r="Z413" i="12" s="1"/>
  <c r="Z426" i="12" s="1"/>
  <c r="Z458" i="12" s="1"/>
  <c r="Y53" i="12"/>
  <c r="Y66" i="12" s="1"/>
  <c r="Y98" i="12" s="1"/>
  <c r="Y111" i="12" s="1"/>
  <c r="Y143" i="12" s="1"/>
  <c r="Y156" i="12" s="1"/>
  <c r="Y188" i="12" s="1"/>
  <c r="Y201" i="12" s="1"/>
  <c r="Y233" i="12" s="1"/>
  <c r="Y246" i="12" s="1"/>
  <c r="Y278" i="12" s="1"/>
  <c r="Y291" i="12" s="1"/>
  <c r="Y323" i="12" s="1"/>
  <c r="Y336" i="12" s="1"/>
  <c r="Y368" i="12" s="1"/>
  <c r="Y381" i="12" s="1"/>
  <c r="Y413" i="12" s="1"/>
  <c r="Y426" i="12" s="1"/>
  <c r="Y458" i="12" s="1"/>
  <c r="Y7" i="12" s="1"/>
  <c r="H25" i="18" s="1"/>
  <c r="M26" i="17" s="1"/>
  <c r="X53" i="12"/>
  <c r="X66" i="12" s="1"/>
  <c r="X98" i="12" s="1"/>
  <c r="X111" i="12" s="1"/>
  <c r="X143" i="12" s="1"/>
  <c r="X156" i="12" s="1"/>
  <c r="X188" i="12" s="1"/>
  <c r="X201" i="12" s="1"/>
  <c r="X233" i="12" s="1"/>
  <c r="X246" i="12" s="1"/>
  <c r="X278" i="12" s="1"/>
  <c r="X291" i="12" s="1"/>
  <c r="X323" i="12" s="1"/>
  <c r="X336" i="12" s="1"/>
  <c r="X368" i="12" s="1"/>
  <c r="X381" i="12" s="1"/>
  <c r="X413" i="12" s="1"/>
  <c r="X426" i="12" s="1"/>
  <c r="X458" i="12" s="1"/>
  <c r="W53" i="12"/>
  <c r="W66" i="12" s="1"/>
  <c r="W98" i="12" s="1"/>
  <c r="W111" i="12" s="1"/>
  <c r="W143" i="12" s="1"/>
  <c r="W156" i="12" s="1"/>
  <c r="W188" i="12" s="1"/>
  <c r="W201" i="12" s="1"/>
  <c r="W233" i="12" s="1"/>
  <c r="W246" i="12" s="1"/>
  <c r="W278" i="12" s="1"/>
  <c r="W291" i="12" s="1"/>
  <c r="W323" i="12" s="1"/>
  <c r="W336" i="12" s="1"/>
  <c r="W368" i="12" s="1"/>
  <c r="W381" i="12" s="1"/>
  <c r="W413" i="12" s="1"/>
  <c r="W426" i="12" s="1"/>
  <c r="W458" i="12" s="1"/>
  <c r="V53" i="12"/>
  <c r="V66" i="12" s="1"/>
  <c r="V98" i="12" s="1"/>
  <c r="V111" i="12" s="1"/>
  <c r="V143" i="12" s="1"/>
  <c r="V156" i="12" s="1"/>
  <c r="V188" i="12" s="1"/>
  <c r="V201" i="12" s="1"/>
  <c r="V233" i="12" s="1"/>
  <c r="V246" i="12" s="1"/>
  <c r="V278" i="12" s="1"/>
  <c r="V291" i="12" s="1"/>
  <c r="V323" i="12" s="1"/>
  <c r="V336" i="12" s="1"/>
  <c r="V368" i="12" s="1"/>
  <c r="V381" i="12" s="1"/>
  <c r="V413" i="12" s="1"/>
  <c r="V426" i="12" s="1"/>
  <c r="V458" i="12" s="1"/>
  <c r="V7" i="12" s="1"/>
  <c r="H23" i="18" s="1"/>
  <c r="M24" i="17" s="1"/>
  <c r="U53" i="12"/>
  <c r="U66" i="12" s="1"/>
  <c r="U98" i="12" s="1"/>
  <c r="U111" i="12" s="1"/>
  <c r="U143" i="12" s="1"/>
  <c r="U156" i="12" s="1"/>
  <c r="U188" i="12" s="1"/>
  <c r="U201" i="12" s="1"/>
  <c r="U233" i="12" s="1"/>
  <c r="U246" i="12" s="1"/>
  <c r="U278" i="12" s="1"/>
  <c r="U291" i="12" s="1"/>
  <c r="U323" i="12" s="1"/>
  <c r="U336" i="12" s="1"/>
  <c r="U368" i="12" s="1"/>
  <c r="U381" i="12" s="1"/>
  <c r="U413" i="12" s="1"/>
  <c r="U426" i="12" s="1"/>
  <c r="U458" i="12" s="1"/>
  <c r="R53" i="12"/>
  <c r="R66" i="12" s="1"/>
  <c r="R98" i="12" s="1"/>
  <c r="R111" i="12" s="1"/>
  <c r="R143" i="12" s="1"/>
  <c r="R156" i="12" s="1"/>
  <c r="R188" i="12" s="1"/>
  <c r="R201" i="12" s="1"/>
  <c r="R233" i="12" s="1"/>
  <c r="R246" i="12" s="1"/>
  <c r="R278" i="12" s="1"/>
  <c r="R291" i="12" s="1"/>
  <c r="R323" i="12" s="1"/>
  <c r="R336" i="12" s="1"/>
  <c r="R368" i="12" s="1"/>
  <c r="R381" i="12" s="1"/>
  <c r="R413" i="12" s="1"/>
  <c r="R426" i="12" s="1"/>
  <c r="R458" i="12" s="1"/>
  <c r="R7" i="12" s="1"/>
  <c r="Q53" i="12"/>
  <c r="Q66" i="12" s="1"/>
  <c r="Q98" i="12" s="1"/>
  <c r="Q111" i="12" s="1"/>
  <c r="Q143" i="12" s="1"/>
  <c r="Q156" i="12" s="1"/>
  <c r="Q188" i="12" s="1"/>
  <c r="Q201" i="12" s="1"/>
  <c r="Q233" i="12" s="1"/>
  <c r="Q246" i="12" s="1"/>
  <c r="Q278" i="12" s="1"/>
  <c r="Q291" i="12" s="1"/>
  <c r="Q323" i="12" s="1"/>
  <c r="Q336" i="12" s="1"/>
  <c r="Q368" i="12" s="1"/>
  <c r="Q381" i="12" s="1"/>
  <c r="Q413" i="12" s="1"/>
  <c r="Q426" i="12" s="1"/>
  <c r="Q458" i="12" s="1"/>
  <c r="Q7" i="12" s="1"/>
  <c r="P53" i="12"/>
  <c r="P66" i="12" s="1"/>
  <c r="P98" i="12" s="1"/>
  <c r="P111" i="12" s="1"/>
  <c r="P143" i="12" s="1"/>
  <c r="P156" i="12" s="1"/>
  <c r="P188" i="12" s="1"/>
  <c r="P201" i="12" s="1"/>
  <c r="P233" i="12" s="1"/>
  <c r="P246" i="12" s="1"/>
  <c r="P278" i="12" s="1"/>
  <c r="P291" i="12" s="1"/>
  <c r="P323" i="12" s="1"/>
  <c r="P336" i="12" s="1"/>
  <c r="P368" i="12" s="1"/>
  <c r="P381" i="12" s="1"/>
  <c r="P413" i="12" s="1"/>
  <c r="P426" i="12" s="1"/>
  <c r="P458" i="12" s="1"/>
  <c r="P7" i="12" s="1"/>
  <c r="I16" i="18" s="1"/>
  <c r="M17" i="17" s="1"/>
  <c r="O53" i="12"/>
  <c r="O66" i="12" s="1"/>
  <c r="O98" i="12" s="1"/>
  <c r="O111" i="12" s="1"/>
  <c r="O143" i="12" s="1"/>
  <c r="O156" i="12" s="1"/>
  <c r="O188" i="12" s="1"/>
  <c r="O201" i="12" s="1"/>
  <c r="O233" i="12" s="1"/>
  <c r="O246" i="12" s="1"/>
  <c r="O278" i="12" s="1"/>
  <c r="O291" i="12" s="1"/>
  <c r="O323" i="12" s="1"/>
  <c r="O336" i="12" s="1"/>
  <c r="O368" i="12" s="1"/>
  <c r="O381" i="12" s="1"/>
  <c r="O413" i="12" s="1"/>
  <c r="O426" i="12" s="1"/>
  <c r="O458" i="12" s="1"/>
  <c r="O7" i="12" s="1"/>
  <c r="N53" i="12"/>
  <c r="N66" i="12" s="1"/>
  <c r="N98" i="12" s="1"/>
  <c r="N111" i="12" s="1"/>
  <c r="N143" i="12" s="1"/>
  <c r="N156" i="12" s="1"/>
  <c r="N188" i="12" s="1"/>
  <c r="N201" i="12" s="1"/>
  <c r="N233" i="12" s="1"/>
  <c r="N246" i="12" s="1"/>
  <c r="N278" i="12" s="1"/>
  <c r="N291" i="12" s="1"/>
  <c r="N323" i="12" s="1"/>
  <c r="N336" i="12" s="1"/>
  <c r="N368" i="12" s="1"/>
  <c r="N381" i="12" s="1"/>
  <c r="N413" i="12" s="1"/>
  <c r="N426" i="12" s="1"/>
  <c r="N458" i="12" s="1"/>
  <c r="M53" i="12"/>
  <c r="M66" i="12" s="1"/>
  <c r="M98" i="12" s="1"/>
  <c r="M111" i="12" s="1"/>
  <c r="M143" i="12" s="1"/>
  <c r="M156" i="12" s="1"/>
  <c r="M188" i="12" s="1"/>
  <c r="M201" i="12" s="1"/>
  <c r="M233" i="12" s="1"/>
  <c r="M246" i="12" s="1"/>
  <c r="M278" i="12" s="1"/>
  <c r="M291" i="12" s="1"/>
  <c r="M323" i="12" s="1"/>
  <c r="M336" i="12" s="1"/>
  <c r="M368" i="12" s="1"/>
  <c r="M381" i="12" s="1"/>
  <c r="M413" i="12" s="1"/>
  <c r="M426" i="12" s="1"/>
  <c r="M458" i="12" s="1"/>
  <c r="M7" i="12" s="1"/>
  <c r="L53" i="12"/>
  <c r="L66" i="12" s="1"/>
  <c r="L98" i="12" s="1"/>
  <c r="L111" i="12" s="1"/>
  <c r="L143" i="12" s="1"/>
  <c r="L156" i="12" s="1"/>
  <c r="L188" i="12" s="1"/>
  <c r="L201" i="12" s="1"/>
  <c r="L233" i="12" s="1"/>
  <c r="L246" i="12" s="1"/>
  <c r="L278" i="12" s="1"/>
  <c r="L291" i="12" s="1"/>
  <c r="L323" i="12" s="1"/>
  <c r="L336" i="12" s="1"/>
  <c r="L368" i="12" s="1"/>
  <c r="L381" i="12" s="1"/>
  <c r="L413" i="12" s="1"/>
  <c r="L426" i="12" s="1"/>
  <c r="L458" i="12" s="1"/>
  <c r="I233" i="12"/>
  <c r="I458" i="12"/>
  <c r="I413" i="12"/>
  <c r="I368" i="12"/>
  <c r="I323" i="12"/>
  <c r="I278" i="12"/>
  <c r="I188" i="12"/>
  <c r="I143" i="12"/>
  <c r="I98" i="12"/>
  <c r="I53" i="12"/>
  <c r="C502" i="2"/>
  <c r="E502" i="2"/>
  <c r="G502" i="2"/>
  <c r="G7" i="2"/>
  <c r="F53" i="2"/>
  <c r="F66" i="2" s="1"/>
  <c r="F98" i="2" s="1"/>
  <c r="F111" i="2" s="1"/>
  <c r="F143" i="2" s="1"/>
  <c r="F156" i="2" s="1"/>
  <c r="F188" i="2" s="1"/>
  <c r="F201" i="2" s="1"/>
  <c r="F233" i="2" s="1"/>
  <c r="F246" i="2" s="1"/>
  <c r="F278" i="2" s="1"/>
  <c r="F291" i="2" s="1"/>
  <c r="F323" i="2" s="1"/>
  <c r="F336" i="2" s="1"/>
  <c r="F368" i="2" s="1"/>
  <c r="F381" i="2" s="1"/>
  <c r="F413" i="2" s="1"/>
  <c r="F426" i="2" s="1"/>
  <c r="F458" i="2" s="1"/>
  <c r="E53" i="2"/>
  <c r="E66" i="2" s="1"/>
  <c r="E98" i="2" s="1"/>
  <c r="E111" i="2" s="1"/>
  <c r="E143" i="2" s="1"/>
  <c r="E156" i="2" s="1"/>
  <c r="E188" i="2" s="1"/>
  <c r="E201" i="2" s="1"/>
  <c r="E233" i="2" s="1"/>
  <c r="E246" i="2" s="1"/>
  <c r="E278" i="2" s="1"/>
  <c r="E291" i="2" s="1"/>
  <c r="E323" i="2" s="1"/>
  <c r="E336" i="2" s="1"/>
  <c r="E368" i="2" s="1"/>
  <c r="E381" i="2" s="1"/>
  <c r="E413" i="2" s="1"/>
  <c r="E426" i="2" s="1"/>
  <c r="E458" i="2" s="1"/>
  <c r="E23" i="13" s="1"/>
  <c r="D53" i="2"/>
  <c r="D66" i="2" s="1"/>
  <c r="D98" i="2" s="1"/>
  <c r="D111" i="2" s="1"/>
  <c r="D143" i="2" s="1"/>
  <c r="D156" i="2" s="1"/>
  <c r="D188" i="2" s="1"/>
  <c r="D201" i="2" s="1"/>
  <c r="D233" i="2" s="1"/>
  <c r="D246" i="2" s="1"/>
  <c r="D278" i="2" s="1"/>
  <c r="D291" i="2" s="1"/>
  <c r="D323" i="2" s="1"/>
  <c r="D336" i="2" s="1"/>
  <c r="D368" i="2" s="1"/>
  <c r="D381" i="2" s="1"/>
  <c r="D413" i="2" s="1"/>
  <c r="D426" i="2" s="1"/>
  <c r="D458" i="2" s="1"/>
  <c r="D23" i="13" s="1"/>
  <c r="C53" i="2"/>
  <c r="C66" i="2" s="1"/>
  <c r="C98" i="2" s="1"/>
  <c r="C111" i="2" s="1"/>
  <c r="C143" i="2" s="1"/>
  <c r="C156" i="2" s="1"/>
  <c r="C188" i="2" s="1"/>
  <c r="C201" i="2" s="1"/>
  <c r="C233" i="2" s="1"/>
  <c r="C246" i="2" s="1"/>
  <c r="C278" i="2" s="1"/>
  <c r="C291" i="2" s="1"/>
  <c r="C323" i="2" s="1"/>
  <c r="C336" i="2" s="1"/>
  <c r="C368" i="2" s="1"/>
  <c r="C381" i="2" s="1"/>
  <c r="C413" i="2" s="1"/>
  <c r="C426" i="2" s="1"/>
  <c r="C458" i="2" s="1"/>
  <c r="C23" i="13" s="1"/>
  <c r="B53" i="2"/>
  <c r="B66" i="2" s="1"/>
  <c r="B98" i="2" s="1"/>
  <c r="B111" i="2" s="1"/>
  <c r="B143" i="2" s="1"/>
  <c r="B156" i="2" s="1"/>
  <c r="B188" i="2" s="1"/>
  <c r="B201" i="2" s="1"/>
  <c r="B233" i="2" s="1"/>
  <c r="B246" i="2" s="1"/>
  <c r="B278" i="2" s="1"/>
  <c r="B291" i="2" s="1"/>
  <c r="B323" i="2" s="1"/>
  <c r="B336" i="2" s="1"/>
  <c r="B368" i="2" s="1"/>
  <c r="B381" i="2" s="1"/>
  <c r="B413" i="2" s="1"/>
  <c r="B426" i="2" s="1"/>
  <c r="B458" i="2" s="1"/>
  <c r="AK53" i="2"/>
  <c r="AK66" i="2" s="1"/>
  <c r="AK98" i="2" s="1"/>
  <c r="AK111" i="2" s="1"/>
  <c r="AK143" i="2" s="1"/>
  <c r="AK156" i="2" s="1"/>
  <c r="AK188" i="2" s="1"/>
  <c r="AK201" i="2" s="1"/>
  <c r="AK233" i="2" s="1"/>
  <c r="AK246" i="2" s="1"/>
  <c r="AK278" i="2" s="1"/>
  <c r="AK291" i="2" s="1"/>
  <c r="AK323" i="2" s="1"/>
  <c r="AK336" i="2" s="1"/>
  <c r="AK368" i="2" s="1"/>
  <c r="AK381" i="2" s="1"/>
  <c r="AK413" i="2" s="1"/>
  <c r="AK426" i="2" s="1"/>
  <c r="AK458" i="2" s="1"/>
  <c r="AJ53" i="2"/>
  <c r="AJ66" i="2" s="1"/>
  <c r="AJ98" i="2" s="1"/>
  <c r="AJ111" i="2" s="1"/>
  <c r="AJ143" i="2" s="1"/>
  <c r="AJ156" i="2" s="1"/>
  <c r="AJ188" i="2" s="1"/>
  <c r="AJ201" i="2" s="1"/>
  <c r="AJ233" i="2" s="1"/>
  <c r="AJ246" i="2" s="1"/>
  <c r="AJ278" i="2" s="1"/>
  <c r="AJ291" i="2" s="1"/>
  <c r="AJ323" i="2" s="1"/>
  <c r="AJ336" i="2" s="1"/>
  <c r="AJ368" i="2" s="1"/>
  <c r="AJ381" i="2" s="1"/>
  <c r="AJ413" i="2" s="1"/>
  <c r="AJ426" i="2" s="1"/>
  <c r="AJ458" i="2" s="1"/>
  <c r="AH53" i="2"/>
  <c r="AH66" i="2" s="1"/>
  <c r="AH98" i="2" s="1"/>
  <c r="AH111" i="2" s="1"/>
  <c r="AH143" i="2" s="1"/>
  <c r="AH156" i="2" s="1"/>
  <c r="AH188" i="2" s="1"/>
  <c r="AH201" i="2" s="1"/>
  <c r="AH233" i="2" s="1"/>
  <c r="AH246" i="2" s="1"/>
  <c r="AH278" i="2" s="1"/>
  <c r="AH291" i="2" s="1"/>
  <c r="AH323" i="2" s="1"/>
  <c r="AH336" i="2" s="1"/>
  <c r="AH368" i="2" s="1"/>
  <c r="AH381" i="2" s="1"/>
  <c r="AH413" i="2" s="1"/>
  <c r="AH426" i="2" s="1"/>
  <c r="AH458" i="2" s="1"/>
  <c r="AG23" i="13" s="1"/>
  <c r="AG53" i="2"/>
  <c r="AG66" i="2" s="1"/>
  <c r="AG98" i="2" s="1"/>
  <c r="AG111" i="2" s="1"/>
  <c r="AG143" i="2" s="1"/>
  <c r="AG156" i="2" s="1"/>
  <c r="AG188" i="2" s="1"/>
  <c r="AG201" i="2" s="1"/>
  <c r="AG233" i="2" s="1"/>
  <c r="AG246" i="2" s="1"/>
  <c r="AG278" i="2" s="1"/>
  <c r="AG291" i="2" s="1"/>
  <c r="AG323" i="2" s="1"/>
  <c r="AG336" i="2" s="1"/>
  <c r="AG368" i="2" s="1"/>
  <c r="AG381" i="2" s="1"/>
  <c r="AG413" i="2" s="1"/>
  <c r="AG426" i="2" s="1"/>
  <c r="AG458" i="2" s="1"/>
  <c r="AF23" i="13" s="1"/>
  <c r="AF53" i="2"/>
  <c r="AF66" i="2" s="1"/>
  <c r="AF98" i="2" s="1"/>
  <c r="AF111" i="2" s="1"/>
  <c r="AF143" i="2" s="1"/>
  <c r="AF156" i="2" s="1"/>
  <c r="AF188" i="2" s="1"/>
  <c r="AF201" i="2" s="1"/>
  <c r="AF233" i="2" s="1"/>
  <c r="AF246" i="2" s="1"/>
  <c r="AF278" i="2" s="1"/>
  <c r="AF291" i="2" s="1"/>
  <c r="AF323" i="2" s="1"/>
  <c r="AF336" i="2" s="1"/>
  <c r="AF368" i="2" s="1"/>
  <c r="AF381" i="2" s="1"/>
  <c r="AF413" i="2" s="1"/>
  <c r="AF426" i="2" s="1"/>
  <c r="AF458" i="2" s="1"/>
  <c r="AE53" i="2"/>
  <c r="AE66" i="2" s="1"/>
  <c r="AE98" i="2" s="1"/>
  <c r="AE111" i="2" s="1"/>
  <c r="AE143" i="2" s="1"/>
  <c r="AE156" i="2" s="1"/>
  <c r="AE188" i="2" s="1"/>
  <c r="AE201" i="2" s="1"/>
  <c r="AE233" i="2" s="1"/>
  <c r="AE246" i="2" s="1"/>
  <c r="AE278" i="2" s="1"/>
  <c r="AE291" i="2" s="1"/>
  <c r="AE323" i="2" s="1"/>
  <c r="AE336" i="2" s="1"/>
  <c r="AE368" i="2" s="1"/>
  <c r="AE381" i="2" s="1"/>
  <c r="AE413" i="2" s="1"/>
  <c r="AE426" i="2" s="1"/>
  <c r="AE458" i="2" s="1"/>
  <c r="AD23" i="13" s="1"/>
  <c r="AD53" i="2"/>
  <c r="AD66" i="2" s="1"/>
  <c r="AD98" i="2" s="1"/>
  <c r="AD111" i="2" s="1"/>
  <c r="AD143" i="2" s="1"/>
  <c r="AD156" i="2" s="1"/>
  <c r="AD188" i="2" s="1"/>
  <c r="AD201" i="2" s="1"/>
  <c r="AD233" i="2" s="1"/>
  <c r="AD246" i="2" s="1"/>
  <c r="AD278" i="2" s="1"/>
  <c r="AD291" i="2" s="1"/>
  <c r="AD323" i="2" s="1"/>
  <c r="AD336" i="2" s="1"/>
  <c r="AD368" i="2" s="1"/>
  <c r="AD381" i="2" s="1"/>
  <c r="AD413" i="2" s="1"/>
  <c r="AD426" i="2" s="1"/>
  <c r="AD458" i="2" s="1"/>
  <c r="AC23" i="13" s="1"/>
  <c r="AC53" i="2"/>
  <c r="AC66" i="2" s="1"/>
  <c r="AC98" i="2" s="1"/>
  <c r="AC111" i="2" s="1"/>
  <c r="AC143" i="2" s="1"/>
  <c r="AC156" i="2" s="1"/>
  <c r="AC188" i="2" s="1"/>
  <c r="AC201" i="2" s="1"/>
  <c r="AC233" i="2" s="1"/>
  <c r="AC246" i="2" s="1"/>
  <c r="AC278" i="2" s="1"/>
  <c r="AC291" i="2" s="1"/>
  <c r="AC323" i="2" s="1"/>
  <c r="AC336" i="2" s="1"/>
  <c r="AC368" i="2" s="1"/>
  <c r="AC381" i="2" s="1"/>
  <c r="AC413" i="2" s="1"/>
  <c r="AC426" i="2" s="1"/>
  <c r="AC458" i="2" s="1"/>
  <c r="AB23" i="13" s="1"/>
  <c r="AB53" i="2"/>
  <c r="AB66" i="2" s="1"/>
  <c r="AB98" i="2" s="1"/>
  <c r="AB111" i="2" s="1"/>
  <c r="AB143" i="2" s="1"/>
  <c r="AB156" i="2" s="1"/>
  <c r="AB188" i="2" s="1"/>
  <c r="AB201" i="2" s="1"/>
  <c r="AB233" i="2" s="1"/>
  <c r="AB246" i="2" s="1"/>
  <c r="AB278" i="2" s="1"/>
  <c r="AB291" i="2" s="1"/>
  <c r="AB323" i="2" s="1"/>
  <c r="AB336" i="2" s="1"/>
  <c r="AB368" i="2" s="1"/>
  <c r="AB381" i="2" s="1"/>
  <c r="AB413" i="2" s="1"/>
  <c r="AB426" i="2" s="1"/>
  <c r="AB458" i="2" s="1"/>
  <c r="AA23" i="13" s="1"/>
  <c r="AA53" i="2"/>
  <c r="AA66" i="2" s="1"/>
  <c r="AA98" i="2" s="1"/>
  <c r="AA111" i="2" s="1"/>
  <c r="AA143" i="2" s="1"/>
  <c r="AA156" i="2" s="1"/>
  <c r="AA188" i="2" s="1"/>
  <c r="AA201" i="2" s="1"/>
  <c r="AA233" i="2" s="1"/>
  <c r="AA246" i="2" s="1"/>
  <c r="AA278" i="2" s="1"/>
  <c r="AA291" i="2" s="1"/>
  <c r="AA323" i="2" s="1"/>
  <c r="AA336" i="2" s="1"/>
  <c r="AA368" i="2" s="1"/>
  <c r="AA381" i="2" s="1"/>
  <c r="AA413" i="2" s="1"/>
  <c r="AA426" i="2" s="1"/>
  <c r="AA458" i="2" s="1"/>
  <c r="Z23" i="13" s="1"/>
  <c r="Z53" i="2"/>
  <c r="Z66" i="2" s="1"/>
  <c r="Z98" i="2" s="1"/>
  <c r="Z111" i="2" s="1"/>
  <c r="Z143" i="2" s="1"/>
  <c r="Z156" i="2" s="1"/>
  <c r="Z188" i="2" s="1"/>
  <c r="Z201" i="2" s="1"/>
  <c r="Z233" i="2" s="1"/>
  <c r="Z246" i="2" s="1"/>
  <c r="Z278" i="2" s="1"/>
  <c r="Z291" i="2" s="1"/>
  <c r="Z323" i="2" s="1"/>
  <c r="Z336" i="2" s="1"/>
  <c r="Z368" i="2" s="1"/>
  <c r="Z381" i="2" s="1"/>
  <c r="Z413" i="2" s="1"/>
  <c r="Z426" i="2" s="1"/>
  <c r="Z458" i="2" s="1"/>
  <c r="Y23" i="13" s="1"/>
  <c r="Y53" i="2"/>
  <c r="Y66" i="2" s="1"/>
  <c r="Y98" i="2" s="1"/>
  <c r="Y111" i="2" s="1"/>
  <c r="Y143" i="2" s="1"/>
  <c r="Y156" i="2" s="1"/>
  <c r="Y188" i="2" s="1"/>
  <c r="Y201" i="2" s="1"/>
  <c r="Y233" i="2" s="1"/>
  <c r="Y246" i="2" s="1"/>
  <c r="Y278" i="2" s="1"/>
  <c r="Y291" i="2" s="1"/>
  <c r="Y323" i="2" s="1"/>
  <c r="Y336" i="2" s="1"/>
  <c r="Y368" i="2" s="1"/>
  <c r="Y381" i="2" s="1"/>
  <c r="Y413" i="2" s="1"/>
  <c r="Y426" i="2" s="1"/>
  <c r="Y458" i="2" s="1"/>
  <c r="X53" i="2"/>
  <c r="X66" i="2" s="1"/>
  <c r="X98" i="2" s="1"/>
  <c r="X111" i="2" s="1"/>
  <c r="X143" i="2" s="1"/>
  <c r="X156" i="2" s="1"/>
  <c r="X188" i="2" s="1"/>
  <c r="X201" i="2" s="1"/>
  <c r="X233" i="2" s="1"/>
  <c r="X246" i="2" s="1"/>
  <c r="X278" i="2" s="1"/>
  <c r="X291" i="2" s="1"/>
  <c r="X323" i="2" s="1"/>
  <c r="X336" i="2" s="1"/>
  <c r="X368" i="2" s="1"/>
  <c r="X381" i="2" s="1"/>
  <c r="X413" i="2" s="1"/>
  <c r="X426" i="2" s="1"/>
  <c r="X458" i="2" s="1"/>
  <c r="W53" i="2"/>
  <c r="W66" i="2" s="1"/>
  <c r="W98" i="2" s="1"/>
  <c r="W111" i="2" s="1"/>
  <c r="W143" i="2" s="1"/>
  <c r="W156" i="2" s="1"/>
  <c r="W188" i="2" s="1"/>
  <c r="W201" i="2" s="1"/>
  <c r="W233" i="2" s="1"/>
  <c r="W246" i="2" s="1"/>
  <c r="W278" i="2" s="1"/>
  <c r="W291" i="2" s="1"/>
  <c r="W323" i="2" s="1"/>
  <c r="W336" i="2" s="1"/>
  <c r="W368" i="2" s="1"/>
  <c r="W381" i="2" s="1"/>
  <c r="W413" i="2" s="1"/>
  <c r="W426" i="2" s="1"/>
  <c r="W458" i="2" s="1"/>
  <c r="V23" i="13" s="1"/>
  <c r="V53" i="2"/>
  <c r="V66" i="2" s="1"/>
  <c r="V98" i="2" s="1"/>
  <c r="V111" i="2" s="1"/>
  <c r="V143" i="2" s="1"/>
  <c r="V156" i="2" s="1"/>
  <c r="V188" i="2" s="1"/>
  <c r="V201" i="2" s="1"/>
  <c r="V233" i="2" s="1"/>
  <c r="V246" i="2" s="1"/>
  <c r="V278" i="2" s="1"/>
  <c r="V291" i="2" s="1"/>
  <c r="V323" i="2" s="1"/>
  <c r="V336" i="2" s="1"/>
  <c r="V368" i="2" s="1"/>
  <c r="V381" i="2" s="1"/>
  <c r="V413" i="2" s="1"/>
  <c r="V426" i="2" s="1"/>
  <c r="V458" i="2" s="1"/>
  <c r="U23" i="13" s="1"/>
  <c r="U53" i="2"/>
  <c r="U66" i="2" s="1"/>
  <c r="U98" i="2" s="1"/>
  <c r="U111" i="2" s="1"/>
  <c r="U143" i="2" s="1"/>
  <c r="U156" i="2" s="1"/>
  <c r="U188" i="2" s="1"/>
  <c r="U201" i="2" s="1"/>
  <c r="U233" i="2" s="1"/>
  <c r="U246" i="2" s="1"/>
  <c r="U278" i="2" s="1"/>
  <c r="U291" i="2" s="1"/>
  <c r="U323" i="2" s="1"/>
  <c r="U336" i="2" s="1"/>
  <c r="U368" i="2" s="1"/>
  <c r="U381" i="2" s="1"/>
  <c r="U413" i="2" s="1"/>
  <c r="U426" i="2" s="1"/>
  <c r="U458" i="2" s="1"/>
  <c r="T23" i="13" s="1"/>
  <c r="R53" i="2"/>
  <c r="R66" i="2" s="1"/>
  <c r="R98" i="2" s="1"/>
  <c r="R111" i="2" s="1"/>
  <c r="R143" i="2" s="1"/>
  <c r="R156" i="2" s="1"/>
  <c r="R188" i="2" s="1"/>
  <c r="R201" i="2" s="1"/>
  <c r="R233" i="2" s="1"/>
  <c r="R246" i="2" s="1"/>
  <c r="R278" i="2" s="1"/>
  <c r="R291" i="2" s="1"/>
  <c r="R323" i="2" s="1"/>
  <c r="R336" i="2" s="1"/>
  <c r="R368" i="2" s="1"/>
  <c r="R381" i="2" s="1"/>
  <c r="R413" i="2" s="1"/>
  <c r="R426" i="2" s="1"/>
  <c r="R458" i="2" s="1"/>
  <c r="Q23" i="13" s="1"/>
  <c r="Q53" i="2"/>
  <c r="Q66" i="2" s="1"/>
  <c r="Q98" i="2" s="1"/>
  <c r="Q111" i="2" s="1"/>
  <c r="Q143" i="2" s="1"/>
  <c r="Q156" i="2" s="1"/>
  <c r="Q188" i="2" s="1"/>
  <c r="Q201" i="2" s="1"/>
  <c r="Q233" i="2" s="1"/>
  <c r="Q246" i="2" s="1"/>
  <c r="Q278" i="2" s="1"/>
  <c r="Q291" i="2" s="1"/>
  <c r="Q323" i="2" s="1"/>
  <c r="Q336" i="2" s="1"/>
  <c r="Q368" i="2" s="1"/>
  <c r="Q381" i="2" s="1"/>
  <c r="Q413" i="2" s="1"/>
  <c r="Q426" i="2" s="1"/>
  <c r="Q458" i="2" s="1"/>
  <c r="P23" i="13" s="1"/>
  <c r="P53" i="2"/>
  <c r="P66" i="2" s="1"/>
  <c r="P98" i="2" s="1"/>
  <c r="P111" i="2" s="1"/>
  <c r="P143" i="2" s="1"/>
  <c r="P156" i="2" s="1"/>
  <c r="P188" i="2" s="1"/>
  <c r="P201" i="2" s="1"/>
  <c r="P233" i="2" s="1"/>
  <c r="P246" i="2" s="1"/>
  <c r="P278" i="2" s="1"/>
  <c r="P291" i="2" s="1"/>
  <c r="P323" i="2" s="1"/>
  <c r="P336" i="2" s="1"/>
  <c r="P368" i="2" s="1"/>
  <c r="P381" i="2" s="1"/>
  <c r="P413" i="2" s="1"/>
  <c r="P426" i="2" s="1"/>
  <c r="P458" i="2" s="1"/>
  <c r="O53" i="2"/>
  <c r="O66" i="2" s="1"/>
  <c r="O98" i="2" s="1"/>
  <c r="O111" i="2" s="1"/>
  <c r="O143" i="2" s="1"/>
  <c r="O156" i="2" s="1"/>
  <c r="O188" i="2" s="1"/>
  <c r="O201" i="2" s="1"/>
  <c r="O233" i="2" s="1"/>
  <c r="O246" i="2" s="1"/>
  <c r="O278" i="2" s="1"/>
  <c r="O291" i="2" s="1"/>
  <c r="O323" i="2" s="1"/>
  <c r="O336" i="2" s="1"/>
  <c r="O368" i="2" s="1"/>
  <c r="O381" i="2" s="1"/>
  <c r="O413" i="2" s="1"/>
  <c r="O426" i="2" s="1"/>
  <c r="O458" i="2" s="1"/>
  <c r="N23" i="13" s="1"/>
  <c r="N53" i="2"/>
  <c r="N66" i="2" s="1"/>
  <c r="N98" i="2" s="1"/>
  <c r="N111" i="2" s="1"/>
  <c r="N143" i="2" s="1"/>
  <c r="N156" i="2" s="1"/>
  <c r="N188" i="2" s="1"/>
  <c r="N201" i="2" s="1"/>
  <c r="N233" i="2" s="1"/>
  <c r="N246" i="2" s="1"/>
  <c r="N278" i="2" s="1"/>
  <c r="N291" i="2" s="1"/>
  <c r="N323" i="2" s="1"/>
  <c r="N336" i="2" s="1"/>
  <c r="N368" i="2" s="1"/>
  <c r="N381" i="2" s="1"/>
  <c r="N413" i="2" s="1"/>
  <c r="N426" i="2" s="1"/>
  <c r="N458" i="2" s="1"/>
  <c r="M53" i="2"/>
  <c r="M66" i="2" s="1"/>
  <c r="M98" i="2" s="1"/>
  <c r="M111" i="2" s="1"/>
  <c r="M143" i="2" s="1"/>
  <c r="M156" i="2" s="1"/>
  <c r="M188" i="2" s="1"/>
  <c r="M201" i="2" s="1"/>
  <c r="M233" i="2" s="1"/>
  <c r="M246" i="2" s="1"/>
  <c r="M278" i="2" s="1"/>
  <c r="M291" i="2" s="1"/>
  <c r="M323" i="2" s="1"/>
  <c r="M336" i="2" s="1"/>
  <c r="M368" i="2" s="1"/>
  <c r="M381" i="2" s="1"/>
  <c r="M413" i="2" s="1"/>
  <c r="M426" i="2" s="1"/>
  <c r="M458" i="2" s="1"/>
  <c r="L23" i="13" s="1"/>
  <c r="L53" i="2"/>
  <c r="L66" i="2" s="1"/>
  <c r="L98" i="2" s="1"/>
  <c r="L111" i="2" s="1"/>
  <c r="L143" i="2" s="1"/>
  <c r="L156" i="2" s="1"/>
  <c r="L188" i="2" s="1"/>
  <c r="L201" i="2" s="1"/>
  <c r="L233" i="2" s="1"/>
  <c r="L246" i="2" s="1"/>
  <c r="L278" i="2" s="1"/>
  <c r="L291" i="2" s="1"/>
  <c r="L323" i="2" s="1"/>
  <c r="L336" i="2" s="1"/>
  <c r="L368" i="2" s="1"/>
  <c r="L381" i="2" s="1"/>
  <c r="L413" i="2" s="1"/>
  <c r="L426" i="2" s="1"/>
  <c r="L458" i="2" s="1"/>
  <c r="K23" i="13" s="1"/>
  <c r="I233" i="2"/>
  <c r="I458" i="2"/>
  <c r="I413" i="2"/>
  <c r="I368" i="2"/>
  <c r="I323" i="2"/>
  <c r="I278" i="2"/>
  <c r="I188" i="2"/>
  <c r="I143" i="2"/>
  <c r="I98" i="2"/>
  <c r="I53" i="2"/>
  <c r="C502" i="1"/>
  <c r="E502" i="1"/>
  <c r="G502" i="1"/>
  <c r="C57" i="1"/>
  <c r="G7" i="1"/>
  <c r="F53" i="1"/>
  <c r="F66" i="1" s="1"/>
  <c r="F98" i="1" s="1"/>
  <c r="F111" i="1" s="1"/>
  <c r="F143" i="1" s="1"/>
  <c r="F156" i="1" s="1"/>
  <c r="F188" i="1" s="1"/>
  <c r="F201" i="1" s="1"/>
  <c r="F233" i="1" s="1"/>
  <c r="F246" i="1" s="1"/>
  <c r="F278" i="1" s="1"/>
  <c r="F291" i="1" s="1"/>
  <c r="F323" i="1" s="1"/>
  <c r="F336" i="1" s="1"/>
  <c r="F368" i="1" s="1"/>
  <c r="F381" i="1" s="1"/>
  <c r="F413" i="1" s="1"/>
  <c r="F426" i="1" s="1"/>
  <c r="F458" i="1" s="1"/>
  <c r="F22" i="13" s="1"/>
  <c r="E53" i="1"/>
  <c r="E66" i="1" s="1"/>
  <c r="E98" i="1" s="1"/>
  <c r="E111" i="1" s="1"/>
  <c r="E143" i="1" s="1"/>
  <c r="E156" i="1" s="1"/>
  <c r="E188" i="1" s="1"/>
  <c r="E201" i="1" s="1"/>
  <c r="E233" i="1" s="1"/>
  <c r="E246" i="1" s="1"/>
  <c r="E278" i="1" s="1"/>
  <c r="E291" i="1" s="1"/>
  <c r="E323" i="1" s="1"/>
  <c r="E336" i="1" s="1"/>
  <c r="E368" i="1" s="1"/>
  <c r="E381" i="1" s="1"/>
  <c r="E413" i="1" s="1"/>
  <c r="E426" i="1" s="1"/>
  <c r="E458" i="1" s="1"/>
  <c r="E22" i="13" s="1"/>
  <c r="D53" i="1"/>
  <c r="D66" i="1" s="1"/>
  <c r="D98" i="1" s="1"/>
  <c r="D111" i="1" s="1"/>
  <c r="D143" i="1" s="1"/>
  <c r="D156" i="1" s="1"/>
  <c r="D188" i="1" s="1"/>
  <c r="D201" i="1" s="1"/>
  <c r="D233" i="1" s="1"/>
  <c r="D246" i="1" s="1"/>
  <c r="D278" i="1" s="1"/>
  <c r="D291" i="1" s="1"/>
  <c r="D323" i="1" s="1"/>
  <c r="D336" i="1" s="1"/>
  <c r="D368" i="1" s="1"/>
  <c r="D381" i="1" s="1"/>
  <c r="D413" i="1" s="1"/>
  <c r="D426" i="1" s="1"/>
  <c r="D458" i="1" s="1"/>
  <c r="D22" i="13" s="1"/>
  <c r="C53" i="1"/>
  <c r="C66" i="1" s="1"/>
  <c r="C98" i="1" s="1"/>
  <c r="C111" i="1" s="1"/>
  <c r="C143" i="1" s="1"/>
  <c r="C156" i="1" s="1"/>
  <c r="C188" i="1" s="1"/>
  <c r="C201" i="1" s="1"/>
  <c r="C233" i="1" s="1"/>
  <c r="C246" i="1" s="1"/>
  <c r="C278" i="1" s="1"/>
  <c r="C291" i="1" s="1"/>
  <c r="C323" i="1" s="1"/>
  <c r="C336" i="1" s="1"/>
  <c r="C368" i="1" s="1"/>
  <c r="C381" i="1" s="1"/>
  <c r="C413" i="1" s="1"/>
  <c r="C426" i="1" s="1"/>
  <c r="C458" i="1" s="1"/>
  <c r="C22" i="13" s="1"/>
  <c r="B53" i="1"/>
  <c r="B66" i="1" s="1"/>
  <c r="B98" i="1" s="1"/>
  <c r="B111" i="1" s="1"/>
  <c r="B143" i="1" s="1"/>
  <c r="B156" i="1" s="1"/>
  <c r="B188" i="1" s="1"/>
  <c r="B201" i="1" s="1"/>
  <c r="B233" i="1" s="1"/>
  <c r="B246" i="1" s="1"/>
  <c r="B278" i="1" s="1"/>
  <c r="B291" i="1" s="1"/>
  <c r="B323" i="1" s="1"/>
  <c r="B336" i="1" s="1"/>
  <c r="B368" i="1" s="1"/>
  <c r="B381" i="1" s="1"/>
  <c r="B413" i="1" s="1"/>
  <c r="B426" i="1" s="1"/>
  <c r="B458" i="1" s="1"/>
  <c r="AK53" i="1"/>
  <c r="AK66" i="1" s="1"/>
  <c r="AK98" i="1" s="1"/>
  <c r="AK111" i="1" s="1"/>
  <c r="AK143" i="1" s="1"/>
  <c r="AK156" i="1" s="1"/>
  <c r="AK188" i="1" s="1"/>
  <c r="AK201" i="1" s="1"/>
  <c r="AK233" i="1" s="1"/>
  <c r="AK246" i="1" s="1"/>
  <c r="AK278" i="1" s="1"/>
  <c r="AK291" i="1" s="1"/>
  <c r="AK323" i="1" s="1"/>
  <c r="AK336" i="1" s="1"/>
  <c r="AK368" i="1" s="1"/>
  <c r="AK381" i="1" s="1"/>
  <c r="AK413" i="1" s="1"/>
  <c r="AK426" i="1" s="1"/>
  <c r="AK458" i="1" s="1"/>
  <c r="AJ53" i="1"/>
  <c r="AJ66" i="1" s="1"/>
  <c r="AJ98" i="1" s="1"/>
  <c r="AJ111" i="1" s="1"/>
  <c r="AJ143" i="1" s="1"/>
  <c r="AJ156" i="1" s="1"/>
  <c r="AJ188" i="1" s="1"/>
  <c r="AJ201" i="1" s="1"/>
  <c r="AJ233" i="1" s="1"/>
  <c r="AJ246" i="1" s="1"/>
  <c r="AJ278" i="1" s="1"/>
  <c r="AJ291" i="1" s="1"/>
  <c r="AJ323" i="1" s="1"/>
  <c r="AJ336" i="1" s="1"/>
  <c r="AJ368" i="1" s="1"/>
  <c r="AJ381" i="1" s="1"/>
  <c r="AJ413" i="1" s="1"/>
  <c r="AJ426" i="1" s="1"/>
  <c r="AJ458" i="1" s="1"/>
  <c r="AH22" i="13" s="1"/>
  <c r="AH53" i="1"/>
  <c r="AH66" i="1" s="1"/>
  <c r="AH98" i="1" s="1"/>
  <c r="AH111" i="1" s="1"/>
  <c r="AH143" i="1" s="1"/>
  <c r="AH156" i="1" s="1"/>
  <c r="AH188" i="1" s="1"/>
  <c r="AH201" i="1" s="1"/>
  <c r="AH233" i="1" s="1"/>
  <c r="AH246" i="1" s="1"/>
  <c r="AH278" i="1" s="1"/>
  <c r="AH291" i="1" s="1"/>
  <c r="AH323" i="1" s="1"/>
  <c r="AH336" i="1" s="1"/>
  <c r="AH368" i="1" s="1"/>
  <c r="AH381" i="1" s="1"/>
  <c r="AH413" i="1" s="1"/>
  <c r="AH426" i="1" s="1"/>
  <c r="AH458" i="1" s="1"/>
  <c r="AG53" i="1"/>
  <c r="AG66" i="1" s="1"/>
  <c r="AG98" i="1" s="1"/>
  <c r="AG111" i="1" s="1"/>
  <c r="AG143" i="1" s="1"/>
  <c r="AG156" i="1" s="1"/>
  <c r="AG188" i="1" s="1"/>
  <c r="AG201" i="1" s="1"/>
  <c r="AG233" i="1" s="1"/>
  <c r="AG246" i="1" s="1"/>
  <c r="AG278" i="1" s="1"/>
  <c r="AG291" i="1" s="1"/>
  <c r="AG323" i="1" s="1"/>
  <c r="AG336" i="1" s="1"/>
  <c r="AG368" i="1" s="1"/>
  <c r="AG381" i="1" s="1"/>
  <c r="AG413" i="1" s="1"/>
  <c r="AG426" i="1" s="1"/>
  <c r="AG458" i="1" s="1"/>
  <c r="AF22" i="13" s="1"/>
  <c r="AF53" i="1"/>
  <c r="AF66" i="1" s="1"/>
  <c r="AF98" i="1" s="1"/>
  <c r="AF111" i="1" s="1"/>
  <c r="AF143" i="1" s="1"/>
  <c r="AF156" i="1" s="1"/>
  <c r="AF188" i="1" s="1"/>
  <c r="AF201" i="1" s="1"/>
  <c r="AF233" i="1" s="1"/>
  <c r="AF246" i="1" s="1"/>
  <c r="AF278" i="1" s="1"/>
  <c r="AF291" i="1" s="1"/>
  <c r="AF323" i="1" s="1"/>
  <c r="AF336" i="1" s="1"/>
  <c r="AF368" i="1" s="1"/>
  <c r="AF381" i="1" s="1"/>
  <c r="AF413" i="1" s="1"/>
  <c r="AF426" i="1" s="1"/>
  <c r="AF458" i="1" s="1"/>
  <c r="AE53" i="1"/>
  <c r="AE66" i="1" s="1"/>
  <c r="AE98" i="1" s="1"/>
  <c r="AE111" i="1" s="1"/>
  <c r="AE143" i="1" s="1"/>
  <c r="AE156" i="1" s="1"/>
  <c r="AE188" i="1" s="1"/>
  <c r="AE201" i="1" s="1"/>
  <c r="AE233" i="1" s="1"/>
  <c r="AE246" i="1" s="1"/>
  <c r="AE278" i="1" s="1"/>
  <c r="AE291" i="1" s="1"/>
  <c r="AE323" i="1" s="1"/>
  <c r="AE336" i="1" s="1"/>
  <c r="AE368" i="1" s="1"/>
  <c r="AE381" i="1" s="1"/>
  <c r="AE413" i="1" s="1"/>
  <c r="AE426" i="1" s="1"/>
  <c r="AE458" i="1" s="1"/>
  <c r="AD22" i="13" s="1"/>
  <c r="AD53" i="1"/>
  <c r="AD66" i="1" s="1"/>
  <c r="AD98" i="1" s="1"/>
  <c r="AD111" i="1" s="1"/>
  <c r="AD143" i="1" s="1"/>
  <c r="AD156" i="1" s="1"/>
  <c r="AD188" i="1" s="1"/>
  <c r="AD201" i="1" s="1"/>
  <c r="AD233" i="1" s="1"/>
  <c r="AD246" i="1" s="1"/>
  <c r="AD278" i="1" s="1"/>
  <c r="AD291" i="1" s="1"/>
  <c r="AD323" i="1" s="1"/>
  <c r="AD336" i="1" s="1"/>
  <c r="AD368" i="1" s="1"/>
  <c r="AD381" i="1" s="1"/>
  <c r="AD413" i="1" s="1"/>
  <c r="AD426" i="1" s="1"/>
  <c r="AD458" i="1" s="1"/>
  <c r="AC22" i="13" s="1"/>
  <c r="AC53" i="1"/>
  <c r="AC66" i="1" s="1"/>
  <c r="AC98" i="1" s="1"/>
  <c r="AC111" i="1" s="1"/>
  <c r="AC143" i="1" s="1"/>
  <c r="AC156" i="1" s="1"/>
  <c r="AC188" i="1" s="1"/>
  <c r="AC201" i="1" s="1"/>
  <c r="AC233" i="1" s="1"/>
  <c r="AC246" i="1" s="1"/>
  <c r="AC278" i="1" s="1"/>
  <c r="AC291" i="1" s="1"/>
  <c r="AC323" i="1" s="1"/>
  <c r="AC336" i="1" s="1"/>
  <c r="AC368" i="1" s="1"/>
  <c r="AC381" i="1" s="1"/>
  <c r="AC413" i="1" s="1"/>
  <c r="AC426" i="1" s="1"/>
  <c r="AC458" i="1" s="1"/>
  <c r="AB53" i="1"/>
  <c r="AB66" i="1" s="1"/>
  <c r="AB98" i="1" s="1"/>
  <c r="AB111" i="1" s="1"/>
  <c r="AB143" i="1" s="1"/>
  <c r="AB156" i="1" s="1"/>
  <c r="AB188" i="1" s="1"/>
  <c r="AB201" i="1" s="1"/>
  <c r="AB233" i="1" s="1"/>
  <c r="AB246" i="1" s="1"/>
  <c r="AB278" i="1" s="1"/>
  <c r="AB291" i="1" s="1"/>
  <c r="AB323" i="1" s="1"/>
  <c r="AB336" i="1" s="1"/>
  <c r="AB368" i="1" s="1"/>
  <c r="AB381" i="1" s="1"/>
  <c r="AB413" i="1" s="1"/>
  <c r="AB426" i="1" s="1"/>
  <c r="AB458" i="1" s="1"/>
  <c r="AA22" i="13" s="1"/>
  <c r="AA53" i="1"/>
  <c r="AA66" i="1" s="1"/>
  <c r="AA98" i="1" s="1"/>
  <c r="AA111" i="1" s="1"/>
  <c r="AA143" i="1" s="1"/>
  <c r="AA156" i="1" s="1"/>
  <c r="AA188" i="1" s="1"/>
  <c r="AA201" i="1" s="1"/>
  <c r="AA233" i="1" s="1"/>
  <c r="AA246" i="1" s="1"/>
  <c r="AA278" i="1" s="1"/>
  <c r="AA291" i="1" s="1"/>
  <c r="AA323" i="1" s="1"/>
  <c r="AA336" i="1" s="1"/>
  <c r="AA368" i="1" s="1"/>
  <c r="AA381" i="1" s="1"/>
  <c r="AA413" i="1" s="1"/>
  <c r="AA426" i="1" s="1"/>
  <c r="AA458" i="1" s="1"/>
  <c r="Z22" i="13" s="1"/>
  <c r="Z53" i="1"/>
  <c r="Z66" i="1" s="1"/>
  <c r="Z98" i="1" s="1"/>
  <c r="Z111" i="1" s="1"/>
  <c r="Z143" i="1" s="1"/>
  <c r="Z156" i="1" s="1"/>
  <c r="Z188" i="1" s="1"/>
  <c r="Z201" i="1" s="1"/>
  <c r="Z233" i="1" s="1"/>
  <c r="Z246" i="1" s="1"/>
  <c r="Z278" i="1" s="1"/>
  <c r="Z291" i="1" s="1"/>
  <c r="Z323" i="1" s="1"/>
  <c r="Z336" i="1" s="1"/>
  <c r="Z368" i="1" s="1"/>
  <c r="Z381" i="1" s="1"/>
  <c r="Z413" i="1" s="1"/>
  <c r="Z426" i="1" s="1"/>
  <c r="Z458" i="1" s="1"/>
  <c r="Y22" i="13" s="1"/>
  <c r="Y53" i="1"/>
  <c r="Y66" i="1" s="1"/>
  <c r="Y98" i="1" s="1"/>
  <c r="Y111" i="1" s="1"/>
  <c r="Y143" i="1" s="1"/>
  <c r="Y156" i="1" s="1"/>
  <c r="Y188" i="1" s="1"/>
  <c r="Y201" i="1" s="1"/>
  <c r="Y233" i="1" s="1"/>
  <c r="Y246" i="1" s="1"/>
  <c r="Y278" i="1" s="1"/>
  <c r="Y291" i="1" s="1"/>
  <c r="Y323" i="1" s="1"/>
  <c r="Y336" i="1" s="1"/>
  <c r="Y368" i="1" s="1"/>
  <c r="Y381" i="1" s="1"/>
  <c r="Y413" i="1" s="1"/>
  <c r="Y426" i="1" s="1"/>
  <c r="Y458" i="1" s="1"/>
  <c r="X22" i="13" s="1"/>
  <c r="X53" i="1"/>
  <c r="X66" i="1" s="1"/>
  <c r="X98" i="1" s="1"/>
  <c r="X111" i="1" s="1"/>
  <c r="X143" i="1" s="1"/>
  <c r="X156" i="1" s="1"/>
  <c r="X188" i="1" s="1"/>
  <c r="X201" i="1" s="1"/>
  <c r="X233" i="1" s="1"/>
  <c r="X246" i="1" s="1"/>
  <c r="X278" i="1" s="1"/>
  <c r="X291" i="1" s="1"/>
  <c r="X323" i="1" s="1"/>
  <c r="X336" i="1" s="1"/>
  <c r="X368" i="1" s="1"/>
  <c r="X381" i="1" s="1"/>
  <c r="X413" i="1" s="1"/>
  <c r="X426" i="1" s="1"/>
  <c r="X458" i="1" s="1"/>
  <c r="W22" i="13" s="1"/>
  <c r="W53" i="1"/>
  <c r="W66" i="1" s="1"/>
  <c r="W98" i="1" s="1"/>
  <c r="W111" i="1" s="1"/>
  <c r="W143" i="1" s="1"/>
  <c r="W156" i="1" s="1"/>
  <c r="W188" i="1" s="1"/>
  <c r="W201" i="1" s="1"/>
  <c r="W233" i="1" s="1"/>
  <c r="W246" i="1" s="1"/>
  <c r="W278" i="1" s="1"/>
  <c r="W291" i="1" s="1"/>
  <c r="W323" i="1" s="1"/>
  <c r="W336" i="1" s="1"/>
  <c r="W368" i="1" s="1"/>
  <c r="W381" i="1" s="1"/>
  <c r="W413" i="1" s="1"/>
  <c r="W426" i="1" s="1"/>
  <c r="W458" i="1" s="1"/>
  <c r="V22" i="13" s="1"/>
  <c r="V53" i="1"/>
  <c r="V66" i="1" s="1"/>
  <c r="V98" i="1" s="1"/>
  <c r="V111" i="1" s="1"/>
  <c r="V143" i="1" s="1"/>
  <c r="V156" i="1" s="1"/>
  <c r="V188" i="1" s="1"/>
  <c r="V201" i="1" s="1"/>
  <c r="V233" i="1" s="1"/>
  <c r="V246" i="1" s="1"/>
  <c r="V278" i="1" s="1"/>
  <c r="V291" i="1" s="1"/>
  <c r="V323" i="1" s="1"/>
  <c r="V336" i="1" s="1"/>
  <c r="V368" i="1" s="1"/>
  <c r="V381" i="1" s="1"/>
  <c r="V413" i="1" s="1"/>
  <c r="V426" i="1" s="1"/>
  <c r="V458" i="1" s="1"/>
  <c r="U53" i="1"/>
  <c r="U66" i="1" s="1"/>
  <c r="U98" i="1" s="1"/>
  <c r="U111" i="1" s="1"/>
  <c r="U143" i="1" s="1"/>
  <c r="U156" i="1" s="1"/>
  <c r="U188" i="1" s="1"/>
  <c r="U201" i="1" s="1"/>
  <c r="U233" i="1" s="1"/>
  <c r="U246" i="1" s="1"/>
  <c r="U278" i="1" s="1"/>
  <c r="U291" i="1" s="1"/>
  <c r="U323" i="1" s="1"/>
  <c r="U336" i="1" s="1"/>
  <c r="U368" i="1" s="1"/>
  <c r="U381" i="1" s="1"/>
  <c r="U413" i="1" s="1"/>
  <c r="U426" i="1" s="1"/>
  <c r="U458" i="1" s="1"/>
  <c r="T22" i="13" s="1"/>
  <c r="R53" i="1"/>
  <c r="R66" i="1" s="1"/>
  <c r="R98" i="1" s="1"/>
  <c r="R111" i="1" s="1"/>
  <c r="R143" i="1" s="1"/>
  <c r="R156" i="1" s="1"/>
  <c r="R188" i="1" s="1"/>
  <c r="R201" i="1" s="1"/>
  <c r="R233" i="1" s="1"/>
  <c r="R246" i="1" s="1"/>
  <c r="R278" i="1" s="1"/>
  <c r="R291" i="1" s="1"/>
  <c r="R323" i="1" s="1"/>
  <c r="R336" i="1" s="1"/>
  <c r="R368" i="1" s="1"/>
  <c r="R381" i="1" s="1"/>
  <c r="R413" i="1" s="1"/>
  <c r="R426" i="1" s="1"/>
  <c r="R458" i="1" s="1"/>
  <c r="Q22" i="13" s="1"/>
  <c r="Q53" i="1"/>
  <c r="Q66" i="1" s="1"/>
  <c r="Q98" i="1" s="1"/>
  <c r="Q111" i="1" s="1"/>
  <c r="Q143" i="1" s="1"/>
  <c r="Q156" i="1" s="1"/>
  <c r="Q188" i="1" s="1"/>
  <c r="Q201" i="1" s="1"/>
  <c r="Q233" i="1" s="1"/>
  <c r="Q246" i="1" s="1"/>
  <c r="Q278" i="1" s="1"/>
  <c r="Q291" i="1" s="1"/>
  <c r="Q323" i="1" s="1"/>
  <c r="Q336" i="1" s="1"/>
  <c r="Q368" i="1" s="1"/>
  <c r="Q381" i="1" s="1"/>
  <c r="Q413" i="1" s="1"/>
  <c r="Q426" i="1" s="1"/>
  <c r="Q458" i="1" s="1"/>
  <c r="P22" i="13" s="1"/>
  <c r="P53" i="1"/>
  <c r="P66" i="1" s="1"/>
  <c r="P98" i="1" s="1"/>
  <c r="P111" i="1" s="1"/>
  <c r="P143" i="1" s="1"/>
  <c r="P156" i="1" s="1"/>
  <c r="P188" i="1" s="1"/>
  <c r="P201" i="1" s="1"/>
  <c r="P233" i="1" s="1"/>
  <c r="P246" i="1" s="1"/>
  <c r="P278" i="1" s="1"/>
  <c r="P291" i="1" s="1"/>
  <c r="P323" i="1" s="1"/>
  <c r="P336" i="1" s="1"/>
  <c r="P368" i="1" s="1"/>
  <c r="P381" i="1" s="1"/>
  <c r="P413" i="1" s="1"/>
  <c r="P426" i="1" s="1"/>
  <c r="P458" i="1" s="1"/>
  <c r="O53" i="1"/>
  <c r="O66" i="1" s="1"/>
  <c r="O98" i="1" s="1"/>
  <c r="O111" i="1" s="1"/>
  <c r="O143" i="1" s="1"/>
  <c r="O156" i="1" s="1"/>
  <c r="O188" i="1" s="1"/>
  <c r="O201" i="1" s="1"/>
  <c r="O233" i="1" s="1"/>
  <c r="O246" i="1" s="1"/>
  <c r="O278" i="1" s="1"/>
  <c r="O291" i="1" s="1"/>
  <c r="O323" i="1" s="1"/>
  <c r="O336" i="1" s="1"/>
  <c r="O368" i="1" s="1"/>
  <c r="O381" i="1" s="1"/>
  <c r="O413" i="1" s="1"/>
  <c r="O426" i="1" s="1"/>
  <c r="O458" i="1" s="1"/>
  <c r="N22" i="13" s="1"/>
  <c r="N53" i="1"/>
  <c r="N66" i="1" s="1"/>
  <c r="N98" i="1" s="1"/>
  <c r="N111" i="1" s="1"/>
  <c r="N143" i="1" s="1"/>
  <c r="N156" i="1" s="1"/>
  <c r="N188" i="1" s="1"/>
  <c r="N201" i="1" s="1"/>
  <c r="N233" i="1" s="1"/>
  <c r="N246" i="1" s="1"/>
  <c r="N278" i="1" s="1"/>
  <c r="N291" i="1" s="1"/>
  <c r="N323" i="1" s="1"/>
  <c r="N336" i="1" s="1"/>
  <c r="N368" i="1" s="1"/>
  <c r="N381" i="1" s="1"/>
  <c r="N413" i="1" s="1"/>
  <c r="N426" i="1" s="1"/>
  <c r="N458" i="1" s="1"/>
  <c r="M22" i="13" s="1"/>
  <c r="M53" i="1"/>
  <c r="M66" i="1" s="1"/>
  <c r="M98" i="1" s="1"/>
  <c r="M111" i="1" s="1"/>
  <c r="M143" i="1" s="1"/>
  <c r="M156" i="1" s="1"/>
  <c r="M188" i="1" s="1"/>
  <c r="M201" i="1" s="1"/>
  <c r="M233" i="1" s="1"/>
  <c r="M246" i="1" s="1"/>
  <c r="M278" i="1" s="1"/>
  <c r="M291" i="1" s="1"/>
  <c r="M323" i="1" s="1"/>
  <c r="M336" i="1" s="1"/>
  <c r="M368" i="1" s="1"/>
  <c r="M381" i="1" s="1"/>
  <c r="M413" i="1" s="1"/>
  <c r="M426" i="1" s="1"/>
  <c r="M458" i="1" s="1"/>
  <c r="L53" i="1"/>
  <c r="L66" i="1" s="1"/>
  <c r="L98" i="1" s="1"/>
  <c r="L111" i="1" s="1"/>
  <c r="L143" i="1" s="1"/>
  <c r="L156" i="1" s="1"/>
  <c r="L188" i="1" s="1"/>
  <c r="L201" i="1" s="1"/>
  <c r="L233" i="1" s="1"/>
  <c r="L246" i="1" s="1"/>
  <c r="L278" i="1" s="1"/>
  <c r="L291" i="1" s="1"/>
  <c r="L323" i="1" s="1"/>
  <c r="L336" i="1" s="1"/>
  <c r="L368" i="1" s="1"/>
  <c r="L381" i="1" s="1"/>
  <c r="L413" i="1" s="1"/>
  <c r="L426" i="1" s="1"/>
  <c r="L458" i="1" s="1"/>
  <c r="K22" i="13" s="1"/>
  <c r="I233" i="1"/>
  <c r="I458" i="1"/>
  <c r="I413" i="1"/>
  <c r="I368" i="1"/>
  <c r="I323" i="1"/>
  <c r="I278" i="1"/>
  <c r="O464" i="1"/>
  <c r="I188" i="1"/>
  <c r="I143" i="1"/>
  <c r="I98" i="1"/>
  <c r="I53" i="1"/>
  <c r="C502" i="7"/>
  <c r="E502" i="7"/>
  <c r="G502" i="7"/>
  <c r="G7" i="7"/>
  <c r="F53" i="7"/>
  <c r="F66" i="7" s="1"/>
  <c r="F98" i="7" s="1"/>
  <c r="F111" i="7" s="1"/>
  <c r="F143" i="7" s="1"/>
  <c r="F156" i="7" s="1"/>
  <c r="F188" i="7" s="1"/>
  <c r="F201" i="7" s="1"/>
  <c r="F233" i="7" s="1"/>
  <c r="F246" i="7" s="1"/>
  <c r="F278" i="7" s="1"/>
  <c r="F291" i="7" s="1"/>
  <c r="F323" i="7" s="1"/>
  <c r="F336" i="7" s="1"/>
  <c r="F368" i="7" s="1"/>
  <c r="F381" i="7" s="1"/>
  <c r="F413" i="7" s="1"/>
  <c r="F426" i="7" s="1"/>
  <c r="F458" i="7" s="1"/>
  <c r="E53" i="7"/>
  <c r="E66" i="7" s="1"/>
  <c r="E98" i="7" s="1"/>
  <c r="E111" i="7" s="1"/>
  <c r="E143" i="7" s="1"/>
  <c r="E156" i="7" s="1"/>
  <c r="E188" i="7" s="1"/>
  <c r="E201" i="7" s="1"/>
  <c r="E233" i="7" s="1"/>
  <c r="E246" i="7" s="1"/>
  <c r="E278" i="7" s="1"/>
  <c r="E291" i="7" s="1"/>
  <c r="E323" i="7" s="1"/>
  <c r="E336" i="7" s="1"/>
  <c r="E368" i="7" s="1"/>
  <c r="E381" i="7" s="1"/>
  <c r="E413" i="7" s="1"/>
  <c r="E426" i="7" s="1"/>
  <c r="E458" i="7" s="1"/>
  <c r="D53" i="7"/>
  <c r="D66" i="7" s="1"/>
  <c r="D98" i="7" s="1"/>
  <c r="D111" i="7" s="1"/>
  <c r="D143" i="7" s="1"/>
  <c r="D156" i="7" s="1"/>
  <c r="D188" i="7" s="1"/>
  <c r="D201" i="7" s="1"/>
  <c r="D233" i="7" s="1"/>
  <c r="D246" i="7" s="1"/>
  <c r="D278" i="7" s="1"/>
  <c r="D291" i="7" s="1"/>
  <c r="D323" i="7" s="1"/>
  <c r="D336" i="7" s="1"/>
  <c r="D368" i="7" s="1"/>
  <c r="D381" i="7" s="1"/>
  <c r="D413" i="7" s="1"/>
  <c r="D426" i="7" s="1"/>
  <c r="D458" i="7" s="1"/>
  <c r="C53" i="7"/>
  <c r="C66" i="7" s="1"/>
  <c r="C98" i="7" s="1"/>
  <c r="C111" i="7" s="1"/>
  <c r="C143" i="7" s="1"/>
  <c r="C156" i="7" s="1"/>
  <c r="C188" i="7" s="1"/>
  <c r="C201" i="7" s="1"/>
  <c r="C233" i="7" s="1"/>
  <c r="C246" i="7" s="1"/>
  <c r="C278" i="7" s="1"/>
  <c r="C291" i="7" s="1"/>
  <c r="C323" i="7" s="1"/>
  <c r="C336" i="7" s="1"/>
  <c r="C368" i="7" s="1"/>
  <c r="C381" i="7" s="1"/>
  <c r="C413" i="7" s="1"/>
  <c r="C426" i="7" s="1"/>
  <c r="C458" i="7" s="1"/>
  <c r="C7" i="7" s="1"/>
  <c r="I10" i="24" s="1"/>
  <c r="K11" i="21" s="1"/>
  <c r="B53" i="7"/>
  <c r="B66" i="7" s="1"/>
  <c r="B98" i="7" s="1"/>
  <c r="B111" i="7" s="1"/>
  <c r="B143" i="7" s="1"/>
  <c r="B156" i="7" s="1"/>
  <c r="B188" i="7" s="1"/>
  <c r="B201" i="7" s="1"/>
  <c r="B233" i="7" s="1"/>
  <c r="B246" i="7" s="1"/>
  <c r="B278" i="7" s="1"/>
  <c r="B291" i="7" s="1"/>
  <c r="B323" i="7" s="1"/>
  <c r="B336" i="7" s="1"/>
  <c r="B368" i="7" s="1"/>
  <c r="B381" i="7" s="1"/>
  <c r="B413" i="7" s="1"/>
  <c r="B426" i="7" s="1"/>
  <c r="B458" i="7" s="1"/>
  <c r="AK53" i="7"/>
  <c r="AK66" i="7" s="1"/>
  <c r="AK98" i="7" s="1"/>
  <c r="AK111" i="7" s="1"/>
  <c r="AK143" i="7" s="1"/>
  <c r="AK156" i="7" s="1"/>
  <c r="AK188" i="7" s="1"/>
  <c r="AK201" i="7" s="1"/>
  <c r="AK233" i="7" s="1"/>
  <c r="AK246" i="7" s="1"/>
  <c r="AK278" i="7" s="1"/>
  <c r="AK291" i="7" s="1"/>
  <c r="AK323" i="7" s="1"/>
  <c r="AK336" i="7" s="1"/>
  <c r="AK368" i="7" s="1"/>
  <c r="AK381" i="7" s="1"/>
  <c r="AK413" i="7" s="1"/>
  <c r="AK426" i="7" s="1"/>
  <c r="AK458" i="7" s="1"/>
  <c r="AJ53" i="7"/>
  <c r="AJ66" i="7" s="1"/>
  <c r="AJ98" i="7" s="1"/>
  <c r="AJ111" i="7" s="1"/>
  <c r="AJ143" i="7" s="1"/>
  <c r="AJ156" i="7" s="1"/>
  <c r="AJ188" i="7" s="1"/>
  <c r="AJ201" i="7" s="1"/>
  <c r="AJ233" i="7" s="1"/>
  <c r="AJ246" i="7" s="1"/>
  <c r="AJ278" i="7" s="1"/>
  <c r="AJ291" i="7" s="1"/>
  <c r="AJ323" i="7" s="1"/>
  <c r="AJ336" i="7" s="1"/>
  <c r="AJ368" i="7" s="1"/>
  <c r="AJ381" i="7" s="1"/>
  <c r="AJ413" i="7" s="1"/>
  <c r="AJ426" i="7" s="1"/>
  <c r="AJ458" i="7" s="1"/>
  <c r="AH53" i="7"/>
  <c r="AH66" i="7" s="1"/>
  <c r="AH98" i="7" s="1"/>
  <c r="AH111" i="7" s="1"/>
  <c r="AH143" i="7" s="1"/>
  <c r="AH156" i="7" s="1"/>
  <c r="AH188" i="7" s="1"/>
  <c r="AH201" i="7" s="1"/>
  <c r="AH233" i="7" s="1"/>
  <c r="AH246" i="7" s="1"/>
  <c r="AH278" i="7" s="1"/>
  <c r="AH291" i="7" s="1"/>
  <c r="AH323" i="7" s="1"/>
  <c r="AH336" i="7" s="1"/>
  <c r="AH368" i="7" s="1"/>
  <c r="AH381" i="7" s="1"/>
  <c r="AH413" i="7" s="1"/>
  <c r="AH426" i="7" s="1"/>
  <c r="AH458" i="7" s="1"/>
  <c r="AH7" i="7" s="1"/>
  <c r="I34" i="24" s="1"/>
  <c r="K36" i="21" s="1"/>
  <c r="AG53" i="7"/>
  <c r="AG66" i="7" s="1"/>
  <c r="AG98" i="7" s="1"/>
  <c r="AG111" i="7" s="1"/>
  <c r="AG143" i="7" s="1"/>
  <c r="AG156" i="7" s="1"/>
  <c r="AG188" i="7" s="1"/>
  <c r="AG201" i="7" s="1"/>
  <c r="AG233" i="7" s="1"/>
  <c r="AG246" i="7" s="1"/>
  <c r="AG278" i="7" s="1"/>
  <c r="AG291" i="7" s="1"/>
  <c r="AG323" i="7" s="1"/>
  <c r="AG336" i="7" s="1"/>
  <c r="AG368" i="7" s="1"/>
  <c r="AG381" i="7" s="1"/>
  <c r="AG413" i="7" s="1"/>
  <c r="AG426" i="7" s="1"/>
  <c r="AG458" i="7" s="1"/>
  <c r="AF53" i="7"/>
  <c r="AF66" i="7" s="1"/>
  <c r="AF98" i="7" s="1"/>
  <c r="AF111" i="7" s="1"/>
  <c r="AF143" i="7" s="1"/>
  <c r="AF156" i="7" s="1"/>
  <c r="AF188" i="7" s="1"/>
  <c r="AF201" i="7" s="1"/>
  <c r="AF233" i="7" s="1"/>
  <c r="AF246" i="7" s="1"/>
  <c r="AF278" i="7" s="1"/>
  <c r="AF291" i="7" s="1"/>
  <c r="AF323" i="7" s="1"/>
  <c r="AF336" i="7" s="1"/>
  <c r="AF368" i="7" s="1"/>
  <c r="AF381" i="7" s="1"/>
  <c r="AF413" i="7" s="1"/>
  <c r="AF426" i="7" s="1"/>
  <c r="AF458" i="7" s="1"/>
  <c r="AE53" i="7"/>
  <c r="AE66" i="7" s="1"/>
  <c r="AE98" i="7" s="1"/>
  <c r="AE111" i="7" s="1"/>
  <c r="AE143" i="7" s="1"/>
  <c r="AE156" i="7" s="1"/>
  <c r="AE188" i="7" s="1"/>
  <c r="AE201" i="7" s="1"/>
  <c r="AE233" i="7" s="1"/>
  <c r="AE246" i="7" s="1"/>
  <c r="AE278" i="7" s="1"/>
  <c r="AE291" i="7" s="1"/>
  <c r="AE323" i="7" s="1"/>
  <c r="AE336" i="7" s="1"/>
  <c r="AE368" i="7" s="1"/>
  <c r="AE381" i="7" s="1"/>
  <c r="AE413" i="7" s="1"/>
  <c r="AE426" i="7" s="1"/>
  <c r="AE458" i="7" s="1"/>
  <c r="AD53" i="7"/>
  <c r="AD66" i="7" s="1"/>
  <c r="AD98" i="7" s="1"/>
  <c r="AD111" i="7" s="1"/>
  <c r="AD143" i="7" s="1"/>
  <c r="AD156" i="7" s="1"/>
  <c r="AD188" i="7" s="1"/>
  <c r="AD201" i="7" s="1"/>
  <c r="AD233" i="7" s="1"/>
  <c r="AD246" i="7" s="1"/>
  <c r="AD278" i="7" s="1"/>
  <c r="AD291" i="7" s="1"/>
  <c r="AD323" i="7" s="1"/>
  <c r="AD336" i="7" s="1"/>
  <c r="AD368" i="7" s="1"/>
  <c r="AD381" i="7" s="1"/>
  <c r="AD413" i="7" s="1"/>
  <c r="AD426" i="7" s="1"/>
  <c r="AD458" i="7" s="1"/>
  <c r="AC53" i="7"/>
  <c r="AC66" i="7" s="1"/>
  <c r="AC98" i="7" s="1"/>
  <c r="AC111" i="7" s="1"/>
  <c r="AC143" i="7" s="1"/>
  <c r="AC156" i="7" s="1"/>
  <c r="AC188" i="7" s="1"/>
  <c r="AC201" i="7" s="1"/>
  <c r="AC233" i="7" s="1"/>
  <c r="AC246" i="7" s="1"/>
  <c r="AC278" i="7" s="1"/>
  <c r="AC291" i="7" s="1"/>
  <c r="AC323" i="7" s="1"/>
  <c r="AC336" i="7" s="1"/>
  <c r="AC368" i="7" s="1"/>
  <c r="AC381" i="7" s="1"/>
  <c r="AC413" i="7" s="1"/>
  <c r="AC426" i="7" s="1"/>
  <c r="AC458" i="7" s="1"/>
  <c r="AC7" i="7" s="1"/>
  <c r="I29" i="24" s="1"/>
  <c r="K31" i="21" s="1"/>
  <c r="AB53" i="7"/>
  <c r="AB66" i="7" s="1"/>
  <c r="AB98" i="7" s="1"/>
  <c r="AB111" i="7" s="1"/>
  <c r="AB143" i="7" s="1"/>
  <c r="AB156" i="7" s="1"/>
  <c r="AB188" i="7" s="1"/>
  <c r="AB201" i="7" s="1"/>
  <c r="AB233" i="7" s="1"/>
  <c r="AB246" i="7" s="1"/>
  <c r="AB278" i="7" s="1"/>
  <c r="AB291" i="7" s="1"/>
  <c r="AB323" i="7" s="1"/>
  <c r="AB336" i="7" s="1"/>
  <c r="AB368" i="7" s="1"/>
  <c r="AB381" i="7" s="1"/>
  <c r="AB413" i="7" s="1"/>
  <c r="AB426" i="7" s="1"/>
  <c r="AB458" i="7" s="1"/>
  <c r="AA53" i="7"/>
  <c r="AA66" i="7" s="1"/>
  <c r="AA98" i="7" s="1"/>
  <c r="AA111" i="7" s="1"/>
  <c r="AA143" i="7" s="1"/>
  <c r="AA156" i="7" s="1"/>
  <c r="AA188" i="7" s="1"/>
  <c r="AA201" i="7" s="1"/>
  <c r="AA233" i="7" s="1"/>
  <c r="AA246" i="7" s="1"/>
  <c r="AA278" i="7" s="1"/>
  <c r="AA291" i="7" s="1"/>
  <c r="AA323" i="7" s="1"/>
  <c r="AA336" i="7" s="1"/>
  <c r="AA368" i="7" s="1"/>
  <c r="AA381" i="7" s="1"/>
  <c r="AA413" i="7" s="1"/>
  <c r="AA426" i="7" s="1"/>
  <c r="AA458" i="7" s="1"/>
  <c r="Z53" i="7"/>
  <c r="Z66" i="7" s="1"/>
  <c r="Z98" i="7" s="1"/>
  <c r="Z111" i="7" s="1"/>
  <c r="Z143" i="7" s="1"/>
  <c r="Z156" i="7" s="1"/>
  <c r="Z188" i="7" s="1"/>
  <c r="Z201" i="7" s="1"/>
  <c r="Z233" i="7" s="1"/>
  <c r="Z246" i="7" s="1"/>
  <c r="Z278" i="7" s="1"/>
  <c r="Z291" i="7" s="1"/>
  <c r="Z323" i="7" s="1"/>
  <c r="Z336" i="7" s="1"/>
  <c r="Z368" i="7" s="1"/>
  <c r="Z381" i="7" s="1"/>
  <c r="Z413" i="7" s="1"/>
  <c r="Z426" i="7" s="1"/>
  <c r="Z458" i="7" s="1"/>
  <c r="Y53" i="7"/>
  <c r="Y66" i="7" s="1"/>
  <c r="Y98" i="7" s="1"/>
  <c r="Y111" i="7" s="1"/>
  <c r="Y143" i="7" s="1"/>
  <c r="Y156" i="7" s="1"/>
  <c r="Y188" i="7" s="1"/>
  <c r="Y201" i="7" s="1"/>
  <c r="Y233" i="7" s="1"/>
  <c r="Y246" i="7" s="1"/>
  <c r="Y278" i="7" s="1"/>
  <c r="Y291" i="7" s="1"/>
  <c r="Y323" i="7" s="1"/>
  <c r="Y336" i="7" s="1"/>
  <c r="Y368" i="7" s="1"/>
  <c r="Y381" i="7" s="1"/>
  <c r="Y413" i="7" s="1"/>
  <c r="Y426" i="7" s="1"/>
  <c r="Y458" i="7" s="1"/>
  <c r="X53" i="7"/>
  <c r="X66" i="7" s="1"/>
  <c r="X98" i="7" s="1"/>
  <c r="X111" i="7" s="1"/>
  <c r="X143" i="7" s="1"/>
  <c r="X156" i="7" s="1"/>
  <c r="X188" i="7" s="1"/>
  <c r="X201" i="7" s="1"/>
  <c r="X233" i="7" s="1"/>
  <c r="X246" i="7" s="1"/>
  <c r="X278" i="7" s="1"/>
  <c r="X291" i="7" s="1"/>
  <c r="X323" i="7" s="1"/>
  <c r="X336" i="7" s="1"/>
  <c r="X368" i="7" s="1"/>
  <c r="X381" i="7" s="1"/>
  <c r="X413" i="7" s="1"/>
  <c r="X426" i="7" s="1"/>
  <c r="X458" i="7" s="1"/>
  <c r="W32" i="13" s="1"/>
  <c r="W53" i="7"/>
  <c r="W66" i="7" s="1"/>
  <c r="W98" i="7" s="1"/>
  <c r="W111" i="7" s="1"/>
  <c r="W143" i="7" s="1"/>
  <c r="W156" i="7" s="1"/>
  <c r="W188" i="7" s="1"/>
  <c r="W201" i="7" s="1"/>
  <c r="W233" i="7" s="1"/>
  <c r="W246" i="7" s="1"/>
  <c r="W278" i="7" s="1"/>
  <c r="W291" i="7" s="1"/>
  <c r="W323" i="7" s="1"/>
  <c r="W336" i="7" s="1"/>
  <c r="W368" i="7" s="1"/>
  <c r="W381" i="7" s="1"/>
  <c r="W413" i="7" s="1"/>
  <c r="W426" i="7" s="1"/>
  <c r="W458" i="7" s="1"/>
  <c r="W7" i="7" s="1"/>
  <c r="V53" i="7"/>
  <c r="V66" i="7" s="1"/>
  <c r="V98" i="7" s="1"/>
  <c r="V111" i="7" s="1"/>
  <c r="V143" i="7" s="1"/>
  <c r="V156" i="7" s="1"/>
  <c r="V188" i="7" s="1"/>
  <c r="V201" i="7" s="1"/>
  <c r="V233" i="7" s="1"/>
  <c r="V246" i="7" s="1"/>
  <c r="V278" i="7" s="1"/>
  <c r="V291" i="7" s="1"/>
  <c r="V323" i="7" s="1"/>
  <c r="V336" i="7" s="1"/>
  <c r="V368" i="7" s="1"/>
  <c r="V381" i="7" s="1"/>
  <c r="V413" i="7" s="1"/>
  <c r="V426" i="7" s="1"/>
  <c r="V458" i="7" s="1"/>
  <c r="U53" i="7"/>
  <c r="U66" i="7" s="1"/>
  <c r="U98" i="7" s="1"/>
  <c r="U111" i="7" s="1"/>
  <c r="U143" i="7" s="1"/>
  <c r="U156" i="7" s="1"/>
  <c r="U188" i="7" s="1"/>
  <c r="U201" i="7" s="1"/>
  <c r="U233" i="7" s="1"/>
  <c r="U246" i="7" s="1"/>
  <c r="U278" i="7" s="1"/>
  <c r="U291" i="7" s="1"/>
  <c r="U323" i="7" s="1"/>
  <c r="U336" i="7" s="1"/>
  <c r="U368" i="7" s="1"/>
  <c r="U381" i="7" s="1"/>
  <c r="U413" i="7" s="1"/>
  <c r="U426" i="7" s="1"/>
  <c r="U458" i="7" s="1"/>
  <c r="R53" i="7"/>
  <c r="R66" i="7" s="1"/>
  <c r="R98" i="7" s="1"/>
  <c r="R111" i="7" s="1"/>
  <c r="R143" i="7" s="1"/>
  <c r="R156" i="7" s="1"/>
  <c r="R188" i="7" s="1"/>
  <c r="R201" i="7" s="1"/>
  <c r="R233" i="7" s="1"/>
  <c r="R246" i="7" s="1"/>
  <c r="R278" i="7" s="1"/>
  <c r="R291" i="7" s="1"/>
  <c r="R323" i="7" s="1"/>
  <c r="R336" i="7" s="1"/>
  <c r="R368" i="7" s="1"/>
  <c r="R381" i="7" s="1"/>
  <c r="R413" i="7" s="1"/>
  <c r="R426" i="7" s="1"/>
  <c r="R458" i="7" s="1"/>
  <c r="R7" i="7" s="1"/>
  <c r="Q53" i="7"/>
  <c r="Q66" i="7" s="1"/>
  <c r="Q98" i="7" s="1"/>
  <c r="Q111" i="7" s="1"/>
  <c r="Q143" i="7" s="1"/>
  <c r="Q156" i="7" s="1"/>
  <c r="Q188" i="7" s="1"/>
  <c r="Q201" i="7" s="1"/>
  <c r="Q233" i="7" s="1"/>
  <c r="Q246" i="7" s="1"/>
  <c r="Q278" i="7" s="1"/>
  <c r="Q291" i="7" s="1"/>
  <c r="Q323" i="7" s="1"/>
  <c r="Q336" i="7" s="1"/>
  <c r="Q368" i="7" s="1"/>
  <c r="Q381" i="7" s="1"/>
  <c r="Q413" i="7" s="1"/>
  <c r="Q426" i="7" s="1"/>
  <c r="Q458" i="7" s="1"/>
  <c r="P53" i="7"/>
  <c r="P66" i="7" s="1"/>
  <c r="P98" i="7" s="1"/>
  <c r="P111" i="7" s="1"/>
  <c r="P143" i="7" s="1"/>
  <c r="P156" i="7" s="1"/>
  <c r="P188" i="7" s="1"/>
  <c r="P201" i="7" s="1"/>
  <c r="P233" i="7" s="1"/>
  <c r="P246" i="7" s="1"/>
  <c r="P278" i="7" s="1"/>
  <c r="P291" i="7" s="1"/>
  <c r="P323" i="7" s="1"/>
  <c r="P336" i="7" s="1"/>
  <c r="P368" i="7" s="1"/>
  <c r="P381" i="7" s="1"/>
  <c r="P413" i="7" s="1"/>
  <c r="P426" i="7" s="1"/>
  <c r="P458" i="7" s="1"/>
  <c r="O53" i="7"/>
  <c r="O66" i="7" s="1"/>
  <c r="O98" i="7" s="1"/>
  <c r="O111" i="7" s="1"/>
  <c r="O143" i="7" s="1"/>
  <c r="O156" i="7" s="1"/>
  <c r="O188" i="7" s="1"/>
  <c r="O201" i="7" s="1"/>
  <c r="O233" i="7" s="1"/>
  <c r="O246" i="7" s="1"/>
  <c r="O278" i="7" s="1"/>
  <c r="O291" i="7" s="1"/>
  <c r="O323" i="7" s="1"/>
  <c r="O336" i="7" s="1"/>
  <c r="O368" i="7" s="1"/>
  <c r="O381" i="7" s="1"/>
  <c r="O413" i="7" s="1"/>
  <c r="O426" i="7" s="1"/>
  <c r="O458" i="7" s="1"/>
  <c r="O7" i="7" s="1"/>
  <c r="N53" i="7"/>
  <c r="N66" i="7" s="1"/>
  <c r="N98" i="7" s="1"/>
  <c r="N111" i="7" s="1"/>
  <c r="N143" i="7" s="1"/>
  <c r="N156" i="7" s="1"/>
  <c r="N188" i="7" s="1"/>
  <c r="N201" i="7" s="1"/>
  <c r="N233" i="7" s="1"/>
  <c r="N246" i="7" s="1"/>
  <c r="N278" i="7" s="1"/>
  <c r="N291" i="7" s="1"/>
  <c r="N323" i="7" s="1"/>
  <c r="N336" i="7" s="1"/>
  <c r="N368" i="7" s="1"/>
  <c r="N381" i="7" s="1"/>
  <c r="N413" i="7" s="1"/>
  <c r="N426" i="7" s="1"/>
  <c r="N458" i="7" s="1"/>
  <c r="M53" i="7"/>
  <c r="M66" i="7" s="1"/>
  <c r="M98" i="7" s="1"/>
  <c r="M111" i="7" s="1"/>
  <c r="M143" i="7" s="1"/>
  <c r="M156" i="7" s="1"/>
  <c r="M188" i="7" s="1"/>
  <c r="M201" i="7" s="1"/>
  <c r="M233" i="7" s="1"/>
  <c r="M246" i="7" s="1"/>
  <c r="M278" i="7" s="1"/>
  <c r="M291" i="7" s="1"/>
  <c r="M323" i="7" s="1"/>
  <c r="M336" i="7" s="1"/>
  <c r="M368" i="7" s="1"/>
  <c r="M381" i="7" s="1"/>
  <c r="M413" i="7" s="1"/>
  <c r="M426" i="7" s="1"/>
  <c r="M458" i="7" s="1"/>
  <c r="L53" i="7"/>
  <c r="L66" i="7" s="1"/>
  <c r="L98" i="7" s="1"/>
  <c r="L111" i="7" s="1"/>
  <c r="L143" i="7" s="1"/>
  <c r="L156" i="7" s="1"/>
  <c r="L188" i="7" s="1"/>
  <c r="L201" i="7" s="1"/>
  <c r="L233" i="7" s="1"/>
  <c r="L246" i="7" s="1"/>
  <c r="L278" i="7" s="1"/>
  <c r="L291" i="7" s="1"/>
  <c r="L323" i="7" s="1"/>
  <c r="L336" i="7" s="1"/>
  <c r="L368" i="7" s="1"/>
  <c r="L381" i="7" s="1"/>
  <c r="L413" i="7" s="1"/>
  <c r="L426" i="7" s="1"/>
  <c r="L458" i="7" s="1"/>
  <c r="I233" i="7"/>
  <c r="I458" i="7"/>
  <c r="I413" i="7"/>
  <c r="I368" i="7"/>
  <c r="I323" i="7"/>
  <c r="I278" i="7"/>
  <c r="I188" i="7"/>
  <c r="I143" i="7"/>
  <c r="I98" i="7"/>
  <c r="I53" i="7"/>
  <c r="C502" i="6"/>
  <c r="E502" i="6"/>
  <c r="G502" i="6"/>
  <c r="G7" i="6"/>
  <c r="F53" i="6"/>
  <c r="F66" i="6" s="1"/>
  <c r="F98" i="6" s="1"/>
  <c r="F111" i="6" s="1"/>
  <c r="F143" i="6" s="1"/>
  <c r="F156" i="6" s="1"/>
  <c r="F188" i="6" s="1"/>
  <c r="F201" i="6" s="1"/>
  <c r="F233" i="6" s="1"/>
  <c r="F246" i="6" s="1"/>
  <c r="F278" i="6" s="1"/>
  <c r="F291" i="6" s="1"/>
  <c r="F323" i="6" s="1"/>
  <c r="F336" i="6" s="1"/>
  <c r="F368" i="6" s="1"/>
  <c r="F381" i="6" s="1"/>
  <c r="F413" i="6" s="1"/>
  <c r="F426" i="6" s="1"/>
  <c r="F458" i="6" s="1"/>
  <c r="E53" i="6"/>
  <c r="E66" i="6" s="1"/>
  <c r="E98" i="6" s="1"/>
  <c r="E111" i="6" s="1"/>
  <c r="E143" i="6" s="1"/>
  <c r="E156" i="6" s="1"/>
  <c r="E188" i="6" s="1"/>
  <c r="E201" i="6" s="1"/>
  <c r="E233" i="6" s="1"/>
  <c r="E246" i="6" s="1"/>
  <c r="E278" i="6" s="1"/>
  <c r="E291" i="6" s="1"/>
  <c r="E323" i="6" s="1"/>
  <c r="E336" i="6" s="1"/>
  <c r="E368" i="6" s="1"/>
  <c r="E381" i="6" s="1"/>
  <c r="E413" i="6" s="1"/>
  <c r="E426" i="6" s="1"/>
  <c r="E458" i="6" s="1"/>
  <c r="D53" i="6"/>
  <c r="D66" i="6" s="1"/>
  <c r="D98" i="6" s="1"/>
  <c r="D111" i="6" s="1"/>
  <c r="D143" i="6" s="1"/>
  <c r="D156" i="6" s="1"/>
  <c r="D188" i="6" s="1"/>
  <c r="D201" i="6" s="1"/>
  <c r="D233" i="6" s="1"/>
  <c r="D246" i="6" s="1"/>
  <c r="D278" i="6" s="1"/>
  <c r="D291" i="6" s="1"/>
  <c r="D323" i="6" s="1"/>
  <c r="D336" i="6" s="1"/>
  <c r="D368" i="6" s="1"/>
  <c r="D381" i="6" s="1"/>
  <c r="D413" i="6" s="1"/>
  <c r="D426" i="6" s="1"/>
  <c r="D458" i="6" s="1"/>
  <c r="C53" i="6"/>
  <c r="C66" i="6" s="1"/>
  <c r="C98" i="6" s="1"/>
  <c r="C111" i="6" s="1"/>
  <c r="C143" i="6" s="1"/>
  <c r="C156" i="6" s="1"/>
  <c r="C188" i="6" s="1"/>
  <c r="C201" i="6" s="1"/>
  <c r="C233" i="6" s="1"/>
  <c r="C246" i="6" s="1"/>
  <c r="C278" i="6" s="1"/>
  <c r="C291" i="6" s="1"/>
  <c r="C323" i="6" s="1"/>
  <c r="C336" i="6" s="1"/>
  <c r="C368" i="6" s="1"/>
  <c r="C381" i="6" s="1"/>
  <c r="C413" i="6" s="1"/>
  <c r="C426" i="6" s="1"/>
  <c r="C458" i="6" s="1"/>
  <c r="C7" i="6" s="1"/>
  <c r="I10" i="26" s="1"/>
  <c r="M11" i="25" s="1"/>
  <c r="B53" i="6"/>
  <c r="B66" i="6" s="1"/>
  <c r="B98" i="6" s="1"/>
  <c r="B111" i="6" s="1"/>
  <c r="B143" i="6" s="1"/>
  <c r="B156" i="6" s="1"/>
  <c r="B188" i="6" s="1"/>
  <c r="B201" i="6" s="1"/>
  <c r="B233" i="6" s="1"/>
  <c r="B246" i="6" s="1"/>
  <c r="B278" i="6" s="1"/>
  <c r="B291" i="6" s="1"/>
  <c r="B323" i="6" s="1"/>
  <c r="B336" i="6" s="1"/>
  <c r="B368" i="6" s="1"/>
  <c r="B381" i="6" s="1"/>
  <c r="B413" i="6" s="1"/>
  <c r="B426" i="6" s="1"/>
  <c r="B458" i="6" s="1"/>
  <c r="AK53" i="6"/>
  <c r="AK66" i="6" s="1"/>
  <c r="AK98" i="6" s="1"/>
  <c r="AK111" i="6" s="1"/>
  <c r="AK143" i="6" s="1"/>
  <c r="AK156" i="6" s="1"/>
  <c r="AK188" i="6" s="1"/>
  <c r="AK201" i="6" s="1"/>
  <c r="AK233" i="6" s="1"/>
  <c r="AK246" i="6" s="1"/>
  <c r="AK278" i="6" s="1"/>
  <c r="AK291" i="6" s="1"/>
  <c r="AK323" i="6" s="1"/>
  <c r="AK336" i="6" s="1"/>
  <c r="AK368" i="6" s="1"/>
  <c r="AK381" i="6" s="1"/>
  <c r="AK413" i="6" s="1"/>
  <c r="AK426" i="6" s="1"/>
  <c r="AK458" i="6" s="1"/>
  <c r="AJ53" i="6"/>
  <c r="AJ66" i="6" s="1"/>
  <c r="AJ98" i="6" s="1"/>
  <c r="AJ111" i="6" s="1"/>
  <c r="AJ143" i="6" s="1"/>
  <c r="AJ156" i="6" s="1"/>
  <c r="AJ188" i="6" s="1"/>
  <c r="AJ201" i="6" s="1"/>
  <c r="AJ233" i="6" s="1"/>
  <c r="AJ246" i="6" s="1"/>
  <c r="AJ278" i="6" s="1"/>
  <c r="AJ291" i="6" s="1"/>
  <c r="AJ323" i="6" s="1"/>
  <c r="AJ336" i="6" s="1"/>
  <c r="AJ368" i="6" s="1"/>
  <c r="AJ381" i="6" s="1"/>
  <c r="AJ413" i="6" s="1"/>
  <c r="AJ426" i="6" s="1"/>
  <c r="AJ458" i="6" s="1"/>
  <c r="AJ7" i="6" s="1"/>
  <c r="I36" i="26" s="1"/>
  <c r="M38" i="25" s="1"/>
  <c r="AH53" i="6"/>
  <c r="AH66" i="6" s="1"/>
  <c r="AH98" i="6" s="1"/>
  <c r="AH111" i="6" s="1"/>
  <c r="AH143" i="6" s="1"/>
  <c r="AH156" i="6" s="1"/>
  <c r="AH188" i="6" s="1"/>
  <c r="AH201" i="6" s="1"/>
  <c r="AH233" i="6" s="1"/>
  <c r="AH246" i="6" s="1"/>
  <c r="AH278" i="6" s="1"/>
  <c r="AH291" i="6" s="1"/>
  <c r="AH323" i="6" s="1"/>
  <c r="AH336" i="6" s="1"/>
  <c r="AH368" i="6" s="1"/>
  <c r="AH381" i="6" s="1"/>
  <c r="AH413" i="6" s="1"/>
  <c r="AH426" i="6" s="1"/>
  <c r="AH458" i="6" s="1"/>
  <c r="AG53" i="6"/>
  <c r="AG66" i="6" s="1"/>
  <c r="AG98" i="6" s="1"/>
  <c r="AG111" i="6" s="1"/>
  <c r="AG143" i="6" s="1"/>
  <c r="AG156" i="6" s="1"/>
  <c r="AG188" i="6" s="1"/>
  <c r="AG201" i="6" s="1"/>
  <c r="AG233" i="6" s="1"/>
  <c r="AG246" i="6" s="1"/>
  <c r="AG278" i="6" s="1"/>
  <c r="AG291" i="6" s="1"/>
  <c r="AG323" i="6" s="1"/>
  <c r="AG336" i="6" s="1"/>
  <c r="AG368" i="6" s="1"/>
  <c r="AG381" i="6" s="1"/>
  <c r="AG413" i="6" s="1"/>
  <c r="AG426" i="6" s="1"/>
  <c r="AG458" i="6" s="1"/>
  <c r="AF53" i="6"/>
  <c r="AF66" i="6" s="1"/>
  <c r="AF98" i="6" s="1"/>
  <c r="AF111" i="6" s="1"/>
  <c r="AF143" i="6" s="1"/>
  <c r="AF156" i="6" s="1"/>
  <c r="AF188" i="6" s="1"/>
  <c r="AF201" i="6" s="1"/>
  <c r="AF233" i="6" s="1"/>
  <c r="AF246" i="6" s="1"/>
  <c r="AF278" i="6" s="1"/>
  <c r="AF291" i="6" s="1"/>
  <c r="AF323" i="6" s="1"/>
  <c r="AF336" i="6" s="1"/>
  <c r="AF368" i="6" s="1"/>
  <c r="AF381" i="6" s="1"/>
  <c r="AF413" i="6" s="1"/>
  <c r="AF426" i="6" s="1"/>
  <c r="AF458" i="6" s="1"/>
  <c r="AE53" i="6"/>
  <c r="AE66" i="6" s="1"/>
  <c r="AE98" i="6" s="1"/>
  <c r="AE111" i="6" s="1"/>
  <c r="AE143" i="6" s="1"/>
  <c r="AE156" i="6" s="1"/>
  <c r="AE188" i="6" s="1"/>
  <c r="AE201" i="6" s="1"/>
  <c r="AE233" i="6" s="1"/>
  <c r="AE246" i="6" s="1"/>
  <c r="AE278" i="6" s="1"/>
  <c r="AE291" i="6" s="1"/>
  <c r="AE323" i="6" s="1"/>
  <c r="AE336" i="6" s="1"/>
  <c r="AE368" i="6" s="1"/>
  <c r="AE381" i="6" s="1"/>
  <c r="AE413" i="6" s="1"/>
  <c r="AE426" i="6" s="1"/>
  <c r="AE458" i="6" s="1"/>
  <c r="AD53" i="6"/>
  <c r="AD66" i="6" s="1"/>
  <c r="AD98" i="6" s="1"/>
  <c r="AD111" i="6" s="1"/>
  <c r="AD143" i="6" s="1"/>
  <c r="AD156" i="6" s="1"/>
  <c r="AD188" i="6" s="1"/>
  <c r="AD201" i="6" s="1"/>
  <c r="AD233" i="6" s="1"/>
  <c r="AD246" i="6" s="1"/>
  <c r="AD278" i="6" s="1"/>
  <c r="AD291" i="6" s="1"/>
  <c r="AD323" i="6" s="1"/>
  <c r="AD336" i="6" s="1"/>
  <c r="AD368" i="6" s="1"/>
  <c r="AD381" i="6" s="1"/>
  <c r="AD413" i="6" s="1"/>
  <c r="AD426" i="6" s="1"/>
  <c r="AD458" i="6" s="1"/>
  <c r="AC53" i="6"/>
  <c r="AC66" i="6" s="1"/>
  <c r="AC98" i="6" s="1"/>
  <c r="AC111" i="6" s="1"/>
  <c r="AC143" i="6" s="1"/>
  <c r="AC156" i="6" s="1"/>
  <c r="AC188" i="6" s="1"/>
  <c r="AC201" i="6" s="1"/>
  <c r="AC233" i="6" s="1"/>
  <c r="AC246" i="6" s="1"/>
  <c r="AC278" i="6" s="1"/>
  <c r="AC291" i="6" s="1"/>
  <c r="AC323" i="6" s="1"/>
  <c r="AC336" i="6" s="1"/>
  <c r="AC368" i="6" s="1"/>
  <c r="AC381" i="6" s="1"/>
  <c r="AC413" i="6" s="1"/>
  <c r="AC426" i="6" s="1"/>
  <c r="AC458" i="6" s="1"/>
  <c r="AC7" i="6" s="1"/>
  <c r="I29" i="26" s="1"/>
  <c r="M31" i="25" s="1"/>
  <c r="AB53" i="6"/>
  <c r="AB66" i="6" s="1"/>
  <c r="AB98" i="6" s="1"/>
  <c r="AB111" i="6" s="1"/>
  <c r="AB143" i="6" s="1"/>
  <c r="AB156" i="6" s="1"/>
  <c r="AB188" i="6" s="1"/>
  <c r="AB201" i="6" s="1"/>
  <c r="AB233" i="6" s="1"/>
  <c r="AB246" i="6" s="1"/>
  <c r="AB278" i="6" s="1"/>
  <c r="AB291" i="6" s="1"/>
  <c r="AB323" i="6" s="1"/>
  <c r="AB336" i="6" s="1"/>
  <c r="AB368" i="6" s="1"/>
  <c r="AB381" i="6" s="1"/>
  <c r="AB413" i="6" s="1"/>
  <c r="AB426" i="6" s="1"/>
  <c r="AB458" i="6" s="1"/>
  <c r="AA53" i="6"/>
  <c r="AA66" i="6" s="1"/>
  <c r="AA98" i="6" s="1"/>
  <c r="AA111" i="6" s="1"/>
  <c r="AA143" i="6" s="1"/>
  <c r="AA156" i="6" s="1"/>
  <c r="AA188" i="6" s="1"/>
  <c r="AA201" i="6" s="1"/>
  <c r="AA233" i="6" s="1"/>
  <c r="AA246" i="6" s="1"/>
  <c r="AA278" i="6" s="1"/>
  <c r="AA291" i="6" s="1"/>
  <c r="AA323" i="6" s="1"/>
  <c r="AA336" i="6" s="1"/>
  <c r="AA368" i="6" s="1"/>
  <c r="AA381" i="6" s="1"/>
  <c r="AA413" i="6" s="1"/>
  <c r="AA426" i="6" s="1"/>
  <c r="AA458" i="6" s="1"/>
  <c r="Z53" i="6"/>
  <c r="Z66" i="6" s="1"/>
  <c r="Z98" i="6" s="1"/>
  <c r="Z111" i="6" s="1"/>
  <c r="Z143" i="6" s="1"/>
  <c r="Z156" i="6" s="1"/>
  <c r="Z188" i="6" s="1"/>
  <c r="Z201" i="6" s="1"/>
  <c r="Z233" i="6" s="1"/>
  <c r="Z246" i="6" s="1"/>
  <c r="Z278" i="6" s="1"/>
  <c r="Z291" i="6" s="1"/>
  <c r="Z323" i="6" s="1"/>
  <c r="Z336" i="6" s="1"/>
  <c r="Z368" i="6" s="1"/>
  <c r="Z381" i="6" s="1"/>
  <c r="Z413" i="6" s="1"/>
  <c r="Z426" i="6" s="1"/>
  <c r="Z458" i="6" s="1"/>
  <c r="Y53" i="6"/>
  <c r="Y66" i="6" s="1"/>
  <c r="Y98" i="6" s="1"/>
  <c r="Y111" i="6" s="1"/>
  <c r="Y143" i="6" s="1"/>
  <c r="Y156" i="6" s="1"/>
  <c r="Y188" i="6" s="1"/>
  <c r="Y201" i="6" s="1"/>
  <c r="Y233" i="6" s="1"/>
  <c r="Y246" i="6" s="1"/>
  <c r="Y278" i="6" s="1"/>
  <c r="Y291" i="6" s="1"/>
  <c r="Y323" i="6" s="1"/>
  <c r="Y336" i="6" s="1"/>
  <c r="Y368" i="6" s="1"/>
  <c r="Y381" i="6" s="1"/>
  <c r="Y413" i="6" s="1"/>
  <c r="Y426" i="6" s="1"/>
  <c r="Y458" i="6" s="1"/>
  <c r="X53" i="6"/>
  <c r="X66" i="6" s="1"/>
  <c r="X98" i="6" s="1"/>
  <c r="X111" i="6" s="1"/>
  <c r="X143" i="6" s="1"/>
  <c r="X156" i="6" s="1"/>
  <c r="X188" i="6" s="1"/>
  <c r="X201" i="6" s="1"/>
  <c r="X233" i="6" s="1"/>
  <c r="X246" i="6" s="1"/>
  <c r="X278" i="6" s="1"/>
  <c r="X291" i="6" s="1"/>
  <c r="X323" i="6" s="1"/>
  <c r="X336" i="6" s="1"/>
  <c r="X368" i="6" s="1"/>
  <c r="X381" i="6" s="1"/>
  <c r="X413" i="6" s="1"/>
  <c r="X426" i="6" s="1"/>
  <c r="X458" i="6" s="1"/>
  <c r="W53" i="6"/>
  <c r="W66" i="6" s="1"/>
  <c r="W98" i="6" s="1"/>
  <c r="W111" i="6" s="1"/>
  <c r="W143" i="6" s="1"/>
  <c r="W156" i="6" s="1"/>
  <c r="W188" i="6" s="1"/>
  <c r="W201" i="6" s="1"/>
  <c r="W233" i="6" s="1"/>
  <c r="W246" i="6" s="1"/>
  <c r="W278" i="6" s="1"/>
  <c r="W291" i="6" s="1"/>
  <c r="W323" i="6" s="1"/>
  <c r="W336" i="6" s="1"/>
  <c r="W368" i="6" s="1"/>
  <c r="W381" i="6" s="1"/>
  <c r="W413" i="6" s="1"/>
  <c r="W426" i="6" s="1"/>
  <c r="W458" i="6" s="1"/>
  <c r="W7" i="6" s="1"/>
  <c r="V53" i="6"/>
  <c r="V66" i="6" s="1"/>
  <c r="V98" i="6" s="1"/>
  <c r="V111" i="6" s="1"/>
  <c r="V143" i="6" s="1"/>
  <c r="V156" i="6" s="1"/>
  <c r="V188" i="6" s="1"/>
  <c r="V201" i="6" s="1"/>
  <c r="V233" i="6" s="1"/>
  <c r="V246" i="6" s="1"/>
  <c r="V278" i="6" s="1"/>
  <c r="V291" i="6" s="1"/>
  <c r="V323" i="6" s="1"/>
  <c r="V336" i="6" s="1"/>
  <c r="V368" i="6" s="1"/>
  <c r="V381" i="6" s="1"/>
  <c r="V413" i="6" s="1"/>
  <c r="V426" i="6" s="1"/>
  <c r="V458" i="6" s="1"/>
  <c r="V7" i="6" s="1"/>
  <c r="H23" i="26" s="1"/>
  <c r="M24" i="25" s="1"/>
  <c r="U53" i="6"/>
  <c r="U66" i="6" s="1"/>
  <c r="U98" i="6" s="1"/>
  <c r="U111" i="6" s="1"/>
  <c r="U143" i="6" s="1"/>
  <c r="U156" i="6" s="1"/>
  <c r="U188" i="6" s="1"/>
  <c r="U201" i="6" s="1"/>
  <c r="U233" i="6" s="1"/>
  <c r="U246" i="6" s="1"/>
  <c r="U278" i="6" s="1"/>
  <c r="U291" i="6" s="1"/>
  <c r="U323" i="6" s="1"/>
  <c r="U336" i="6" s="1"/>
  <c r="U368" i="6" s="1"/>
  <c r="U381" i="6" s="1"/>
  <c r="U413" i="6" s="1"/>
  <c r="U426" i="6" s="1"/>
  <c r="U458" i="6" s="1"/>
  <c r="R53" i="6"/>
  <c r="R66" i="6" s="1"/>
  <c r="R98" i="6" s="1"/>
  <c r="R111" i="6" s="1"/>
  <c r="R143" i="6" s="1"/>
  <c r="R156" i="6" s="1"/>
  <c r="R188" i="6" s="1"/>
  <c r="R201" i="6" s="1"/>
  <c r="R233" i="6" s="1"/>
  <c r="R246" i="6" s="1"/>
  <c r="R278" i="6" s="1"/>
  <c r="R291" i="6" s="1"/>
  <c r="R323" i="6" s="1"/>
  <c r="R336" i="6" s="1"/>
  <c r="R368" i="6" s="1"/>
  <c r="R381" i="6" s="1"/>
  <c r="R413" i="6" s="1"/>
  <c r="R426" i="6" s="1"/>
  <c r="R458" i="6" s="1"/>
  <c r="Q53" i="6"/>
  <c r="Q66" i="6" s="1"/>
  <c r="Q98" i="6" s="1"/>
  <c r="Q111" i="6" s="1"/>
  <c r="Q143" i="6" s="1"/>
  <c r="Q156" i="6" s="1"/>
  <c r="Q188" i="6" s="1"/>
  <c r="Q201" i="6" s="1"/>
  <c r="Q233" i="6" s="1"/>
  <c r="Q246" i="6" s="1"/>
  <c r="Q278" i="6" s="1"/>
  <c r="Q291" i="6" s="1"/>
  <c r="Q323" i="6" s="1"/>
  <c r="Q336" i="6" s="1"/>
  <c r="Q368" i="6" s="1"/>
  <c r="Q381" i="6" s="1"/>
  <c r="Q413" i="6" s="1"/>
  <c r="Q426" i="6" s="1"/>
  <c r="Q458" i="6" s="1"/>
  <c r="P53" i="6"/>
  <c r="P66" i="6" s="1"/>
  <c r="P98" i="6" s="1"/>
  <c r="P111" i="6" s="1"/>
  <c r="P143" i="6" s="1"/>
  <c r="P156" i="6" s="1"/>
  <c r="P188" i="6" s="1"/>
  <c r="P201" i="6" s="1"/>
  <c r="P233" i="6" s="1"/>
  <c r="P246" i="6" s="1"/>
  <c r="P278" i="6" s="1"/>
  <c r="P291" i="6" s="1"/>
  <c r="P323" i="6" s="1"/>
  <c r="P336" i="6" s="1"/>
  <c r="P368" i="6" s="1"/>
  <c r="P381" i="6" s="1"/>
  <c r="P413" i="6" s="1"/>
  <c r="P426" i="6" s="1"/>
  <c r="P458" i="6" s="1"/>
  <c r="O53" i="6"/>
  <c r="O66" i="6" s="1"/>
  <c r="O98" i="6" s="1"/>
  <c r="O111" i="6" s="1"/>
  <c r="O143" i="6" s="1"/>
  <c r="O156" i="6" s="1"/>
  <c r="O188" i="6" s="1"/>
  <c r="O201" i="6" s="1"/>
  <c r="O233" i="6" s="1"/>
  <c r="O246" i="6" s="1"/>
  <c r="O278" i="6" s="1"/>
  <c r="O291" i="6" s="1"/>
  <c r="O323" i="6" s="1"/>
  <c r="O336" i="6" s="1"/>
  <c r="O368" i="6" s="1"/>
  <c r="O381" i="6" s="1"/>
  <c r="O413" i="6" s="1"/>
  <c r="O426" i="6" s="1"/>
  <c r="O458" i="6" s="1"/>
  <c r="O7" i="6" s="1"/>
  <c r="N53" i="6"/>
  <c r="N66" i="6" s="1"/>
  <c r="N98" i="6" s="1"/>
  <c r="N111" i="6" s="1"/>
  <c r="N143" i="6" s="1"/>
  <c r="N156" i="6" s="1"/>
  <c r="N188" i="6" s="1"/>
  <c r="N201" i="6" s="1"/>
  <c r="N233" i="6" s="1"/>
  <c r="N246" i="6" s="1"/>
  <c r="N278" i="6" s="1"/>
  <c r="N291" i="6" s="1"/>
  <c r="N323" i="6" s="1"/>
  <c r="N336" i="6" s="1"/>
  <c r="N368" i="6" s="1"/>
  <c r="N381" i="6" s="1"/>
  <c r="N413" i="6" s="1"/>
  <c r="N426" i="6" s="1"/>
  <c r="N458" i="6" s="1"/>
  <c r="M29" i="13" s="1"/>
  <c r="M53" i="6"/>
  <c r="M66" i="6" s="1"/>
  <c r="M98" i="6" s="1"/>
  <c r="M111" i="6" s="1"/>
  <c r="M143" i="6" s="1"/>
  <c r="M156" i="6" s="1"/>
  <c r="M188" i="6" s="1"/>
  <c r="M201" i="6" s="1"/>
  <c r="M233" i="6" s="1"/>
  <c r="M246" i="6" s="1"/>
  <c r="M278" i="6" s="1"/>
  <c r="M291" i="6" s="1"/>
  <c r="M323" i="6" s="1"/>
  <c r="M336" i="6" s="1"/>
  <c r="M368" i="6" s="1"/>
  <c r="M381" i="6" s="1"/>
  <c r="M413" i="6" s="1"/>
  <c r="M426" i="6" s="1"/>
  <c r="M458" i="6" s="1"/>
  <c r="L53" i="6"/>
  <c r="L66" i="6" s="1"/>
  <c r="L98" i="6" s="1"/>
  <c r="L111" i="6" s="1"/>
  <c r="L143" i="6" s="1"/>
  <c r="L156" i="6" s="1"/>
  <c r="L188" i="6" s="1"/>
  <c r="L201" i="6" s="1"/>
  <c r="L233" i="6" s="1"/>
  <c r="L246" i="6" s="1"/>
  <c r="L278" i="6" s="1"/>
  <c r="L291" i="6" s="1"/>
  <c r="L323" i="6" s="1"/>
  <c r="L336" i="6" s="1"/>
  <c r="L368" i="6" s="1"/>
  <c r="L381" i="6" s="1"/>
  <c r="L413" i="6" s="1"/>
  <c r="L426" i="6" s="1"/>
  <c r="L458" i="6" s="1"/>
  <c r="L7" i="6" s="1"/>
  <c r="I233" i="6"/>
  <c r="I458" i="6"/>
  <c r="I413" i="6"/>
  <c r="I368" i="6"/>
  <c r="I323" i="6"/>
  <c r="I278" i="6"/>
  <c r="I188" i="6"/>
  <c r="I143" i="6"/>
  <c r="I98" i="6"/>
  <c r="I53" i="6"/>
  <c r="C502" i="15"/>
  <c r="E502" i="15"/>
  <c r="G502" i="15"/>
  <c r="AK53" i="15"/>
  <c r="AK66" i="15" s="1"/>
  <c r="AK98" i="15" s="1"/>
  <c r="AK111" i="15" s="1"/>
  <c r="AK143" i="15" s="1"/>
  <c r="AK156" i="15" s="1"/>
  <c r="AK188" i="15" s="1"/>
  <c r="AK201" i="15" s="1"/>
  <c r="AK233" i="15" s="1"/>
  <c r="AK246" i="15" s="1"/>
  <c r="AK278" i="15" s="1"/>
  <c r="AK291" i="15" s="1"/>
  <c r="AK323" i="15" s="1"/>
  <c r="AK336" i="15" s="1"/>
  <c r="AK368" i="15" s="1"/>
  <c r="AK381" i="15" s="1"/>
  <c r="AK413" i="15" s="1"/>
  <c r="AK426" i="15" s="1"/>
  <c r="AK458" i="15" s="1"/>
  <c r="AI24" i="13" s="1"/>
  <c r="AJ53" i="15"/>
  <c r="AJ66" i="15" s="1"/>
  <c r="AJ98" i="15" s="1"/>
  <c r="AJ111" i="15" s="1"/>
  <c r="AJ143" i="15" s="1"/>
  <c r="AJ156" i="15" s="1"/>
  <c r="AJ188" i="15" s="1"/>
  <c r="AJ201" i="15" s="1"/>
  <c r="AJ233" i="15" s="1"/>
  <c r="AJ246" i="15" s="1"/>
  <c r="AJ278" i="15" s="1"/>
  <c r="AJ291" i="15" s="1"/>
  <c r="AJ323" i="15" s="1"/>
  <c r="AJ336" i="15" s="1"/>
  <c r="AJ368" i="15" s="1"/>
  <c r="AJ381" i="15" s="1"/>
  <c r="AJ413" i="15" s="1"/>
  <c r="AJ426" i="15" s="1"/>
  <c r="AJ458" i="15" s="1"/>
  <c r="AH24" i="13" s="1"/>
  <c r="AH53" i="15"/>
  <c r="AH66" i="15" s="1"/>
  <c r="AH98" i="15" s="1"/>
  <c r="AH111" i="15" s="1"/>
  <c r="AH143" i="15" s="1"/>
  <c r="AH156" i="15" s="1"/>
  <c r="AH188" i="15" s="1"/>
  <c r="AH201" i="15" s="1"/>
  <c r="AH233" i="15" s="1"/>
  <c r="AH246" i="15" s="1"/>
  <c r="AH278" i="15" s="1"/>
  <c r="AH291" i="15" s="1"/>
  <c r="AH323" i="15" s="1"/>
  <c r="AH336" i="15" s="1"/>
  <c r="AH368" i="15" s="1"/>
  <c r="AH381" i="15" s="1"/>
  <c r="AH413" i="15" s="1"/>
  <c r="AH426" i="15" s="1"/>
  <c r="AH458" i="15" s="1"/>
  <c r="AG24" i="13" s="1"/>
  <c r="AG53" i="15"/>
  <c r="AG66" i="15" s="1"/>
  <c r="AG98" i="15" s="1"/>
  <c r="AG111" i="15" s="1"/>
  <c r="AG143" i="15" s="1"/>
  <c r="AG156" i="15" s="1"/>
  <c r="AG188" i="15" s="1"/>
  <c r="AG201" i="15" s="1"/>
  <c r="AG233" i="15" s="1"/>
  <c r="AG246" i="15" s="1"/>
  <c r="AG278" i="15" s="1"/>
  <c r="AG291" i="15" s="1"/>
  <c r="AG323" i="15" s="1"/>
  <c r="AG336" i="15" s="1"/>
  <c r="AG368" i="15" s="1"/>
  <c r="AG381" i="15" s="1"/>
  <c r="AG413" i="15" s="1"/>
  <c r="AG426" i="15" s="1"/>
  <c r="AG458" i="15" s="1"/>
  <c r="AF24" i="13" s="1"/>
  <c r="AF53" i="15"/>
  <c r="AF66" i="15" s="1"/>
  <c r="AF98" i="15" s="1"/>
  <c r="AF111" i="15" s="1"/>
  <c r="AF143" i="15" s="1"/>
  <c r="AF156" i="15" s="1"/>
  <c r="AF188" i="15" s="1"/>
  <c r="AF201" i="15" s="1"/>
  <c r="AF233" i="15" s="1"/>
  <c r="AF246" i="15" s="1"/>
  <c r="AF278" i="15" s="1"/>
  <c r="AF291" i="15" s="1"/>
  <c r="AF323" i="15" s="1"/>
  <c r="AF336" i="15" s="1"/>
  <c r="AF368" i="15" s="1"/>
  <c r="AF381" i="15" s="1"/>
  <c r="AF413" i="15" s="1"/>
  <c r="AF426" i="15" s="1"/>
  <c r="AF458" i="15" s="1"/>
  <c r="AE24" i="13" s="1"/>
  <c r="AE53" i="15"/>
  <c r="AE66" i="15" s="1"/>
  <c r="AE98" i="15" s="1"/>
  <c r="AE111" i="15" s="1"/>
  <c r="AE143" i="15" s="1"/>
  <c r="AE156" i="15" s="1"/>
  <c r="AE188" i="15" s="1"/>
  <c r="AE201" i="15" s="1"/>
  <c r="AE233" i="15" s="1"/>
  <c r="AE246" i="15" s="1"/>
  <c r="AE278" i="15" s="1"/>
  <c r="AE291" i="15" s="1"/>
  <c r="AE323" i="15" s="1"/>
  <c r="AE336" i="15" s="1"/>
  <c r="AE368" i="15" s="1"/>
  <c r="AE381" i="15" s="1"/>
  <c r="AE413" i="15" s="1"/>
  <c r="AE426" i="15" s="1"/>
  <c r="AE458" i="15" s="1"/>
  <c r="AD24" i="13" s="1"/>
  <c r="AD53" i="15"/>
  <c r="AD66" i="15" s="1"/>
  <c r="AD98" i="15" s="1"/>
  <c r="AD111" i="15" s="1"/>
  <c r="AD143" i="15" s="1"/>
  <c r="AD156" i="15" s="1"/>
  <c r="AD188" i="15" s="1"/>
  <c r="AD201" i="15" s="1"/>
  <c r="AD233" i="15" s="1"/>
  <c r="AD246" i="15" s="1"/>
  <c r="AD278" i="15" s="1"/>
  <c r="AD291" i="15" s="1"/>
  <c r="AD323" i="15" s="1"/>
  <c r="AD336" i="15" s="1"/>
  <c r="AD368" i="15" s="1"/>
  <c r="AD381" i="15" s="1"/>
  <c r="AD413" i="15" s="1"/>
  <c r="AD426" i="15" s="1"/>
  <c r="AD458" i="15" s="1"/>
  <c r="AC24" i="13" s="1"/>
  <c r="AC53" i="15"/>
  <c r="AC66" i="15" s="1"/>
  <c r="AC98" i="15" s="1"/>
  <c r="AC111" i="15" s="1"/>
  <c r="AC143" i="15" s="1"/>
  <c r="AC156" i="15" s="1"/>
  <c r="AC188" i="15" s="1"/>
  <c r="AC201" i="15" s="1"/>
  <c r="AC233" i="15" s="1"/>
  <c r="AC246" i="15" s="1"/>
  <c r="AC278" i="15" s="1"/>
  <c r="AC291" i="15" s="1"/>
  <c r="AC323" i="15" s="1"/>
  <c r="AC336" i="15" s="1"/>
  <c r="AC368" i="15" s="1"/>
  <c r="AC381" i="15" s="1"/>
  <c r="AC413" i="15" s="1"/>
  <c r="AC426" i="15" s="1"/>
  <c r="AC458" i="15" s="1"/>
  <c r="AB53" i="15"/>
  <c r="AB66" i="15" s="1"/>
  <c r="AB98" i="15" s="1"/>
  <c r="AB111" i="15" s="1"/>
  <c r="AB143" i="15" s="1"/>
  <c r="AB156" i="15" s="1"/>
  <c r="AB188" i="15" s="1"/>
  <c r="AB201" i="15" s="1"/>
  <c r="AB233" i="15" s="1"/>
  <c r="AB246" i="15" s="1"/>
  <c r="AB278" i="15" s="1"/>
  <c r="AB291" i="15" s="1"/>
  <c r="AB323" i="15" s="1"/>
  <c r="AB336" i="15" s="1"/>
  <c r="AB368" i="15" s="1"/>
  <c r="AB381" i="15" s="1"/>
  <c r="AB413" i="15" s="1"/>
  <c r="AB426" i="15" s="1"/>
  <c r="AB458" i="15" s="1"/>
  <c r="AA24" i="13" s="1"/>
  <c r="AA53" i="15"/>
  <c r="AA66" i="15" s="1"/>
  <c r="AA98" i="15" s="1"/>
  <c r="AA111" i="15" s="1"/>
  <c r="AA143" i="15" s="1"/>
  <c r="AA156" i="15" s="1"/>
  <c r="AA188" i="15" s="1"/>
  <c r="AA201" i="15" s="1"/>
  <c r="AA233" i="15" s="1"/>
  <c r="AA246" i="15" s="1"/>
  <c r="AA278" i="15" s="1"/>
  <c r="AA291" i="15" s="1"/>
  <c r="AA323" i="15" s="1"/>
  <c r="AA336" i="15" s="1"/>
  <c r="AA368" i="15" s="1"/>
  <c r="AA381" i="15" s="1"/>
  <c r="AA413" i="15" s="1"/>
  <c r="AA426" i="15" s="1"/>
  <c r="AA458" i="15" s="1"/>
  <c r="Z24" i="13" s="1"/>
  <c r="Z53" i="15"/>
  <c r="Z66" i="15" s="1"/>
  <c r="Z98" i="15" s="1"/>
  <c r="Z111" i="15" s="1"/>
  <c r="Z143" i="15" s="1"/>
  <c r="Z156" i="15" s="1"/>
  <c r="Z188" i="15" s="1"/>
  <c r="Z201" i="15" s="1"/>
  <c r="Z233" i="15" s="1"/>
  <c r="Z246" i="15" s="1"/>
  <c r="Z278" i="15" s="1"/>
  <c r="Z291" i="15" s="1"/>
  <c r="Z323" i="15" s="1"/>
  <c r="Z336" i="15" s="1"/>
  <c r="Z368" i="15" s="1"/>
  <c r="Z381" i="15" s="1"/>
  <c r="Z413" i="15" s="1"/>
  <c r="Z426" i="15" s="1"/>
  <c r="Z458" i="15" s="1"/>
  <c r="Y24" i="13" s="1"/>
  <c r="Y53" i="15"/>
  <c r="Y66" i="15" s="1"/>
  <c r="Y98" i="15" s="1"/>
  <c r="Y111" i="15" s="1"/>
  <c r="Y143" i="15" s="1"/>
  <c r="Y156" i="15" s="1"/>
  <c r="Y188" i="15" s="1"/>
  <c r="Y201" i="15" s="1"/>
  <c r="Y233" i="15" s="1"/>
  <c r="Y246" i="15" s="1"/>
  <c r="Y278" i="15" s="1"/>
  <c r="Y291" i="15" s="1"/>
  <c r="Y323" i="15" s="1"/>
  <c r="Y336" i="15" s="1"/>
  <c r="Y368" i="15" s="1"/>
  <c r="Y381" i="15" s="1"/>
  <c r="Y413" i="15" s="1"/>
  <c r="Y426" i="15" s="1"/>
  <c r="Y458" i="15" s="1"/>
  <c r="X24" i="13" s="1"/>
  <c r="X53" i="15"/>
  <c r="X66" i="15" s="1"/>
  <c r="X98" i="15" s="1"/>
  <c r="X111" i="15" s="1"/>
  <c r="X143" i="15" s="1"/>
  <c r="X156" i="15" s="1"/>
  <c r="X188" i="15" s="1"/>
  <c r="X201" i="15" s="1"/>
  <c r="X233" i="15" s="1"/>
  <c r="X246" i="15" s="1"/>
  <c r="X278" i="15" s="1"/>
  <c r="X291" i="15" s="1"/>
  <c r="X323" i="15" s="1"/>
  <c r="X336" i="15" s="1"/>
  <c r="X368" i="15" s="1"/>
  <c r="X381" i="15" s="1"/>
  <c r="X413" i="15" s="1"/>
  <c r="X426" i="15" s="1"/>
  <c r="X458" i="15" s="1"/>
  <c r="W24" i="13" s="1"/>
  <c r="W53" i="15"/>
  <c r="W66" i="15" s="1"/>
  <c r="W98" i="15" s="1"/>
  <c r="W111" i="15" s="1"/>
  <c r="W143" i="15" s="1"/>
  <c r="W156" i="15" s="1"/>
  <c r="W188" i="15" s="1"/>
  <c r="W201" i="15" s="1"/>
  <c r="W233" i="15" s="1"/>
  <c r="W246" i="15" s="1"/>
  <c r="W278" i="15" s="1"/>
  <c r="W291" i="15" s="1"/>
  <c r="W323" i="15" s="1"/>
  <c r="W336" i="15" s="1"/>
  <c r="W368" i="15" s="1"/>
  <c r="W381" i="15" s="1"/>
  <c r="W413" i="15" s="1"/>
  <c r="W426" i="15" s="1"/>
  <c r="W458" i="15" s="1"/>
  <c r="V24" i="13" s="1"/>
  <c r="V53" i="15"/>
  <c r="V66" i="15" s="1"/>
  <c r="V98" i="15" s="1"/>
  <c r="V111" i="15" s="1"/>
  <c r="V143" i="15" s="1"/>
  <c r="V156" i="15" s="1"/>
  <c r="V188" i="15" s="1"/>
  <c r="V201" i="15" s="1"/>
  <c r="V233" i="15" s="1"/>
  <c r="V246" i="15" s="1"/>
  <c r="V278" i="15" s="1"/>
  <c r="V291" i="15" s="1"/>
  <c r="V323" i="15" s="1"/>
  <c r="V336" i="15" s="1"/>
  <c r="V368" i="15" s="1"/>
  <c r="V381" i="15" s="1"/>
  <c r="V413" i="15" s="1"/>
  <c r="V426" i="15" s="1"/>
  <c r="V458" i="15" s="1"/>
  <c r="U24" i="13" s="1"/>
  <c r="U53" i="15"/>
  <c r="U66" i="15" s="1"/>
  <c r="U98" i="15" s="1"/>
  <c r="U111" i="15" s="1"/>
  <c r="U143" i="15" s="1"/>
  <c r="U156" i="15" s="1"/>
  <c r="U188" i="15" s="1"/>
  <c r="U201" i="15" s="1"/>
  <c r="U233" i="15" s="1"/>
  <c r="U246" i="15" s="1"/>
  <c r="U278" i="15" s="1"/>
  <c r="U291" i="15" s="1"/>
  <c r="U323" i="15" s="1"/>
  <c r="U336" i="15" s="1"/>
  <c r="U368" i="15" s="1"/>
  <c r="U381" i="15" s="1"/>
  <c r="U413" i="15" s="1"/>
  <c r="U426" i="15" s="1"/>
  <c r="U458" i="15" s="1"/>
  <c r="R53" i="15"/>
  <c r="R66" i="15" s="1"/>
  <c r="R98" i="15" s="1"/>
  <c r="R111" i="15" s="1"/>
  <c r="R143" i="15" s="1"/>
  <c r="R156" i="15" s="1"/>
  <c r="R188" i="15" s="1"/>
  <c r="R201" i="15" s="1"/>
  <c r="R233" i="15" s="1"/>
  <c r="R246" i="15" s="1"/>
  <c r="R278" i="15" s="1"/>
  <c r="R291" i="15" s="1"/>
  <c r="R323" i="15" s="1"/>
  <c r="R336" i="15" s="1"/>
  <c r="R368" i="15" s="1"/>
  <c r="R381" i="15" s="1"/>
  <c r="R413" i="15" s="1"/>
  <c r="R426" i="15" s="1"/>
  <c r="R458" i="15" s="1"/>
  <c r="Q24" i="13" s="1"/>
  <c r="Q53" i="15"/>
  <c r="Q66" i="15" s="1"/>
  <c r="Q98" i="15" s="1"/>
  <c r="Q111" i="15" s="1"/>
  <c r="Q143" i="15" s="1"/>
  <c r="Q156" i="15" s="1"/>
  <c r="Q188" i="15" s="1"/>
  <c r="Q201" i="15" s="1"/>
  <c r="Q233" i="15" s="1"/>
  <c r="Q246" i="15" s="1"/>
  <c r="Q278" i="15" s="1"/>
  <c r="Q291" i="15" s="1"/>
  <c r="Q323" i="15" s="1"/>
  <c r="Q336" i="15" s="1"/>
  <c r="Q368" i="15" s="1"/>
  <c r="Q381" i="15" s="1"/>
  <c r="Q413" i="15" s="1"/>
  <c r="Q426" i="15" s="1"/>
  <c r="Q458" i="15" s="1"/>
  <c r="P24" i="13" s="1"/>
  <c r="P53" i="15"/>
  <c r="P66" i="15" s="1"/>
  <c r="P98" i="15" s="1"/>
  <c r="P111" i="15" s="1"/>
  <c r="P143" i="15" s="1"/>
  <c r="P156" i="15" s="1"/>
  <c r="P188" i="15" s="1"/>
  <c r="P201" i="15" s="1"/>
  <c r="P233" i="15" s="1"/>
  <c r="P246" i="15" s="1"/>
  <c r="P278" i="15" s="1"/>
  <c r="P291" i="15" s="1"/>
  <c r="P323" i="15" s="1"/>
  <c r="P336" i="15" s="1"/>
  <c r="P368" i="15" s="1"/>
  <c r="P381" i="15" s="1"/>
  <c r="P413" i="15" s="1"/>
  <c r="P426" i="15" s="1"/>
  <c r="P458" i="15" s="1"/>
  <c r="O24" i="13" s="1"/>
  <c r="O53" i="15"/>
  <c r="O66" i="15" s="1"/>
  <c r="O98" i="15" s="1"/>
  <c r="O111" i="15" s="1"/>
  <c r="O143" i="15" s="1"/>
  <c r="O156" i="15" s="1"/>
  <c r="O188" i="15" s="1"/>
  <c r="O201" i="15" s="1"/>
  <c r="O233" i="15" s="1"/>
  <c r="O246" i="15" s="1"/>
  <c r="O278" i="15" s="1"/>
  <c r="O291" i="15" s="1"/>
  <c r="O323" i="15" s="1"/>
  <c r="O336" i="15" s="1"/>
  <c r="O368" i="15" s="1"/>
  <c r="O381" i="15" s="1"/>
  <c r="O413" i="15" s="1"/>
  <c r="O426" i="15" s="1"/>
  <c r="O458" i="15" s="1"/>
  <c r="N24" i="13" s="1"/>
  <c r="N53" i="15"/>
  <c r="N66" i="15" s="1"/>
  <c r="N98" i="15" s="1"/>
  <c r="N111" i="15" s="1"/>
  <c r="N143" i="15" s="1"/>
  <c r="N156" i="15" s="1"/>
  <c r="N188" i="15" s="1"/>
  <c r="N201" i="15" s="1"/>
  <c r="N233" i="15" s="1"/>
  <c r="N246" i="15" s="1"/>
  <c r="N278" i="15" s="1"/>
  <c r="N291" i="15" s="1"/>
  <c r="N323" i="15" s="1"/>
  <c r="N336" i="15" s="1"/>
  <c r="N368" i="15" s="1"/>
  <c r="N381" i="15" s="1"/>
  <c r="N413" i="15" s="1"/>
  <c r="N426" i="15" s="1"/>
  <c r="N458" i="15" s="1"/>
  <c r="M24" i="13" s="1"/>
  <c r="M53" i="15"/>
  <c r="M66" i="15" s="1"/>
  <c r="M98" i="15" s="1"/>
  <c r="M111" i="15" s="1"/>
  <c r="M143" i="15" s="1"/>
  <c r="M156" i="15" s="1"/>
  <c r="M188" i="15" s="1"/>
  <c r="M201" i="15" s="1"/>
  <c r="M233" i="15" s="1"/>
  <c r="M246" i="15" s="1"/>
  <c r="M278" i="15" s="1"/>
  <c r="M291" i="15" s="1"/>
  <c r="M323" i="15" s="1"/>
  <c r="M336" i="15" s="1"/>
  <c r="M368" i="15" s="1"/>
  <c r="M381" i="15" s="1"/>
  <c r="M413" i="15" s="1"/>
  <c r="M426" i="15" s="1"/>
  <c r="M458" i="15" s="1"/>
  <c r="L24" i="13" s="1"/>
  <c r="L53" i="15"/>
  <c r="L66" i="15" s="1"/>
  <c r="L98" i="15" s="1"/>
  <c r="L111" i="15" s="1"/>
  <c r="L143" i="15" s="1"/>
  <c r="L156" i="15" s="1"/>
  <c r="L188" i="15" s="1"/>
  <c r="L201" i="15" s="1"/>
  <c r="L233" i="15" s="1"/>
  <c r="L246" i="15" s="1"/>
  <c r="L278" i="15" s="1"/>
  <c r="L291" i="15" s="1"/>
  <c r="L323" i="15" s="1"/>
  <c r="L336" i="15" s="1"/>
  <c r="L368" i="15" s="1"/>
  <c r="L381" i="15" s="1"/>
  <c r="L413" i="15" s="1"/>
  <c r="L426" i="15" s="1"/>
  <c r="L458" i="15" s="1"/>
  <c r="K24" i="13" s="1"/>
  <c r="I458" i="15"/>
  <c r="F53" i="15"/>
  <c r="F66" i="15" s="1"/>
  <c r="F98" i="15" s="1"/>
  <c r="F111" i="15" s="1"/>
  <c r="F143" i="15" s="1"/>
  <c r="F156" i="15" s="1"/>
  <c r="F188" i="15" s="1"/>
  <c r="F201" i="15" s="1"/>
  <c r="F233" i="15" s="1"/>
  <c r="F246" i="15" s="1"/>
  <c r="F278" i="15" s="1"/>
  <c r="F291" i="15" s="1"/>
  <c r="F323" i="15" s="1"/>
  <c r="F336" i="15" s="1"/>
  <c r="F368" i="15" s="1"/>
  <c r="F381" i="15" s="1"/>
  <c r="F413" i="15" s="1"/>
  <c r="F426" i="15" s="1"/>
  <c r="F458" i="15" s="1"/>
  <c r="F24" i="13" s="1"/>
  <c r="E53" i="15"/>
  <c r="E66" i="15" s="1"/>
  <c r="E98" i="15" s="1"/>
  <c r="E111" i="15" s="1"/>
  <c r="E143" i="15" s="1"/>
  <c r="E156" i="15" s="1"/>
  <c r="E188" i="15" s="1"/>
  <c r="E201" i="15" s="1"/>
  <c r="E233" i="15" s="1"/>
  <c r="E246" i="15" s="1"/>
  <c r="E278" i="15" s="1"/>
  <c r="E291" i="15" s="1"/>
  <c r="E323" i="15" s="1"/>
  <c r="E336" i="15" s="1"/>
  <c r="E368" i="15" s="1"/>
  <c r="E381" i="15" s="1"/>
  <c r="E413" i="15" s="1"/>
  <c r="E426" i="15" s="1"/>
  <c r="E458" i="15" s="1"/>
  <c r="E24" i="13" s="1"/>
  <c r="D53" i="15"/>
  <c r="D66" i="15" s="1"/>
  <c r="D98" i="15" s="1"/>
  <c r="D111" i="15" s="1"/>
  <c r="D143" i="15" s="1"/>
  <c r="D156" i="15" s="1"/>
  <c r="D188" i="15" s="1"/>
  <c r="D201" i="15" s="1"/>
  <c r="D233" i="15" s="1"/>
  <c r="D246" i="15" s="1"/>
  <c r="D278" i="15" s="1"/>
  <c r="D291" i="15" s="1"/>
  <c r="D323" i="15" s="1"/>
  <c r="D336" i="15" s="1"/>
  <c r="D368" i="15" s="1"/>
  <c r="D381" i="15" s="1"/>
  <c r="D413" i="15" s="1"/>
  <c r="D426" i="15" s="1"/>
  <c r="D458" i="15" s="1"/>
  <c r="D24" i="13" s="1"/>
  <c r="C53" i="15"/>
  <c r="C66" i="15" s="1"/>
  <c r="C98" i="15" s="1"/>
  <c r="C111" i="15" s="1"/>
  <c r="C143" i="15" s="1"/>
  <c r="C156" i="15" s="1"/>
  <c r="C188" i="15" s="1"/>
  <c r="C201" i="15" s="1"/>
  <c r="C233" i="15" s="1"/>
  <c r="C246" i="15" s="1"/>
  <c r="C278" i="15" s="1"/>
  <c r="C291" i="15" s="1"/>
  <c r="C323" i="15" s="1"/>
  <c r="C336" i="15" s="1"/>
  <c r="C368" i="15" s="1"/>
  <c r="C381" i="15" s="1"/>
  <c r="C413" i="15" s="1"/>
  <c r="C426" i="15" s="1"/>
  <c r="C458" i="15" s="1"/>
  <c r="B53" i="15"/>
  <c r="B66" i="15" s="1"/>
  <c r="B98" i="15" s="1"/>
  <c r="B111" i="15" s="1"/>
  <c r="B143" i="15" s="1"/>
  <c r="B156" i="15" s="1"/>
  <c r="B188" i="15" s="1"/>
  <c r="B201" i="15" s="1"/>
  <c r="B233" i="15" s="1"/>
  <c r="B246" i="15" s="1"/>
  <c r="B278" i="15" s="1"/>
  <c r="B291" i="15" s="1"/>
  <c r="B323" i="15" s="1"/>
  <c r="B336" i="15" s="1"/>
  <c r="B368" i="15" s="1"/>
  <c r="B381" i="15" s="1"/>
  <c r="B413" i="15" s="1"/>
  <c r="B426" i="15" s="1"/>
  <c r="B458" i="15" s="1"/>
  <c r="B24" i="13" s="1"/>
  <c r="G7" i="15"/>
  <c r="I413" i="15"/>
  <c r="I368" i="15"/>
  <c r="I323" i="15"/>
  <c r="I278" i="15"/>
  <c r="I233" i="15"/>
  <c r="I188" i="15"/>
  <c r="I143" i="15"/>
  <c r="I98" i="15"/>
  <c r="I53" i="15"/>
  <c r="C502" i="5"/>
  <c r="E502" i="5"/>
  <c r="G502" i="5"/>
  <c r="G7" i="5"/>
  <c r="F53" i="5"/>
  <c r="F66" i="5" s="1"/>
  <c r="F98" i="5" s="1"/>
  <c r="F111" i="5" s="1"/>
  <c r="F143" i="5" s="1"/>
  <c r="F156" i="5" s="1"/>
  <c r="F188" i="5" s="1"/>
  <c r="F201" i="5" s="1"/>
  <c r="F233" i="5" s="1"/>
  <c r="F246" i="5" s="1"/>
  <c r="F278" i="5" s="1"/>
  <c r="F291" i="5" s="1"/>
  <c r="F323" i="5" s="1"/>
  <c r="F336" i="5" s="1"/>
  <c r="F368" i="5" s="1"/>
  <c r="F381" i="5" s="1"/>
  <c r="F413" i="5" s="1"/>
  <c r="F426" i="5" s="1"/>
  <c r="F458" i="5" s="1"/>
  <c r="E53" i="5"/>
  <c r="E66" i="5" s="1"/>
  <c r="E98" i="5" s="1"/>
  <c r="E111" i="5" s="1"/>
  <c r="E143" i="5" s="1"/>
  <c r="E156" i="5" s="1"/>
  <c r="E188" i="5" s="1"/>
  <c r="E201" i="5" s="1"/>
  <c r="E233" i="5" s="1"/>
  <c r="E246" i="5" s="1"/>
  <c r="E278" i="5" s="1"/>
  <c r="E291" i="5" s="1"/>
  <c r="E323" i="5" s="1"/>
  <c r="E336" i="5" s="1"/>
  <c r="E368" i="5" s="1"/>
  <c r="E381" i="5" s="1"/>
  <c r="E413" i="5" s="1"/>
  <c r="E426" i="5" s="1"/>
  <c r="E458" i="5" s="1"/>
  <c r="D53" i="5"/>
  <c r="D66" i="5" s="1"/>
  <c r="D98" i="5" s="1"/>
  <c r="D111" i="5" s="1"/>
  <c r="D143" i="5" s="1"/>
  <c r="D156" i="5" s="1"/>
  <c r="D188" i="5" s="1"/>
  <c r="D201" i="5" s="1"/>
  <c r="D233" i="5" s="1"/>
  <c r="D246" i="5" s="1"/>
  <c r="D278" i="5" s="1"/>
  <c r="D291" i="5" s="1"/>
  <c r="D323" i="5" s="1"/>
  <c r="D336" i="5" s="1"/>
  <c r="D368" i="5" s="1"/>
  <c r="D381" i="5" s="1"/>
  <c r="D413" i="5" s="1"/>
  <c r="D426" i="5" s="1"/>
  <c r="D458" i="5" s="1"/>
  <c r="D28" i="13" s="1"/>
  <c r="C53" i="5"/>
  <c r="C66" i="5" s="1"/>
  <c r="C98" i="5" s="1"/>
  <c r="C111" i="5" s="1"/>
  <c r="C143" i="5" s="1"/>
  <c r="C156" i="5" s="1"/>
  <c r="C188" i="5" s="1"/>
  <c r="C201" i="5" s="1"/>
  <c r="C233" i="5" s="1"/>
  <c r="C246" i="5" s="1"/>
  <c r="C278" i="5" s="1"/>
  <c r="C291" i="5" s="1"/>
  <c r="C323" i="5" s="1"/>
  <c r="C336" i="5" s="1"/>
  <c r="C368" i="5" s="1"/>
  <c r="C381" i="5" s="1"/>
  <c r="C413" i="5" s="1"/>
  <c r="C426" i="5" s="1"/>
  <c r="C458" i="5" s="1"/>
  <c r="C28" i="13" s="1"/>
  <c r="B53" i="5"/>
  <c r="B66" i="5" s="1"/>
  <c r="B98" i="5" s="1"/>
  <c r="B111" i="5" s="1"/>
  <c r="B143" i="5" s="1"/>
  <c r="B156" i="5" s="1"/>
  <c r="B188" i="5" s="1"/>
  <c r="B201" i="5" s="1"/>
  <c r="B233" i="5" s="1"/>
  <c r="B246" i="5" s="1"/>
  <c r="B278" i="5" s="1"/>
  <c r="B291" i="5" s="1"/>
  <c r="B323" i="5" s="1"/>
  <c r="B336" i="5" s="1"/>
  <c r="B368" i="5" s="1"/>
  <c r="B381" i="5" s="1"/>
  <c r="B413" i="5" s="1"/>
  <c r="B426" i="5" s="1"/>
  <c r="B458" i="5" s="1"/>
  <c r="AK53" i="5"/>
  <c r="AK66" i="5" s="1"/>
  <c r="AK98" i="5" s="1"/>
  <c r="AK111" i="5" s="1"/>
  <c r="AK143" i="5" s="1"/>
  <c r="AK156" i="5" s="1"/>
  <c r="AK188" i="5" s="1"/>
  <c r="AK201" i="5" s="1"/>
  <c r="AK233" i="5" s="1"/>
  <c r="AK246" i="5" s="1"/>
  <c r="AK278" i="5" s="1"/>
  <c r="AK291" i="5" s="1"/>
  <c r="AK323" i="5" s="1"/>
  <c r="AK336" i="5" s="1"/>
  <c r="AK368" i="5" s="1"/>
  <c r="AK381" i="5" s="1"/>
  <c r="AK413" i="5" s="1"/>
  <c r="AK426" i="5" s="1"/>
  <c r="AK458" i="5" s="1"/>
  <c r="AJ53" i="5"/>
  <c r="AJ66" i="5" s="1"/>
  <c r="AJ98" i="5" s="1"/>
  <c r="AJ111" i="5" s="1"/>
  <c r="AJ143" i="5" s="1"/>
  <c r="AJ156" i="5" s="1"/>
  <c r="AJ188" i="5" s="1"/>
  <c r="AJ201" i="5" s="1"/>
  <c r="AJ233" i="5" s="1"/>
  <c r="AJ246" i="5" s="1"/>
  <c r="AJ278" i="5" s="1"/>
  <c r="AJ291" i="5" s="1"/>
  <c r="AJ323" i="5" s="1"/>
  <c r="AJ336" i="5" s="1"/>
  <c r="AJ368" i="5" s="1"/>
  <c r="AJ381" i="5" s="1"/>
  <c r="AJ413" i="5" s="1"/>
  <c r="AJ426" i="5" s="1"/>
  <c r="AJ458" i="5" s="1"/>
  <c r="AH53" i="5"/>
  <c r="AH66" i="5" s="1"/>
  <c r="AH98" i="5" s="1"/>
  <c r="AH111" i="5" s="1"/>
  <c r="AH143" i="5" s="1"/>
  <c r="AH156" i="5" s="1"/>
  <c r="AH188" i="5" s="1"/>
  <c r="AH201" i="5" s="1"/>
  <c r="AH233" i="5" s="1"/>
  <c r="AH246" i="5" s="1"/>
  <c r="AH278" i="5" s="1"/>
  <c r="AH291" i="5" s="1"/>
  <c r="AH323" i="5" s="1"/>
  <c r="AH336" i="5" s="1"/>
  <c r="AH368" i="5" s="1"/>
  <c r="AH381" i="5" s="1"/>
  <c r="AH413" i="5" s="1"/>
  <c r="AH426" i="5" s="1"/>
  <c r="AH458" i="5" s="1"/>
  <c r="AG53" i="5"/>
  <c r="AG66" i="5" s="1"/>
  <c r="AG98" i="5" s="1"/>
  <c r="AG111" i="5" s="1"/>
  <c r="AG143" i="5" s="1"/>
  <c r="AG156" i="5" s="1"/>
  <c r="AG188" i="5" s="1"/>
  <c r="AG201" i="5" s="1"/>
  <c r="AG233" i="5" s="1"/>
  <c r="AG246" i="5" s="1"/>
  <c r="AG278" i="5" s="1"/>
  <c r="AG291" i="5" s="1"/>
  <c r="AG323" i="5" s="1"/>
  <c r="AG336" i="5" s="1"/>
  <c r="AG368" i="5" s="1"/>
  <c r="AG381" i="5" s="1"/>
  <c r="AG413" i="5" s="1"/>
  <c r="AG426" i="5" s="1"/>
  <c r="AG458" i="5" s="1"/>
  <c r="AF53" i="5"/>
  <c r="AF66" i="5" s="1"/>
  <c r="AF98" i="5" s="1"/>
  <c r="AF111" i="5" s="1"/>
  <c r="AF143" i="5" s="1"/>
  <c r="AF156" i="5" s="1"/>
  <c r="AF188" i="5" s="1"/>
  <c r="AF201" i="5" s="1"/>
  <c r="AF233" i="5" s="1"/>
  <c r="AF246" i="5" s="1"/>
  <c r="AF278" i="5" s="1"/>
  <c r="AF291" i="5" s="1"/>
  <c r="AF323" i="5" s="1"/>
  <c r="AF336" i="5" s="1"/>
  <c r="AF368" i="5" s="1"/>
  <c r="AF381" i="5" s="1"/>
  <c r="AF413" i="5" s="1"/>
  <c r="AF426" i="5" s="1"/>
  <c r="AF458" i="5" s="1"/>
  <c r="AE53" i="5"/>
  <c r="AE66" i="5" s="1"/>
  <c r="AE98" i="5" s="1"/>
  <c r="AE111" i="5" s="1"/>
  <c r="AE143" i="5" s="1"/>
  <c r="AE156" i="5" s="1"/>
  <c r="AE188" i="5" s="1"/>
  <c r="AE201" i="5" s="1"/>
  <c r="AE233" i="5" s="1"/>
  <c r="AE246" i="5" s="1"/>
  <c r="AE278" i="5" s="1"/>
  <c r="AE291" i="5" s="1"/>
  <c r="AE323" i="5" s="1"/>
  <c r="AE336" i="5" s="1"/>
  <c r="AE368" i="5" s="1"/>
  <c r="AE381" i="5" s="1"/>
  <c r="AE413" i="5" s="1"/>
  <c r="AE426" i="5" s="1"/>
  <c r="AE458" i="5" s="1"/>
  <c r="AD53" i="5"/>
  <c r="AD66" i="5" s="1"/>
  <c r="AD98" i="5" s="1"/>
  <c r="AD111" i="5" s="1"/>
  <c r="AD143" i="5" s="1"/>
  <c r="AD156" i="5" s="1"/>
  <c r="AD188" i="5" s="1"/>
  <c r="AD201" i="5" s="1"/>
  <c r="AD233" i="5" s="1"/>
  <c r="AD246" i="5" s="1"/>
  <c r="AD278" i="5" s="1"/>
  <c r="AD291" i="5" s="1"/>
  <c r="AD323" i="5" s="1"/>
  <c r="AD336" i="5" s="1"/>
  <c r="AD368" i="5" s="1"/>
  <c r="AD381" i="5" s="1"/>
  <c r="AD413" i="5" s="1"/>
  <c r="AD426" i="5" s="1"/>
  <c r="AD458" i="5" s="1"/>
  <c r="AC53" i="5"/>
  <c r="AC66" i="5" s="1"/>
  <c r="AC98" i="5" s="1"/>
  <c r="AC111" i="5" s="1"/>
  <c r="AC143" i="5" s="1"/>
  <c r="AC156" i="5" s="1"/>
  <c r="AC188" i="5" s="1"/>
  <c r="AC201" i="5" s="1"/>
  <c r="AC233" i="5" s="1"/>
  <c r="AC246" i="5" s="1"/>
  <c r="AC278" i="5" s="1"/>
  <c r="AC291" i="5" s="1"/>
  <c r="AC323" i="5" s="1"/>
  <c r="AC336" i="5" s="1"/>
  <c r="AC368" i="5" s="1"/>
  <c r="AC381" i="5" s="1"/>
  <c r="AC413" i="5" s="1"/>
  <c r="AC426" i="5" s="1"/>
  <c r="AC458" i="5" s="1"/>
  <c r="AB53" i="5"/>
  <c r="AB66" i="5" s="1"/>
  <c r="AB98" i="5" s="1"/>
  <c r="AB111" i="5" s="1"/>
  <c r="AB143" i="5" s="1"/>
  <c r="AB156" i="5" s="1"/>
  <c r="AB188" i="5" s="1"/>
  <c r="AB201" i="5" s="1"/>
  <c r="AB233" i="5" s="1"/>
  <c r="AB246" i="5" s="1"/>
  <c r="AB278" i="5" s="1"/>
  <c r="AB291" i="5" s="1"/>
  <c r="AB323" i="5" s="1"/>
  <c r="AB336" i="5" s="1"/>
  <c r="AB368" i="5" s="1"/>
  <c r="AB381" i="5" s="1"/>
  <c r="AB413" i="5" s="1"/>
  <c r="AB426" i="5" s="1"/>
  <c r="AB458" i="5" s="1"/>
  <c r="AA53" i="5"/>
  <c r="AA66" i="5" s="1"/>
  <c r="AA98" i="5" s="1"/>
  <c r="AA111" i="5" s="1"/>
  <c r="AA143" i="5" s="1"/>
  <c r="AA156" i="5" s="1"/>
  <c r="AA188" i="5" s="1"/>
  <c r="AA201" i="5" s="1"/>
  <c r="AA233" i="5" s="1"/>
  <c r="AA246" i="5" s="1"/>
  <c r="AA278" i="5" s="1"/>
  <c r="AA291" i="5" s="1"/>
  <c r="AA323" i="5" s="1"/>
  <c r="AA336" i="5" s="1"/>
  <c r="AA368" i="5" s="1"/>
  <c r="AA381" i="5" s="1"/>
  <c r="AA413" i="5" s="1"/>
  <c r="AA426" i="5" s="1"/>
  <c r="AA458" i="5" s="1"/>
  <c r="Z53" i="5"/>
  <c r="Z66" i="5" s="1"/>
  <c r="Z98" i="5" s="1"/>
  <c r="Z111" i="5" s="1"/>
  <c r="Z143" i="5" s="1"/>
  <c r="Z156" i="5" s="1"/>
  <c r="Z188" i="5" s="1"/>
  <c r="Z201" i="5" s="1"/>
  <c r="Z233" i="5" s="1"/>
  <c r="Z246" i="5" s="1"/>
  <c r="Z278" i="5" s="1"/>
  <c r="Z291" i="5" s="1"/>
  <c r="Z323" i="5" s="1"/>
  <c r="Z336" i="5" s="1"/>
  <c r="Z368" i="5" s="1"/>
  <c r="Z381" i="5" s="1"/>
  <c r="Z413" i="5" s="1"/>
  <c r="Z426" i="5" s="1"/>
  <c r="Z458" i="5" s="1"/>
  <c r="Y53" i="5"/>
  <c r="Y66" i="5" s="1"/>
  <c r="Y98" i="5" s="1"/>
  <c r="Y111" i="5" s="1"/>
  <c r="Y143" i="5" s="1"/>
  <c r="Y156" i="5" s="1"/>
  <c r="Y188" i="5" s="1"/>
  <c r="Y201" i="5" s="1"/>
  <c r="Y233" i="5" s="1"/>
  <c r="Y246" i="5" s="1"/>
  <c r="Y278" i="5" s="1"/>
  <c r="Y291" i="5" s="1"/>
  <c r="Y323" i="5" s="1"/>
  <c r="Y336" i="5" s="1"/>
  <c r="Y368" i="5" s="1"/>
  <c r="Y381" i="5" s="1"/>
  <c r="Y413" i="5" s="1"/>
  <c r="Y426" i="5" s="1"/>
  <c r="Y458" i="5" s="1"/>
  <c r="X53" i="5"/>
  <c r="X66" i="5" s="1"/>
  <c r="X98" i="5" s="1"/>
  <c r="X111" i="5" s="1"/>
  <c r="X143" i="5" s="1"/>
  <c r="X156" i="5" s="1"/>
  <c r="X188" i="5" s="1"/>
  <c r="X201" i="5" s="1"/>
  <c r="X233" i="5" s="1"/>
  <c r="X246" i="5" s="1"/>
  <c r="X278" i="5" s="1"/>
  <c r="X291" i="5" s="1"/>
  <c r="X323" i="5" s="1"/>
  <c r="X336" i="5" s="1"/>
  <c r="X368" i="5" s="1"/>
  <c r="X381" i="5" s="1"/>
  <c r="X413" i="5" s="1"/>
  <c r="X426" i="5" s="1"/>
  <c r="X458" i="5" s="1"/>
  <c r="W53" i="5"/>
  <c r="W66" i="5" s="1"/>
  <c r="W98" i="5" s="1"/>
  <c r="W111" i="5" s="1"/>
  <c r="W143" i="5" s="1"/>
  <c r="W156" i="5" s="1"/>
  <c r="W188" i="5" s="1"/>
  <c r="W201" i="5" s="1"/>
  <c r="W233" i="5" s="1"/>
  <c r="W246" i="5" s="1"/>
  <c r="W278" i="5" s="1"/>
  <c r="W291" i="5" s="1"/>
  <c r="W323" i="5" s="1"/>
  <c r="W336" i="5" s="1"/>
  <c r="W368" i="5" s="1"/>
  <c r="W381" i="5" s="1"/>
  <c r="W413" i="5" s="1"/>
  <c r="W426" i="5" s="1"/>
  <c r="W458" i="5" s="1"/>
  <c r="V53" i="5"/>
  <c r="V66" i="5" s="1"/>
  <c r="V98" i="5" s="1"/>
  <c r="V111" i="5" s="1"/>
  <c r="V143" i="5" s="1"/>
  <c r="V156" i="5" s="1"/>
  <c r="V188" i="5" s="1"/>
  <c r="V201" i="5" s="1"/>
  <c r="V233" i="5" s="1"/>
  <c r="V246" i="5" s="1"/>
  <c r="V278" i="5" s="1"/>
  <c r="V291" i="5" s="1"/>
  <c r="V323" i="5" s="1"/>
  <c r="V336" i="5" s="1"/>
  <c r="V368" i="5" s="1"/>
  <c r="V381" i="5" s="1"/>
  <c r="V413" i="5" s="1"/>
  <c r="V426" i="5" s="1"/>
  <c r="V458" i="5" s="1"/>
  <c r="U53" i="5"/>
  <c r="U66" i="5" s="1"/>
  <c r="U98" i="5" s="1"/>
  <c r="U111" i="5" s="1"/>
  <c r="U143" i="5" s="1"/>
  <c r="U156" i="5" s="1"/>
  <c r="U188" i="5" s="1"/>
  <c r="U201" i="5" s="1"/>
  <c r="U233" i="5" s="1"/>
  <c r="U246" i="5" s="1"/>
  <c r="U278" i="5" s="1"/>
  <c r="U291" i="5" s="1"/>
  <c r="U323" i="5" s="1"/>
  <c r="U336" i="5" s="1"/>
  <c r="U368" i="5" s="1"/>
  <c r="U381" i="5" s="1"/>
  <c r="U413" i="5" s="1"/>
  <c r="U426" i="5" s="1"/>
  <c r="U458" i="5" s="1"/>
  <c r="R53" i="5"/>
  <c r="R66" i="5" s="1"/>
  <c r="R98" i="5" s="1"/>
  <c r="R111" i="5" s="1"/>
  <c r="R143" i="5" s="1"/>
  <c r="R156" i="5" s="1"/>
  <c r="R188" i="5" s="1"/>
  <c r="R201" i="5" s="1"/>
  <c r="R233" i="5" s="1"/>
  <c r="R246" i="5" s="1"/>
  <c r="R278" i="5" s="1"/>
  <c r="R291" i="5" s="1"/>
  <c r="R323" i="5" s="1"/>
  <c r="R336" i="5" s="1"/>
  <c r="R368" i="5" s="1"/>
  <c r="R381" i="5" s="1"/>
  <c r="R413" i="5" s="1"/>
  <c r="R426" i="5" s="1"/>
  <c r="R458" i="5" s="1"/>
  <c r="Q53" i="5"/>
  <c r="Q66" i="5" s="1"/>
  <c r="Q98" i="5" s="1"/>
  <c r="Q111" i="5" s="1"/>
  <c r="Q143" i="5" s="1"/>
  <c r="Q156" i="5" s="1"/>
  <c r="Q188" i="5" s="1"/>
  <c r="Q201" i="5" s="1"/>
  <c r="Q233" i="5" s="1"/>
  <c r="Q246" i="5" s="1"/>
  <c r="Q278" i="5" s="1"/>
  <c r="Q291" i="5" s="1"/>
  <c r="Q323" i="5" s="1"/>
  <c r="Q336" i="5" s="1"/>
  <c r="Q368" i="5" s="1"/>
  <c r="Q381" i="5" s="1"/>
  <c r="Q413" i="5" s="1"/>
  <c r="Q426" i="5" s="1"/>
  <c r="Q458" i="5" s="1"/>
  <c r="P53" i="5"/>
  <c r="P66" i="5" s="1"/>
  <c r="P98" i="5" s="1"/>
  <c r="P111" i="5" s="1"/>
  <c r="P143" i="5" s="1"/>
  <c r="P156" i="5" s="1"/>
  <c r="P188" i="5" s="1"/>
  <c r="P201" i="5" s="1"/>
  <c r="P233" i="5" s="1"/>
  <c r="P246" i="5" s="1"/>
  <c r="P278" i="5" s="1"/>
  <c r="P291" i="5" s="1"/>
  <c r="P323" i="5" s="1"/>
  <c r="P336" i="5" s="1"/>
  <c r="P368" i="5" s="1"/>
  <c r="P381" i="5" s="1"/>
  <c r="P413" i="5" s="1"/>
  <c r="P426" i="5" s="1"/>
  <c r="P458" i="5" s="1"/>
  <c r="O53" i="5"/>
  <c r="O66" i="5" s="1"/>
  <c r="O98" i="5" s="1"/>
  <c r="O111" i="5" s="1"/>
  <c r="O143" i="5" s="1"/>
  <c r="O156" i="5" s="1"/>
  <c r="O188" i="5" s="1"/>
  <c r="O201" i="5" s="1"/>
  <c r="O233" i="5" s="1"/>
  <c r="O246" i="5" s="1"/>
  <c r="O278" i="5" s="1"/>
  <c r="O291" i="5" s="1"/>
  <c r="O323" i="5" s="1"/>
  <c r="O336" i="5" s="1"/>
  <c r="O368" i="5" s="1"/>
  <c r="O381" i="5" s="1"/>
  <c r="O413" i="5" s="1"/>
  <c r="O426" i="5" s="1"/>
  <c r="O458" i="5" s="1"/>
  <c r="N53" i="5"/>
  <c r="N66" i="5" s="1"/>
  <c r="N98" i="5" s="1"/>
  <c r="N111" i="5" s="1"/>
  <c r="N143" i="5" s="1"/>
  <c r="N156" i="5" s="1"/>
  <c r="N188" i="5" s="1"/>
  <c r="N201" i="5" s="1"/>
  <c r="N233" i="5" s="1"/>
  <c r="N246" i="5" s="1"/>
  <c r="N278" i="5" s="1"/>
  <c r="N291" i="5" s="1"/>
  <c r="N323" i="5" s="1"/>
  <c r="N336" i="5" s="1"/>
  <c r="N368" i="5" s="1"/>
  <c r="N381" i="5" s="1"/>
  <c r="N413" i="5" s="1"/>
  <c r="N426" i="5" s="1"/>
  <c r="N458" i="5" s="1"/>
  <c r="M53" i="5"/>
  <c r="M66" i="5" s="1"/>
  <c r="M98" i="5" s="1"/>
  <c r="M111" i="5" s="1"/>
  <c r="M143" i="5" s="1"/>
  <c r="M156" i="5" s="1"/>
  <c r="M188" i="5" s="1"/>
  <c r="M201" i="5" s="1"/>
  <c r="M233" i="5" s="1"/>
  <c r="M246" i="5" s="1"/>
  <c r="M278" i="5" s="1"/>
  <c r="M291" i="5" s="1"/>
  <c r="M323" i="5" s="1"/>
  <c r="M336" i="5" s="1"/>
  <c r="M368" i="5" s="1"/>
  <c r="M381" i="5" s="1"/>
  <c r="M413" i="5" s="1"/>
  <c r="M426" i="5" s="1"/>
  <c r="M458" i="5" s="1"/>
  <c r="L53" i="5"/>
  <c r="L66" i="5" s="1"/>
  <c r="L98" i="5" s="1"/>
  <c r="L111" i="5" s="1"/>
  <c r="L143" i="5" s="1"/>
  <c r="L156" i="5" s="1"/>
  <c r="L188" i="5" s="1"/>
  <c r="L201" i="5" s="1"/>
  <c r="L233" i="5" s="1"/>
  <c r="L246" i="5" s="1"/>
  <c r="L278" i="5" s="1"/>
  <c r="L291" i="5" s="1"/>
  <c r="L323" i="5" s="1"/>
  <c r="L336" i="5" s="1"/>
  <c r="L368" i="5" s="1"/>
  <c r="L381" i="5" s="1"/>
  <c r="L413" i="5" s="1"/>
  <c r="L426" i="5" s="1"/>
  <c r="L458" i="5" s="1"/>
  <c r="I233" i="5"/>
  <c r="I188" i="5"/>
  <c r="I458" i="5"/>
  <c r="I413" i="5"/>
  <c r="I368" i="5"/>
  <c r="I323" i="5"/>
  <c r="I278" i="5"/>
  <c r="I143" i="5"/>
  <c r="I98" i="5"/>
  <c r="I53" i="5"/>
  <c r="C502" i="11"/>
  <c r="E502" i="11"/>
  <c r="G502" i="11"/>
  <c r="G7" i="11"/>
  <c r="F53" i="11"/>
  <c r="F66" i="11" s="1"/>
  <c r="F98" i="11" s="1"/>
  <c r="F111" i="11" s="1"/>
  <c r="F143" i="11" s="1"/>
  <c r="F156" i="11" s="1"/>
  <c r="F188" i="11" s="1"/>
  <c r="F201" i="11" s="1"/>
  <c r="F233" i="11" s="1"/>
  <c r="F246" i="11" s="1"/>
  <c r="F278" i="11" s="1"/>
  <c r="F291" i="11" s="1"/>
  <c r="F323" i="11" s="1"/>
  <c r="F336" i="11" s="1"/>
  <c r="F368" i="11" s="1"/>
  <c r="F381" i="11" s="1"/>
  <c r="F413" i="11" s="1"/>
  <c r="F426" i="11" s="1"/>
  <c r="F458" i="11" s="1"/>
  <c r="E53" i="11"/>
  <c r="E66" i="11" s="1"/>
  <c r="E98" i="11" s="1"/>
  <c r="E111" i="11" s="1"/>
  <c r="E143" i="11" s="1"/>
  <c r="E156" i="11" s="1"/>
  <c r="E188" i="11" s="1"/>
  <c r="E201" i="11" s="1"/>
  <c r="E233" i="11" s="1"/>
  <c r="E246" i="11" s="1"/>
  <c r="E278" i="11" s="1"/>
  <c r="E291" i="11" s="1"/>
  <c r="E323" i="11" s="1"/>
  <c r="E336" i="11" s="1"/>
  <c r="E368" i="11" s="1"/>
  <c r="E381" i="11" s="1"/>
  <c r="E413" i="11" s="1"/>
  <c r="E426" i="11" s="1"/>
  <c r="E458" i="11" s="1"/>
  <c r="D53" i="11"/>
  <c r="D66" i="11" s="1"/>
  <c r="D98" i="11" s="1"/>
  <c r="D111" i="11" s="1"/>
  <c r="D143" i="11" s="1"/>
  <c r="D156" i="11" s="1"/>
  <c r="D188" i="11" s="1"/>
  <c r="D201" i="11" s="1"/>
  <c r="D233" i="11" s="1"/>
  <c r="D246" i="11" s="1"/>
  <c r="D278" i="11" s="1"/>
  <c r="D291" i="11" s="1"/>
  <c r="D323" i="11" s="1"/>
  <c r="D336" i="11" s="1"/>
  <c r="D368" i="11" s="1"/>
  <c r="D381" i="11" s="1"/>
  <c r="D413" i="11" s="1"/>
  <c r="D426" i="11" s="1"/>
  <c r="D458" i="11" s="1"/>
  <c r="C53" i="11"/>
  <c r="C66" i="11" s="1"/>
  <c r="C98" i="11" s="1"/>
  <c r="C111" i="11" s="1"/>
  <c r="C143" i="11" s="1"/>
  <c r="C156" i="11" s="1"/>
  <c r="C188" i="11" s="1"/>
  <c r="C201" i="11" s="1"/>
  <c r="C233" i="11" s="1"/>
  <c r="C246" i="11" s="1"/>
  <c r="C278" i="11" s="1"/>
  <c r="C291" i="11" s="1"/>
  <c r="C323" i="11" s="1"/>
  <c r="C336" i="11" s="1"/>
  <c r="C368" i="11" s="1"/>
  <c r="C381" i="11" s="1"/>
  <c r="C413" i="11" s="1"/>
  <c r="C426" i="11" s="1"/>
  <c r="C458" i="11" s="1"/>
  <c r="B53" i="11"/>
  <c r="B66" i="11" s="1"/>
  <c r="B98" i="11" s="1"/>
  <c r="B111" i="11" s="1"/>
  <c r="B143" i="11" s="1"/>
  <c r="B156" i="11" s="1"/>
  <c r="B188" i="11" s="1"/>
  <c r="B201" i="11" s="1"/>
  <c r="B233" i="11" s="1"/>
  <c r="B246" i="11" s="1"/>
  <c r="B278" i="11" s="1"/>
  <c r="B291" i="11" s="1"/>
  <c r="B323" i="11" s="1"/>
  <c r="B336" i="11" s="1"/>
  <c r="B368" i="11" s="1"/>
  <c r="B381" i="11" s="1"/>
  <c r="B413" i="11" s="1"/>
  <c r="B426" i="11" s="1"/>
  <c r="B458" i="11" s="1"/>
  <c r="AK53" i="11"/>
  <c r="AK66" i="11" s="1"/>
  <c r="AK98" i="11" s="1"/>
  <c r="AK111" i="11" s="1"/>
  <c r="AK143" i="11" s="1"/>
  <c r="AK156" i="11" s="1"/>
  <c r="AK188" i="11" s="1"/>
  <c r="AK201" i="11" s="1"/>
  <c r="AK233" i="11" s="1"/>
  <c r="AK246" i="11" s="1"/>
  <c r="AK278" i="11" s="1"/>
  <c r="AK291" i="11" s="1"/>
  <c r="AK323" i="11" s="1"/>
  <c r="AK336" i="11" s="1"/>
  <c r="AK368" i="11" s="1"/>
  <c r="AK381" i="11" s="1"/>
  <c r="AK413" i="11" s="1"/>
  <c r="AK426" i="11" s="1"/>
  <c r="AK458" i="11" s="1"/>
  <c r="AJ53" i="11"/>
  <c r="AJ66" i="11" s="1"/>
  <c r="AJ98" i="11" s="1"/>
  <c r="AJ111" i="11" s="1"/>
  <c r="AJ143" i="11" s="1"/>
  <c r="AJ156" i="11" s="1"/>
  <c r="AJ188" i="11" s="1"/>
  <c r="AJ201" i="11" s="1"/>
  <c r="AJ233" i="11" s="1"/>
  <c r="AJ246" i="11" s="1"/>
  <c r="AJ278" i="11" s="1"/>
  <c r="AJ291" i="11" s="1"/>
  <c r="AJ323" i="11" s="1"/>
  <c r="AJ336" i="11" s="1"/>
  <c r="AJ368" i="11" s="1"/>
  <c r="AJ381" i="11" s="1"/>
  <c r="AJ413" i="11" s="1"/>
  <c r="AJ426" i="11" s="1"/>
  <c r="AJ458" i="11" s="1"/>
  <c r="AH53" i="11"/>
  <c r="AH66" i="11" s="1"/>
  <c r="AH98" i="11" s="1"/>
  <c r="AH111" i="11" s="1"/>
  <c r="AH143" i="11" s="1"/>
  <c r="AH156" i="11" s="1"/>
  <c r="AH188" i="11" s="1"/>
  <c r="AH201" i="11" s="1"/>
  <c r="AH233" i="11" s="1"/>
  <c r="AH246" i="11" s="1"/>
  <c r="AH278" i="11" s="1"/>
  <c r="AH291" i="11" s="1"/>
  <c r="AH323" i="11" s="1"/>
  <c r="AH336" i="11" s="1"/>
  <c r="AH368" i="11" s="1"/>
  <c r="AH381" i="11" s="1"/>
  <c r="AH413" i="11" s="1"/>
  <c r="AH426" i="11" s="1"/>
  <c r="AH458" i="11" s="1"/>
  <c r="AG53" i="11"/>
  <c r="AG66" i="11" s="1"/>
  <c r="AG98" i="11" s="1"/>
  <c r="AG111" i="11" s="1"/>
  <c r="AG143" i="11" s="1"/>
  <c r="AG156" i="11" s="1"/>
  <c r="AG188" i="11" s="1"/>
  <c r="AG201" i="11" s="1"/>
  <c r="AG233" i="11" s="1"/>
  <c r="AG246" i="11" s="1"/>
  <c r="AG278" i="11" s="1"/>
  <c r="AG291" i="11" s="1"/>
  <c r="AG323" i="11" s="1"/>
  <c r="AG336" i="11" s="1"/>
  <c r="AG368" i="11" s="1"/>
  <c r="AG381" i="11" s="1"/>
  <c r="AG413" i="11" s="1"/>
  <c r="AG426" i="11" s="1"/>
  <c r="AG458" i="11" s="1"/>
  <c r="AF38" i="13" s="1"/>
  <c r="AF53" i="11"/>
  <c r="AF66" i="11" s="1"/>
  <c r="AF98" i="11" s="1"/>
  <c r="AF111" i="11" s="1"/>
  <c r="AF143" i="11" s="1"/>
  <c r="AF156" i="11" s="1"/>
  <c r="AF188" i="11" s="1"/>
  <c r="AF201" i="11" s="1"/>
  <c r="AF233" i="11" s="1"/>
  <c r="AF246" i="11" s="1"/>
  <c r="AF278" i="11" s="1"/>
  <c r="AF291" i="11" s="1"/>
  <c r="AF323" i="11" s="1"/>
  <c r="AF336" i="11" s="1"/>
  <c r="AF368" i="11" s="1"/>
  <c r="AF381" i="11" s="1"/>
  <c r="AF413" i="11" s="1"/>
  <c r="AF426" i="11" s="1"/>
  <c r="AF458" i="11" s="1"/>
  <c r="AE53" i="11"/>
  <c r="AE66" i="11" s="1"/>
  <c r="AE98" i="11" s="1"/>
  <c r="AE111" i="11" s="1"/>
  <c r="AE143" i="11" s="1"/>
  <c r="AE156" i="11" s="1"/>
  <c r="AE188" i="11" s="1"/>
  <c r="AE201" i="11" s="1"/>
  <c r="AE233" i="11" s="1"/>
  <c r="AE246" i="11" s="1"/>
  <c r="AE278" i="11" s="1"/>
  <c r="AE291" i="11" s="1"/>
  <c r="AE323" i="11" s="1"/>
  <c r="AE336" i="11" s="1"/>
  <c r="AE368" i="11" s="1"/>
  <c r="AE381" i="11" s="1"/>
  <c r="AE413" i="11" s="1"/>
  <c r="AE426" i="11" s="1"/>
  <c r="AE458" i="11" s="1"/>
  <c r="AD53" i="11"/>
  <c r="AD66" i="11" s="1"/>
  <c r="AD98" i="11" s="1"/>
  <c r="AD111" i="11" s="1"/>
  <c r="AD143" i="11" s="1"/>
  <c r="AD156" i="11" s="1"/>
  <c r="AD188" i="11" s="1"/>
  <c r="AD201" i="11" s="1"/>
  <c r="AD233" i="11" s="1"/>
  <c r="AD246" i="11" s="1"/>
  <c r="AD278" i="11" s="1"/>
  <c r="AD291" i="11" s="1"/>
  <c r="AD323" i="11" s="1"/>
  <c r="AD336" i="11" s="1"/>
  <c r="AD368" i="11" s="1"/>
  <c r="AD381" i="11" s="1"/>
  <c r="AD413" i="11" s="1"/>
  <c r="AD426" i="11" s="1"/>
  <c r="AD458" i="11" s="1"/>
  <c r="AC53" i="11"/>
  <c r="AC66" i="11" s="1"/>
  <c r="AC98" i="11" s="1"/>
  <c r="AC111" i="11" s="1"/>
  <c r="AC143" i="11" s="1"/>
  <c r="AC156" i="11" s="1"/>
  <c r="AC188" i="11" s="1"/>
  <c r="AC201" i="11" s="1"/>
  <c r="AC233" i="11" s="1"/>
  <c r="AC246" i="11" s="1"/>
  <c r="AC278" i="11" s="1"/>
  <c r="AC291" i="11" s="1"/>
  <c r="AC323" i="11" s="1"/>
  <c r="AC336" i="11" s="1"/>
  <c r="AC368" i="11" s="1"/>
  <c r="AC381" i="11" s="1"/>
  <c r="AC413" i="11" s="1"/>
  <c r="AC426" i="11" s="1"/>
  <c r="AC458" i="11" s="1"/>
  <c r="AB53" i="11"/>
  <c r="AB66" i="11" s="1"/>
  <c r="AB98" i="11" s="1"/>
  <c r="AB111" i="11" s="1"/>
  <c r="AB143" i="11" s="1"/>
  <c r="AB156" i="11" s="1"/>
  <c r="AB188" i="11" s="1"/>
  <c r="AB201" i="11" s="1"/>
  <c r="AB233" i="11" s="1"/>
  <c r="AB246" i="11" s="1"/>
  <c r="AB278" i="11" s="1"/>
  <c r="AB291" i="11" s="1"/>
  <c r="AB323" i="11" s="1"/>
  <c r="AB336" i="11" s="1"/>
  <c r="AB368" i="11" s="1"/>
  <c r="AB381" i="11" s="1"/>
  <c r="AB413" i="11" s="1"/>
  <c r="AB426" i="11" s="1"/>
  <c r="AB458" i="11" s="1"/>
  <c r="AA53" i="11"/>
  <c r="AA66" i="11" s="1"/>
  <c r="AA98" i="11" s="1"/>
  <c r="AA111" i="11" s="1"/>
  <c r="AA143" i="11" s="1"/>
  <c r="AA156" i="11" s="1"/>
  <c r="AA188" i="11" s="1"/>
  <c r="AA201" i="11" s="1"/>
  <c r="AA233" i="11" s="1"/>
  <c r="AA246" i="11" s="1"/>
  <c r="AA278" i="11" s="1"/>
  <c r="AA291" i="11" s="1"/>
  <c r="AA323" i="11" s="1"/>
  <c r="AA336" i="11" s="1"/>
  <c r="AA368" i="11" s="1"/>
  <c r="AA381" i="11" s="1"/>
  <c r="AA413" i="11" s="1"/>
  <c r="AA426" i="11" s="1"/>
  <c r="AA458" i="11" s="1"/>
  <c r="Z53" i="11"/>
  <c r="Z66" i="11" s="1"/>
  <c r="Z98" i="11" s="1"/>
  <c r="Z111" i="11" s="1"/>
  <c r="Z143" i="11" s="1"/>
  <c r="Z156" i="11" s="1"/>
  <c r="Z188" i="11" s="1"/>
  <c r="Z201" i="11" s="1"/>
  <c r="Z233" i="11" s="1"/>
  <c r="Z246" i="11" s="1"/>
  <c r="Z278" i="11" s="1"/>
  <c r="Z291" i="11" s="1"/>
  <c r="Z323" i="11" s="1"/>
  <c r="Z336" i="11" s="1"/>
  <c r="Z368" i="11" s="1"/>
  <c r="Z381" i="11" s="1"/>
  <c r="Z413" i="11" s="1"/>
  <c r="Z426" i="11" s="1"/>
  <c r="Z458" i="11" s="1"/>
  <c r="Y53" i="11"/>
  <c r="Y66" i="11" s="1"/>
  <c r="Y98" i="11" s="1"/>
  <c r="Y111" i="11" s="1"/>
  <c r="Y143" i="11" s="1"/>
  <c r="Y156" i="11" s="1"/>
  <c r="Y188" i="11" s="1"/>
  <c r="Y201" i="11" s="1"/>
  <c r="Y233" i="11" s="1"/>
  <c r="Y246" i="11" s="1"/>
  <c r="Y278" i="11" s="1"/>
  <c r="Y291" i="11" s="1"/>
  <c r="Y323" i="11" s="1"/>
  <c r="Y336" i="11" s="1"/>
  <c r="Y368" i="11" s="1"/>
  <c r="Y381" i="11" s="1"/>
  <c r="Y413" i="11" s="1"/>
  <c r="Y426" i="11" s="1"/>
  <c r="Y458" i="11" s="1"/>
  <c r="Y7" i="11" s="1"/>
  <c r="H25" i="19" s="1"/>
  <c r="L26" i="17" s="1"/>
  <c r="X53" i="11"/>
  <c r="X66" i="11" s="1"/>
  <c r="X98" i="11" s="1"/>
  <c r="X111" i="11" s="1"/>
  <c r="X143" i="11" s="1"/>
  <c r="X156" i="11" s="1"/>
  <c r="X188" i="11" s="1"/>
  <c r="X201" i="11" s="1"/>
  <c r="X233" i="11" s="1"/>
  <c r="X246" i="11" s="1"/>
  <c r="X278" i="11" s="1"/>
  <c r="X291" i="11" s="1"/>
  <c r="X323" i="11" s="1"/>
  <c r="X336" i="11" s="1"/>
  <c r="X368" i="11" s="1"/>
  <c r="X381" i="11" s="1"/>
  <c r="X413" i="11" s="1"/>
  <c r="X426" i="11" s="1"/>
  <c r="X458" i="11" s="1"/>
  <c r="W53" i="11"/>
  <c r="W66" i="11" s="1"/>
  <c r="W98" i="11" s="1"/>
  <c r="W111" i="11" s="1"/>
  <c r="W143" i="11" s="1"/>
  <c r="W156" i="11" s="1"/>
  <c r="W188" i="11" s="1"/>
  <c r="W201" i="11" s="1"/>
  <c r="W233" i="11" s="1"/>
  <c r="W246" i="11" s="1"/>
  <c r="W278" i="11" s="1"/>
  <c r="W291" i="11" s="1"/>
  <c r="W323" i="11" s="1"/>
  <c r="W336" i="11" s="1"/>
  <c r="W368" i="11" s="1"/>
  <c r="W381" i="11" s="1"/>
  <c r="W413" i="11" s="1"/>
  <c r="W426" i="11" s="1"/>
  <c r="W458" i="11" s="1"/>
  <c r="V53" i="11"/>
  <c r="V66" i="11" s="1"/>
  <c r="V98" i="11" s="1"/>
  <c r="V111" i="11" s="1"/>
  <c r="V143" i="11" s="1"/>
  <c r="V156" i="11" s="1"/>
  <c r="V188" i="11" s="1"/>
  <c r="V201" i="11" s="1"/>
  <c r="V233" i="11" s="1"/>
  <c r="V246" i="11" s="1"/>
  <c r="V278" i="11" s="1"/>
  <c r="V291" i="11" s="1"/>
  <c r="V323" i="11" s="1"/>
  <c r="V336" i="11" s="1"/>
  <c r="V368" i="11" s="1"/>
  <c r="V381" i="11" s="1"/>
  <c r="V413" i="11" s="1"/>
  <c r="V426" i="11" s="1"/>
  <c r="V458" i="11" s="1"/>
  <c r="V7" i="11" s="1"/>
  <c r="H23" i="19" s="1"/>
  <c r="L24" i="17" s="1"/>
  <c r="U53" i="11"/>
  <c r="U66" i="11" s="1"/>
  <c r="U98" i="11" s="1"/>
  <c r="U111" i="11" s="1"/>
  <c r="U143" i="11" s="1"/>
  <c r="U156" i="11" s="1"/>
  <c r="U188" i="11" s="1"/>
  <c r="U201" i="11" s="1"/>
  <c r="U233" i="11" s="1"/>
  <c r="U246" i="11" s="1"/>
  <c r="U278" i="11" s="1"/>
  <c r="U291" i="11" s="1"/>
  <c r="U323" i="11" s="1"/>
  <c r="U336" i="11" s="1"/>
  <c r="U368" i="11" s="1"/>
  <c r="U381" i="11" s="1"/>
  <c r="U413" i="11" s="1"/>
  <c r="U426" i="11" s="1"/>
  <c r="U458" i="11" s="1"/>
  <c r="T38" i="13" s="1"/>
  <c r="R53" i="11"/>
  <c r="R66" i="11" s="1"/>
  <c r="R98" i="11" s="1"/>
  <c r="R111" i="11" s="1"/>
  <c r="R143" i="11" s="1"/>
  <c r="R156" i="11" s="1"/>
  <c r="R188" i="11" s="1"/>
  <c r="R201" i="11" s="1"/>
  <c r="R233" i="11" s="1"/>
  <c r="R246" i="11" s="1"/>
  <c r="R278" i="11" s="1"/>
  <c r="R291" i="11" s="1"/>
  <c r="R323" i="11" s="1"/>
  <c r="R336" i="11" s="1"/>
  <c r="R368" i="11" s="1"/>
  <c r="R381" i="11" s="1"/>
  <c r="R413" i="11" s="1"/>
  <c r="R426" i="11" s="1"/>
  <c r="R458" i="11" s="1"/>
  <c r="Q38" i="13" s="1"/>
  <c r="Q53" i="11"/>
  <c r="Q66" i="11" s="1"/>
  <c r="Q98" i="11" s="1"/>
  <c r="Q111" i="11" s="1"/>
  <c r="Q143" i="11" s="1"/>
  <c r="Q156" i="11" s="1"/>
  <c r="Q188" i="11" s="1"/>
  <c r="Q201" i="11" s="1"/>
  <c r="Q233" i="11" s="1"/>
  <c r="Q246" i="11" s="1"/>
  <c r="Q278" i="11" s="1"/>
  <c r="Q291" i="11" s="1"/>
  <c r="Q323" i="11" s="1"/>
  <c r="Q336" i="11" s="1"/>
  <c r="Q368" i="11" s="1"/>
  <c r="Q381" i="11" s="1"/>
  <c r="Q413" i="11" s="1"/>
  <c r="Q426" i="11" s="1"/>
  <c r="Q458" i="11" s="1"/>
  <c r="P53" i="11"/>
  <c r="P66" i="11" s="1"/>
  <c r="P98" i="11" s="1"/>
  <c r="P111" i="11" s="1"/>
  <c r="P143" i="11" s="1"/>
  <c r="P156" i="11" s="1"/>
  <c r="P188" i="11" s="1"/>
  <c r="P201" i="11" s="1"/>
  <c r="P233" i="11" s="1"/>
  <c r="P246" i="11" s="1"/>
  <c r="P278" i="11" s="1"/>
  <c r="P291" i="11" s="1"/>
  <c r="P323" i="11" s="1"/>
  <c r="P336" i="11" s="1"/>
  <c r="P368" i="11" s="1"/>
  <c r="P381" i="11" s="1"/>
  <c r="P413" i="11" s="1"/>
  <c r="P426" i="11" s="1"/>
  <c r="P458" i="11" s="1"/>
  <c r="O53" i="11"/>
  <c r="O66" i="11" s="1"/>
  <c r="O98" i="11" s="1"/>
  <c r="O111" i="11" s="1"/>
  <c r="O143" i="11" s="1"/>
  <c r="O156" i="11" s="1"/>
  <c r="O188" i="11" s="1"/>
  <c r="O201" i="11" s="1"/>
  <c r="O233" i="11" s="1"/>
  <c r="O246" i="11" s="1"/>
  <c r="O278" i="11" s="1"/>
  <c r="O291" i="11" s="1"/>
  <c r="O323" i="11" s="1"/>
  <c r="O336" i="11" s="1"/>
  <c r="O368" i="11" s="1"/>
  <c r="O381" i="11" s="1"/>
  <c r="O413" i="11" s="1"/>
  <c r="O426" i="11" s="1"/>
  <c r="O458" i="11" s="1"/>
  <c r="N53" i="11"/>
  <c r="N66" i="11" s="1"/>
  <c r="N98" i="11" s="1"/>
  <c r="N111" i="11" s="1"/>
  <c r="N143" i="11" s="1"/>
  <c r="N156" i="11" s="1"/>
  <c r="N188" i="11" s="1"/>
  <c r="N201" i="11" s="1"/>
  <c r="N233" i="11" s="1"/>
  <c r="N246" i="11" s="1"/>
  <c r="N278" i="11" s="1"/>
  <c r="N291" i="11" s="1"/>
  <c r="N323" i="11" s="1"/>
  <c r="N336" i="11" s="1"/>
  <c r="N368" i="11" s="1"/>
  <c r="N381" i="11" s="1"/>
  <c r="N413" i="11" s="1"/>
  <c r="N426" i="11" s="1"/>
  <c r="N458" i="11" s="1"/>
  <c r="M53" i="11"/>
  <c r="M66" i="11" s="1"/>
  <c r="M98" i="11" s="1"/>
  <c r="M111" i="11" s="1"/>
  <c r="M143" i="11" s="1"/>
  <c r="M156" i="11" s="1"/>
  <c r="M188" i="11" s="1"/>
  <c r="M201" i="11" s="1"/>
  <c r="M233" i="11" s="1"/>
  <c r="M246" i="11" s="1"/>
  <c r="M278" i="11" s="1"/>
  <c r="M291" i="11" s="1"/>
  <c r="M323" i="11" s="1"/>
  <c r="M336" i="11" s="1"/>
  <c r="M368" i="11" s="1"/>
  <c r="M381" i="11" s="1"/>
  <c r="M413" i="11" s="1"/>
  <c r="M426" i="11" s="1"/>
  <c r="M458" i="11" s="1"/>
  <c r="L53" i="11"/>
  <c r="L66" i="11" s="1"/>
  <c r="L98" i="11" s="1"/>
  <c r="L111" i="11" s="1"/>
  <c r="L143" i="11" s="1"/>
  <c r="L156" i="11" s="1"/>
  <c r="L188" i="11" s="1"/>
  <c r="L201" i="11" s="1"/>
  <c r="L233" i="11" s="1"/>
  <c r="L246" i="11" s="1"/>
  <c r="L278" i="11" s="1"/>
  <c r="L291" i="11" s="1"/>
  <c r="L323" i="11" s="1"/>
  <c r="L336" i="11" s="1"/>
  <c r="L368" i="11" s="1"/>
  <c r="L381" i="11" s="1"/>
  <c r="L413" i="11" s="1"/>
  <c r="L426" i="11" s="1"/>
  <c r="L458" i="11" s="1"/>
  <c r="I233" i="11"/>
  <c r="I458" i="11"/>
  <c r="I413" i="11"/>
  <c r="I368" i="11"/>
  <c r="I323" i="11"/>
  <c r="I278" i="11"/>
  <c r="I188" i="11"/>
  <c r="I143" i="11"/>
  <c r="I98" i="11"/>
  <c r="I53" i="11"/>
  <c r="C502" i="10"/>
  <c r="E502" i="10"/>
  <c r="G502" i="10"/>
  <c r="G7" i="10"/>
  <c r="F53" i="10"/>
  <c r="F66" i="10" s="1"/>
  <c r="F98" i="10" s="1"/>
  <c r="F111" i="10" s="1"/>
  <c r="F143" i="10" s="1"/>
  <c r="F156" i="10" s="1"/>
  <c r="F188" i="10" s="1"/>
  <c r="F201" i="10" s="1"/>
  <c r="F233" i="10" s="1"/>
  <c r="F246" i="10" s="1"/>
  <c r="F278" i="10" s="1"/>
  <c r="F291" i="10" s="1"/>
  <c r="F323" i="10" s="1"/>
  <c r="F336" i="10" s="1"/>
  <c r="F368" i="10" s="1"/>
  <c r="F381" i="10" s="1"/>
  <c r="F413" i="10" s="1"/>
  <c r="F426" i="10" s="1"/>
  <c r="F458" i="10" s="1"/>
  <c r="E53" i="10"/>
  <c r="E66" i="10" s="1"/>
  <c r="E98" i="10" s="1"/>
  <c r="E111" i="10" s="1"/>
  <c r="E143" i="10" s="1"/>
  <c r="E156" i="10" s="1"/>
  <c r="E188" i="10" s="1"/>
  <c r="E201" i="10" s="1"/>
  <c r="E233" i="10" s="1"/>
  <c r="E246" i="10" s="1"/>
  <c r="E278" i="10" s="1"/>
  <c r="E291" i="10" s="1"/>
  <c r="E323" i="10" s="1"/>
  <c r="E336" i="10" s="1"/>
  <c r="E368" i="10" s="1"/>
  <c r="E381" i="10" s="1"/>
  <c r="E413" i="10" s="1"/>
  <c r="E426" i="10" s="1"/>
  <c r="E458" i="10" s="1"/>
  <c r="D53" i="10"/>
  <c r="D66" i="10" s="1"/>
  <c r="D98" i="10" s="1"/>
  <c r="D111" i="10" s="1"/>
  <c r="D143" i="10" s="1"/>
  <c r="D156" i="10" s="1"/>
  <c r="D188" i="10" s="1"/>
  <c r="D201" i="10" s="1"/>
  <c r="D233" i="10" s="1"/>
  <c r="D246" i="10" s="1"/>
  <c r="D278" i="10" s="1"/>
  <c r="D291" i="10" s="1"/>
  <c r="D323" i="10" s="1"/>
  <c r="D336" i="10" s="1"/>
  <c r="D368" i="10" s="1"/>
  <c r="D381" i="10" s="1"/>
  <c r="D413" i="10" s="1"/>
  <c r="D426" i="10" s="1"/>
  <c r="D458" i="10" s="1"/>
  <c r="C53" i="10"/>
  <c r="C66" i="10" s="1"/>
  <c r="C98" i="10" s="1"/>
  <c r="C111" i="10" s="1"/>
  <c r="C143" i="10" s="1"/>
  <c r="C156" i="10" s="1"/>
  <c r="C188" i="10" s="1"/>
  <c r="C201" i="10" s="1"/>
  <c r="C233" i="10" s="1"/>
  <c r="C246" i="10" s="1"/>
  <c r="C278" i="10" s="1"/>
  <c r="C291" i="10" s="1"/>
  <c r="C323" i="10" s="1"/>
  <c r="C336" i="10" s="1"/>
  <c r="C368" i="10" s="1"/>
  <c r="C381" i="10" s="1"/>
  <c r="C413" i="10" s="1"/>
  <c r="C426" i="10" s="1"/>
  <c r="C458" i="10" s="1"/>
  <c r="B53" i="10"/>
  <c r="B66" i="10" s="1"/>
  <c r="B98" i="10" s="1"/>
  <c r="B111" i="10" s="1"/>
  <c r="B143" i="10" s="1"/>
  <c r="B156" i="10" s="1"/>
  <c r="B188" i="10" s="1"/>
  <c r="B201" i="10" s="1"/>
  <c r="B233" i="10" s="1"/>
  <c r="B246" i="10" s="1"/>
  <c r="B278" i="10" s="1"/>
  <c r="B291" i="10" s="1"/>
  <c r="B323" i="10" s="1"/>
  <c r="B336" i="10" s="1"/>
  <c r="B368" i="10" s="1"/>
  <c r="B381" i="10" s="1"/>
  <c r="B413" i="10" s="1"/>
  <c r="B426" i="10" s="1"/>
  <c r="B458" i="10" s="1"/>
  <c r="AK53" i="10"/>
  <c r="AK66" i="10" s="1"/>
  <c r="AK98" i="10" s="1"/>
  <c r="AK111" i="10" s="1"/>
  <c r="AK143" i="10" s="1"/>
  <c r="AK156" i="10" s="1"/>
  <c r="AK188" i="10" s="1"/>
  <c r="AK201" i="10" s="1"/>
  <c r="AK233" i="10" s="1"/>
  <c r="AK246" i="10" s="1"/>
  <c r="AK278" i="10" s="1"/>
  <c r="AK291" i="10" s="1"/>
  <c r="AK323" i="10" s="1"/>
  <c r="AK336" i="10" s="1"/>
  <c r="AK368" i="10" s="1"/>
  <c r="AK381" i="10" s="1"/>
  <c r="AK413" i="10" s="1"/>
  <c r="AK426" i="10" s="1"/>
  <c r="AK458" i="10" s="1"/>
  <c r="AJ53" i="10"/>
  <c r="AJ66" i="10" s="1"/>
  <c r="AJ98" i="10" s="1"/>
  <c r="AJ111" i="10" s="1"/>
  <c r="AJ143" i="10" s="1"/>
  <c r="AJ156" i="10" s="1"/>
  <c r="AJ188" i="10" s="1"/>
  <c r="AJ201" i="10" s="1"/>
  <c r="AJ233" i="10" s="1"/>
  <c r="AJ246" i="10" s="1"/>
  <c r="AJ278" i="10" s="1"/>
  <c r="AJ291" i="10" s="1"/>
  <c r="AJ323" i="10" s="1"/>
  <c r="AJ336" i="10" s="1"/>
  <c r="AJ368" i="10" s="1"/>
  <c r="AJ381" i="10" s="1"/>
  <c r="AJ413" i="10" s="1"/>
  <c r="AJ426" i="10" s="1"/>
  <c r="AJ458" i="10" s="1"/>
  <c r="AH53" i="10"/>
  <c r="AH66" i="10" s="1"/>
  <c r="AH98" i="10" s="1"/>
  <c r="AH111" i="10" s="1"/>
  <c r="AH143" i="10" s="1"/>
  <c r="AH156" i="10" s="1"/>
  <c r="AH188" i="10" s="1"/>
  <c r="AH201" i="10" s="1"/>
  <c r="AH233" i="10" s="1"/>
  <c r="AH246" i="10" s="1"/>
  <c r="AH278" i="10" s="1"/>
  <c r="AH291" i="10" s="1"/>
  <c r="AH323" i="10" s="1"/>
  <c r="AH336" i="10" s="1"/>
  <c r="AH368" i="10" s="1"/>
  <c r="AH381" i="10" s="1"/>
  <c r="AH413" i="10" s="1"/>
  <c r="AH426" i="10" s="1"/>
  <c r="AH458" i="10" s="1"/>
  <c r="AG53" i="10"/>
  <c r="AG66" i="10" s="1"/>
  <c r="AG98" i="10" s="1"/>
  <c r="AG111" i="10" s="1"/>
  <c r="AG143" i="10" s="1"/>
  <c r="AG156" i="10" s="1"/>
  <c r="AG188" i="10" s="1"/>
  <c r="AG201" i="10" s="1"/>
  <c r="AG233" i="10" s="1"/>
  <c r="AG246" i="10" s="1"/>
  <c r="AG278" i="10" s="1"/>
  <c r="AG291" i="10" s="1"/>
  <c r="AG323" i="10" s="1"/>
  <c r="AG336" i="10" s="1"/>
  <c r="AG368" i="10" s="1"/>
  <c r="AG381" i="10" s="1"/>
  <c r="AG413" i="10" s="1"/>
  <c r="AG426" i="10" s="1"/>
  <c r="AG458" i="10" s="1"/>
  <c r="AF53" i="10"/>
  <c r="AF66" i="10" s="1"/>
  <c r="AF98" i="10" s="1"/>
  <c r="AF111" i="10" s="1"/>
  <c r="AF143" i="10" s="1"/>
  <c r="AF156" i="10" s="1"/>
  <c r="AF188" i="10" s="1"/>
  <c r="AF201" i="10" s="1"/>
  <c r="AF233" i="10" s="1"/>
  <c r="AF246" i="10" s="1"/>
  <c r="AF278" i="10" s="1"/>
  <c r="AF291" i="10" s="1"/>
  <c r="AF323" i="10" s="1"/>
  <c r="AF336" i="10" s="1"/>
  <c r="AF368" i="10" s="1"/>
  <c r="AF381" i="10" s="1"/>
  <c r="AF413" i="10" s="1"/>
  <c r="AF426" i="10" s="1"/>
  <c r="AF458" i="10" s="1"/>
  <c r="AE53" i="10"/>
  <c r="AE66" i="10" s="1"/>
  <c r="AE98" i="10" s="1"/>
  <c r="AE111" i="10" s="1"/>
  <c r="AE143" i="10" s="1"/>
  <c r="AE156" i="10" s="1"/>
  <c r="AE188" i="10" s="1"/>
  <c r="AE201" i="10" s="1"/>
  <c r="AE233" i="10" s="1"/>
  <c r="AE246" i="10" s="1"/>
  <c r="AE278" i="10" s="1"/>
  <c r="AE291" i="10" s="1"/>
  <c r="AE323" i="10" s="1"/>
  <c r="AE336" i="10" s="1"/>
  <c r="AE368" i="10" s="1"/>
  <c r="AE381" i="10" s="1"/>
  <c r="AE413" i="10" s="1"/>
  <c r="AE426" i="10" s="1"/>
  <c r="AE458" i="10" s="1"/>
  <c r="AD53" i="10"/>
  <c r="AD66" i="10" s="1"/>
  <c r="AD98" i="10" s="1"/>
  <c r="AD111" i="10" s="1"/>
  <c r="AD143" i="10" s="1"/>
  <c r="AD156" i="10" s="1"/>
  <c r="AD188" i="10" s="1"/>
  <c r="AD201" i="10" s="1"/>
  <c r="AD233" i="10" s="1"/>
  <c r="AD246" i="10" s="1"/>
  <c r="AD278" i="10" s="1"/>
  <c r="AD291" i="10" s="1"/>
  <c r="AD323" i="10" s="1"/>
  <c r="AD336" i="10" s="1"/>
  <c r="AD368" i="10" s="1"/>
  <c r="AD381" i="10" s="1"/>
  <c r="AD413" i="10" s="1"/>
  <c r="AD426" i="10" s="1"/>
  <c r="AD458" i="10" s="1"/>
  <c r="AC53" i="10"/>
  <c r="AC66" i="10" s="1"/>
  <c r="AC98" i="10" s="1"/>
  <c r="AC111" i="10" s="1"/>
  <c r="AC143" i="10" s="1"/>
  <c r="AC156" i="10" s="1"/>
  <c r="AC188" i="10" s="1"/>
  <c r="AC201" i="10" s="1"/>
  <c r="AC233" i="10" s="1"/>
  <c r="AC246" i="10" s="1"/>
  <c r="AC278" i="10" s="1"/>
  <c r="AC291" i="10" s="1"/>
  <c r="AC323" i="10" s="1"/>
  <c r="AC336" i="10" s="1"/>
  <c r="AC368" i="10" s="1"/>
  <c r="AC381" i="10" s="1"/>
  <c r="AC413" i="10" s="1"/>
  <c r="AC426" i="10" s="1"/>
  <c r="AC458" i="10" s="1"/>
  <c r="AB53" i="10"/>
  <c r="AB66" i="10" s="1"/>
  <c r="AB98" i="10" s="1"/>
  <c r="AB111" i="10" s="1"/>
  <c r="AB143" i="10" s="1"/>
  <c r="AB156" i="10" s="1"/>
  <c r="AB188" i="10" s="1"/>
  <c r="AB201" i="10" s="1"/>
  <c r="AB233" i="10" s="1"/>
  <c r="AB246" i="10" s="1"/>
  <c r="AB278" i="10" s="1"/>
  <c r="AB291" i="10" s="1"/>
  <c r="AB323" i="10" s="1"/>
  <c r="AB336" i="10" s="1"/>
  <c r="AB368" i="10" s="1"/>
  <c r="AB381" i="10" s="1"/>
  <c r="AB413" i="10" s="1"/>
  <c r="AB426" i="10" s="1"/>
  <c r="AB458" i="10" s="1"/>
  <c r="AA53" i="10"/>
  <c r="AA66" i="10" s="1"/>
  <c r="AA98" i="10" s="1"/>
  <c r="AA111" i="10" s="1"/>
  <c r="AA143" i="10" s="1"/>
  <c r="AA156" i="10" s="1"/>
  <c r="AA188" i="10" s="1"/>
  <c r="AA201" i="10" s="1"/>
  <c r="AA233" i="10" s="1"/>
  <c r="AA246" i="10" s="1"/>
  <c r="AA278" i="10" s="1"/>
  <c r="AA291" i="10" s="1"/>
  <c r="AA323" i="10" s="1"/>
  <c r="AA336" i="10" s="1"/>
  <c r="AA368" i="10" s="1"/>
  <c r="AA381" i="10" s="1"/>
  <c r="AA413" i="10" s="1"/>
  <c r="AA426" i="10" s="1"/>
  <c r="AA458" i="10" s="1"/>
  <c r="Z53" i="10"/>
  <c r="Z66" i="10" s="1"/>
  <c r="Z98" i="10" s="1"/>
  <c r="Z111" i="10" s="1"/>
  <c r="Z143" i="10" s="1"/>
  <c r="Z156" i="10" s="1"/>
  <c r="Z188" i="10" s="1"/>
  <c r="Z201" i="10" s="1"/>
  <c r="Z233" i="10" s="1"/>
  <c r="Z246" i="10" s="1"/>
  <c r="Z278" i="10" s="1"/>
  <c r="Z291" i="10" s="1"/>
  <c r="Z323" i="10" s="1"/>
  <c r="Z336" i="10" s="1"/>
  <c r="Z368" i="10" s="1"/>
  <c r="Z381" i="10" s="1"/>
  <c r="Z413" i="10" s="1"/>
  <c r="Z426" i="10" s="1"/>
  <c r="Z458" i="10" s="1"/>
  <c r="Y53" i="10"/>
  <c r="Y66" i="10" s="1"/>
  <c r="Y98" i="10" s="1"/>
  <c r="Y111" i="10" s="1"/>
  <c r="Y143" i="10" s="1"/>
  <c r="Y156" i="10" s="1"/>
  <c r="Y188" i="10" s="1"/>
  <c r="Y201" i="10" s="1"/>
  <c r="Y233" i="10" s="1"/>
  <c r="Y246" i="10" s="1"/>
  <c r="Y278" i="10" s="1"/>
  <c r="Y291" i="10" s="1"/>
  <c r="Y323" i="10" s="1"/>
  <c r="Y336" i="10" s="1"/>
  <c r="Y368" i="10" s="1"/>
  <c r="Y381" i="10" s="1"/>
  <c r="Y413" i="10" s="1"/>
  <c r="Y426" i="10" s="1"/>
  <c r="Y458" i="10" s="1"/>
  <c r="X53" i="10"/>
  <c r="X66" i="10" s="1"/>
  <c r="X98" i="10" s="1"/>
  <c r="X111" i="10" s="1"/>
  <c r="X143" i="10" s="1"/>
  <c r="X156" i="10" s="1"/>
  <c r="X188" i="10" s="1"/>
  <c r="X201" i="10" s="1"/>
  <c r="X233" i="10" s="1"/>
  <c r="X246" i="10" s="1"/>
  <c r="X278" i="10" s="1"/>
  <c r="X291" i="10" s="1"/>
  <c r="X323" i="10" s="1"/>
  <c r="X336" i="10" s="1"/>
  <c r="X368" i="10" s="1"/>
  <c r="X381" i="10" s="1"/>
  <c r="X413" i="10" s="1"/>
  <c r="X426" i="10" s="1"/>
  <c r="X458" i="10" s="1"/>
  <c r="W53" i="10"/>
  <c r="W66" i="10" s="1"/>
  <c r="W98" i="10" s="1"/>
  <c r="W111" i="10" s="1"/>
  <c r="W143" i="10" s="1"/>
  <c r="W156" i="10" s="1"/>
  <c r="W188" i="10" s="1"/>
  <c r="W201" i="10" s="1"/>
  <c r="W233" i="10" s="1"/>
  <c r="W246" i="10" s="1"/>
  <c r="W278" i="10" s="1"/>
  <c r="W291" i="10" s="1"/>
  <c r="W323" i="10" s="1"/>
  <c r="W336" i="10" s="1"/>
  <c r="W368" i="10" s="1"/>
  <c r="W381" i="10" s="1"/>
  <c r="W413" i="10" s="1"/>
  <c r="W426" i="10" s="1"/>
  <c r="W458" i="10" s="1"/>
  <c r="V53" i="10"/>
  <c r="V66" i="10" s="1"/>
  <c r="V98" i="10" s="1"/>
  <c r="V111" i="10" s="1"/>
  <c r="V143" i="10" s="1"/>
  <c r="V156" i="10" s="1"/>
  <c r="V188" i="10" s="1"/>
  <c r="V201" i="10" s="1"/>
  <c r="V233" i="10" s="1"/>
  <c r="V246" i="10" s="1"/>
  <c r="V278" i="10" s="1"/>
  <c r="V291" i="10" s="1"/>
  <c r="V323" i="10" s="1"/>
  <c r="V336" i="10" s="1"/>
  <c r="V368" i="10" s="1"/>
  <c r="V381" i="10" s="1"/>
  <c r="V413" i="10" s="1"/>
  <c r="V426" i="10" s="1"/>
  <c r="V458" i="10" s="1"/>
  <c r="U53" i="10"/>
  <c r="U66" i="10" s="1"/>
  <c r="U98" i="10" s="1"/>
  <c r="U111" i="10" s="1"/>
  <c r="U143" i="10" s="1"/>
  <c r="U156" i="10" s="1"/>
  <c r="U188" i="10" s="1"/>
  <c r="U201" i="10" s="1"/>
  <c r="U233" i="10" s="1"/>
  <c r="U246" i="10" s="1"/>
  <c r="U278" i="10" s="1"/>
  <c r="U291" i="10" s="1"/>
  <c r="U323" i="10" s="1"/>
  <c r="U336" i="10" s="1"/>
  <c r="U368" i="10" s="1"/>
  <c r="U381" i="10" s="1"/>
  <c r="U413" i="10" s="1"/>
  <c r="U426" i="10" s="1"/>
  <c r="U458" i="10" s="1"/>
  <c r="R53" i="10"/>
  <c r="R66" i="10" s="1"/>
  <c r="R98" i="10" s="1"/>
  <c r="R111" i="10" s="1"/>
  <c r="R143" i="10" s="1"/>
  <c r="R156" i="10" s="1"/>
  <c r="R188" i="10" s="1"/>
  <c r="R201" i="10" s="1"/>
  <c r="R233" i="10" s="1"/>
  <c r="R246" i="10" s="1"/>
  <c r="R278" i="10" s="1"/>
  <c r="R291" i="10" s="1"/>
  <c r="R323" i="10" s="1"/>
  <c r="R336" i="10" s="1"/>
  <c r="R368" i="10" s="1"/>
  <c r="R381" i="10" s="1"/>
  <c r="R413" i="10" s="1"/>
  <c r="R426" i="10" s="1"/>
  <c r="R458" i="10" s="1"/>
  <c r="Q53" i="10"/>
  <c r="Q66" i="10" s="1"/>
  <c r="Q98" i="10" s="1"/>
  <c r="Q111" i="10" s="1"/>
  <c r="Q143" i="10" s="1"/>
  <c r="Q156" i="10" s="1"/>
  <c r="Q188" i="10" s="1"/>
  <c r="Q201" i="10" s="1"/>
  <c r="Q233" i="10" s="1"/>
  <c r="Q246" i="10" s="1"/>
  <c r="Q278" i="10" s="1"/>
  <c r="Q291" i="10" s="1"/>
  <c r="Q323" i="10" s="1"/>
  <c r="Q336" i="10" s="1"/>
  <c r="Q368" i="10" s="1"/>
  <c r="Q381" i="10" s="1"/>
  <c r="Q413" i="10" s="1"/>
  <c r="Q426" i="10" s="1"/>
  <c r="Q458" i="10" s="1"/>
  <c r="P53" i="10"/>
  <c r="P66" i="10" s="1"/>
  <c r="P98" i="10" s="1"/>
  <c r="P111" i="10" s="1"/>
  <c r="P143" i="10" s="1"/>
  <c r="P156" i="10" s="1"/>
  <c r="P188" i="10" s="1"/>
  <c r="P201" i="10" s="1"/>
  <c r="P233" i="10" s="1"/>
  <c r="P246" i="10" s="1"/>
  <c r="P278" i="10" s="1"/>
  <c r="P291" i="10" s="1"/>
  <c r="P323" i="10" s="1"/>
  <c r="P336" i="10" s="1"/>
  <c r="P368" i="10" s="1"/>
  <c r="P381" i="10" s="1"/>
  <c r="P413" i="10" s="1"/>
  <c r="P426" i="10" s="1"/>
  <c r="P458" i="10" s="1"/>
  <c r="O53" i="10"/>
  <c r="O66" i="10" s="1"/>
  <c r="O98" i="10" s="1"/>
  <c r="O111" i="10" s="1"/>
  <c r="O143" i="10" s="1"/>
  <c r="O156" i="10" s="1"/>
  <c r="O188" i="10" s="1"/>
  <c r="O201" i="10" s="1"/>
  <c r="O233" i="10" s="1"/>
  <c r="O246" i="10" s="1"/>
  <c r="O278" i="10" s="1"/>
  <c r="O291" i="10" s="1"/>
  <c r="O323" i="10" s="1"/>
  <c r="O336" i="10" s="1"/>
  <c r="O368" i="10" s="1"/>
  <c r="O381" i="10" s="1"/>
  <c r="O413" i="10" s="1"/>
  <c r="O426" i="10" s="1"/>
  <c r="O458" i="10" s="1"/>
  <c r="N53" i="10"/>
  <c r="N66" i="10" s="1"/>
  <c r="N98" i="10" s="1"/>
  <c r="N111" i="10" s="1"/>
  <c r="N143" i="10" s="1"/>
  <c r="N156" i="10" s="1"/>
  <c r="N188" i="10" s="1"/>
  <c r="N201" i="10" s="1"/>
  <c r="N233" i="10" s="1"/>
  <c r="N246" i="10" s="1"/>
  <c r="N278" i="10" s="1"/>
  <c r="N291" i="10" s="1"/>
  <c r="N323" i="10" s="1"/>
  <c r="N336" i="10" s="1"/>
  <c r="N368" i="10" s="1"/>
  <c r="N381" i="10" s="1"/>
  <c r="N413" i="10" s="1"/>
  <c r="N426" i="10" s="1"/>
  <c r="N458" i="10" s="1"/>
  <c r="M53" i="10"/>
  <c r="M66" i="10" s="1"/>
  <c r="M98" i="10" s="1"/>
  <c r="M111" i="10" s="1"/>
  <c r="M143" i="10" s="1"/>
  <c r="M156" i="10" s="1"/>
  <c r="M188" i="10" s="1"/>
  <c r="M201" i="10" s="1"/>
  <c r="M233" i="10" s="1"/>
  <c r="M246" i="10" s="1"/>
  <c r="M278" i="10" s="1"/>
  <c r="M291" i="10" s="1"/>
  <c r="M323" i="10" s="1"/>
  <c r="M336" i="10" s="1"/>
  <c r="M368" i="10" s="1"/>
  <c r="M381" i="10" s="1"/>
  <c r="M413" i="10" s="1"/>
  <c r="M426" i="10" s="1"/>
  <c r="M458" i="10" s="1"/>
  <c r="L53" i="10"/>
  <c r="L66" i="10" s="1"/>
  <c r="L98" i="10" s="1"/>
  <c r="L111" i="10" s="1"/>
  <c r="L143" i="10" s="1"/>
  <c r="L156" i="10" s="1"/>
  <c r="L188" i="10" s="1"/>
  <c r="L201" i="10" s="1"/>
  <c r="L233" i="10" s="1"/>
  <c r="L246" i="10" s="1"/>
  <c r="L278" i="10" s="1"/>
  <c r="L291" i="10" s="1"/>
  <c r="L323" i="10" s="1"/>
  <c r="L336" i="10" s="1"/>
  <c r="L368" i="10" s="1"/>
  <c r="L381" i="10" s="1"/>
  <c r="L413" i="10" s="1"/>
  <c r="L426" i="10" s="1"/>
  <c r="L458" i="10" s="1"/>
  <c r="I233" i="10"/>
  <c r="I458" i="10"/>
  <c r="I413" i="10"/>
  <c r="I368" i="10"/>
  <c r="I323" i="10"/>
  <c r="I278" i="10"/>
  <c r="I188" i="10"/>
  <c r="I143" i="10"/>
  <c r="I98" i="10"/>
  <c r="I53" i="10"/>
  <c r="F48" i="13"/>
  <c r="F62" i="13" s="1"/>
  <c r="U53" i="9"/>
  <c r="U66" i="9" s="1"/>
  <c r="U98" i="9" s="1"/>
  <c r="U111" i="9" s="1"/>
  <c r="U143" i="9" s="1"/>
  <c r="U156" i="9" s="1"/>
  <c r="U188" i="9" s="1"/>
  <c r="U201" i="9" s="1"/>
  <c r="U233" i="9" s="1"/>
  <c r="U246" i="9" s="1"/>
  <c r="U278" i="9" s="1"/>
  <c r="U291" i="9" s="1"/>
  <c r="U323" i="9" s="1"/>
  <c r="U336" i="9" s="1"/>
  <c r="U368" i="9" s="1"/>
  <c r="U381" i="9" s="1"/>
  <c r="U413" i="9" s="1"/>
  <c r="U426" i="9" s="1"/>
  <c r="U458" i="9" s="1"/>
  <c r="V53" i="9"/>
  <c r="V66" i="9" s="1"/>
  <c r="V98" i="9" s="1"/>
  <c r="V111" i="9" s="1"/>
  <c r="V143" i="9" s="1"/>
  <c r="V156" i="9" s="1"/>
  <c r="V188" i="9" s="1"/>
  <c r="V201" i="9" s="1"/>
  <c r="V233" i="9" s="1"/>
  <c r="V246" i="9" s="1"/>
  <c r="V278" i="9" s="1"/>
  <c r="V291" i="9" s="1"/>
  <c r="V323" i="9" s="1"/>
  <c r="V336" i="9" s="1"/>
  <c r="V368" i="9" s="1"/>
  <c r="V381" i="9" s="1"/>
  <c r="V413" i="9" s="1"/>
  <c r="V426" i="9" s="1"/>
  <c r="V458" i="9" s="1"/>
  <c r="W53" i="9"/>
  <c r="W66" i="9" s="1"/>
  <c r="W98" i="9" s="1"/>
  <c r="W111" i="9" s="1"/>
  <c r="W143" i="9" s="1"/>
  <c r="W156" i="9" s="1"/>
  <c r="W188" i="9" s="1"/>
  <c r="W201" i="9" s="1"/>
  <c r="W233" i="9" s="1"/>
  <c r="W246" i="9" s="1"/>
  <c r="W278" i="9" s="1"/>
  <c r="W291" i="9" s="1"/>
  <c r="W323" i="9" s="1"/>
  <c r="W336" i="9" s="1"/>
  <c r="W368" i="9" s="1"/>
  <c r="W381" i="9" s="1"/>
  <c r="W413" i="9" s="1"/>
  <c r="W426" i="9" s="1"/>
  <c r="W458" i="9" s="1"/>
  <c r="X53" i="9"/>
  <c r="X66" i="9" s="1"/>
  <c r="X98" i="9" s="1"/>
  <c r="X111" i="9" s="1"/>
  <c r="X143" i="9" s="1"/>
  <c r="X156" i="9" s="1"/>
  <c r="X188" i="9" s="1"/>
  <c r="X201" i="9" s="1"/>
  <c r="X233" i="9" s="1"/>
  <c r="X246" i="9" s="1"/>
  <c r="X278" i="9" s="1"/>
  <c r="X291" i="9" s="1"/>
  <c r="X323" i="9" s="1"/>
  <c r="X336" i="9" s="1"/>
  <c r="X368" i="9" s="1"/>
  <c r="X381" i="9" s="1"/>
  <c r="X413" i="9" s="1"/>
  <c r="X426" i="9" s="1"/>
  <c r="X458" i="9" s="1"/>
  <c r="Y53" i="9"/>
  <c r="Y66" i="9" s="1"/>
  <c r="Y98" i="9" s="1"/>
  <c r="Y111" i="9" s="1"/>
  <c r="Y143" i="9" s="1"/>
  <c r="Y156" i="9" s="1"/>
  <c r="Y188" i="9" s="1"/>
  <c r="Y201" i="9" s="1"/>
  <c r="Y233" i="9" s="1"/>
  <c r="Y246" i="9" s="1"/>
  <c r="Y278" i="9" s="1"/>
  <c r="Y291" i="9" s="1"/>
  <c r="Y323" i="9" s="1"/>
  <c r="Y336" i="9" s="1"/>
  <c r="Y368" i="9" s="1"/>
  <c r="Y381" i="9" s="1"/>
  <c r="Y413" i="9" s="1"/>
  <c r="Y426" i="9" s="1"/>
  <c r="Y458" i="9" s="1"/>
  <c r="Z53" i="9"/>
  <c r="Z66" i="9" s="1"/>
  <c r="Z98" i="9" s="1"/>
  <c r="Z111" i="9" s="1"/>
  <c r="Z143" i="9" s="1"/>
  <c r="Z156" i="9" s="1"/>
  <c r="Z188" i="9" s="1"/>
  <c r="Z201" i="9" s="1"/>
  <c r="Z233" i="9" s="1"/>
  <c r="Z246" i="9" s="1"/>
  <c r="Z278" i="9" s="1"/>
  <c r="Z291" i="9" s="1"/>
  <c r="Z323" i="9" s="1"/>
  <c r="Z336" i="9" s="1"/>
  <c r="Z368" i="9" s="1"/>
  <c r="Z381" i="9" s="1"/>
  <c r="Z413" i="9" s="1"/>
  <c r="Z426" i="9" s="1"/>
  <c r="Z458" i="9" s="1"/>
  <c r="AA53" i="9"/>
  <c r="AA66" i="9" s="1"/>
  <c r="AA98" i="9" s="1"/>
  <c r="AA111" i="9" s="1"/>
  <c r="AA143" i="9" s="1"/>
  <c r="AA156" i="9" s="1"/>
  <c r="AA188" i="9" s="1"/>
  <c r="AA201" i="9" s="1"/>
  <c r="AA233" i="9" s="1"/>
  <c r="AA246" i="9" s="1"/>
  <c r="AA278" i="9" s="1"/>
  <c r="AA291" i="9" s="1"/>
  <c r="AA323" i="9" s="1"/>
  <c r="AA336" i="9" s="1"/>
  <c r="AA368" i="9" s="1"/>
  <c r="AA381" i="9" s="1"/>
  <c r="AA413" i="9" s="1"/>
  <c r="AA426" i="9" s="1"/>
  <c r="AA458" i="9" s="1"/>
  <c r="AB53" i="9"/>
  <c r="AB66" i="9" s="1"/>
  <c r="AB98" i="9" s="1"/>
  <c r="AB111" i="9" s="1"/>
  <c r="AB143" i="9" s="1"/>
  <c r="AB156" i="9" s="1"/>
  <c r="AB188" i="9" s="1"/>
  <c r="AB201" i="9" s="1"/>
  <c r="AB233" i="9" s="1"/>
  <c r="AB246" i="9" s="1"/>
  <c r="AB278" i="9" s="1"/>
  <c r="AB291" i="9" s="1"/>
  <c r="AB323" i="9" s="1"/>
  <c r="AB336" i="9" s="1"/>
  <c r="AB368" i="9" s="1"/>
  <c r="AB381" i="9" s="1"/>
  <c r="AB413" i="9" s="1"/>
  <c r="AB426" i="9" s="1"/>
  <c r="AB458" i="9" s="1"/>
  <c r="AC53" i="9"/>
  <c r="AC66" i="9" s="1"/>
  <c r="AC98" i="9" s="1"/>
  <c r="AC111" i="9" s="1"/>
  <c r="AC143" i="9" s="1"/>
  <c r="AC156" i="9" s="1"/>
  <c r="AC188" i="9" s="1"/>
  <c r="AC201" i="9" s="1"/>
  <c r="AC233" i="9" s="1"/>
  <c r="AC246" i="9" s="1"/>
  <c r="AC278" i="9" s="1"/>
  <c r="AC291" i="9" s="1"/>
  <c r="AC323" i="9" s="1"/>
  <c r="AC336" i="9" s="1"/>
  <c r="AC368" i="9" s="1"/>
  <c r="AC381" i="9" s="1"/>
  <c r="AC413" i="9" s="1"/>
  <c r="AC426" i="9" s="1"/>
  <c r="AC458" i="9" s="1"/>
  <c r="AD53" i="9"/>
  <c r="AD66" i="9" s="1"/>
  <c r="AD98" i="9" s="1"/>
  <c r="AD111" i="9" s="1"/>
  <c r="AD143" i="9" s="1"/>
  <c r="AD156" i="9" s="1"/>
  <c r="AD188" i="9" s="1"/>
  <c r="AD201" i="9" s="1"/>
  <c r="AD233" i="9" s="1"/>
  <c r="AD246" i="9" s="1"/>
  <c r="AD278" i="9" s="1"/>
  <c r="AD291" i="9" s="1"/>
  <c r="AD323" i="9" s="1"/>
  <c r="AD336" i="9" s="1"/>
  <c r="AD368" i="9" s="1"/>
  <c r="AD381" i="9" s="1"/>
  <c r="AD413" i="9" s="1"/>
  <c r="AD426" i="9" s="1"/>
  <c r="AD458" i="9" s="1"/>
  <c r="AE53" i="9"/>
  <c r="AE66" i="9" s="1"/>
  <c r="AE98" i="9" s="1"/>
  <c r="AE111" i="9" s="1"/>
  <c r="AE143" i="9" s="1"/>
  <c r="AE156" i="9" s="1"/>
  <c r="AE188" i="9" s="1"/>
  <c r="AE201" i="9" s="1"/>
  <c r="AE233" i="9" s="1"/>
  <c r="AE246" i="9" s="1"/>
  <c r="AE278" i="9" s="1"/>
  <c r="AE291" i="9" s="1"/>
  <c r="AE323" i="9" s="1"/>
  <c r="AE336" i="9" s="1"/>
  <c r="AE368" i="9" s="1"/>
  <c r="AE381" i="9" s="1"/>
  <c r="AE413" i="9" s="1"/>
  <c r="AE426" i="9" s="1"/>
  <c r="AE458" i="9" s="1"/>
  <c r="AF53" i="9"/>
  <c r="AF66" i="9" s="1"/>
  <c r="AF98" i="9" s="1"/>
  <c r="AF111" i="9" s="1"/>
  <c r="AF143" i="9" s="1"/>
  <c r="AF156" i="9" s="1"/>
  <c r="AF188" i="9" s="1"/>
  <c r="AF201" i="9" s="1"/>
  <c r="AF233" i="9" s="1"/>
  <c r="AF246" i="9" s="1"/>
  <c r="AF278" i="9" s="1"/>
  <c r="AF291" i="9" s="1"/>
  <c r="AF323" i="9" s="1"/>
  <c r="AF336" i="9" s="1"/>
  <c r="AF368" i="9" s="1"/>
  <c r="AF381" i="9" s="1"/>
  <c r="AF413" i="9" s="1"/>
  <c r="AF426" i="9" s="1"/>
  <c r="AF458" i="9" s="1"/>
  <c r="AG53" i="9"/>
  <c r="AG66" i="9" s="1"/>
  <c r="AG98" i="9" s="1"/>
  <c r="AG111" i="9" s="1"/>
  <c r="AG143" i="9" s="1"/>
  <c r="AG156" i="9" s="1"/>
  <c r="AG188" i="9" s="1"/>
  <c r="AG201" i="9" s="1"/>
  <c r="AG233" i="9" s="1"/>
  <c r="AG246" i="9" s="1"/>
  <c r="AG278" i="9" s="1"/>
  <c r="AG291" i="9" s="1"/>
  <c r="AG323" i="9" s="1"/>
  <c r="AG336" i="9" s="1"/>
  <c r="AG368" i="9" s="1"/>
  <c r="AG381" i="9" s="1"/>
  <c r="AG413" i="9" s="1"/>
  <c r="AG426" i="9" s="1"/>
  <c r="AG458" i="9" s="1"/>
  <c r="AH53" i="9"/>
  <c r="AH66" i="9" s="1"/>
  <c r="AH98" i="9" s="1"/>
  <c r="AH111" i="9" s="1"/>
  <c r="AH143" i="9" s="1"/>
  <c r="AH156" i="9" s="1"/>
  <c r="AH188" i="9" s="1"/>
  <c r="AH201" i="9" s="1"/>
  <c r="AH233" i="9" s="1"/>
  <c r="AH246" i="9" s="1"/>
  <c r="AH278" i="9" s="1"/>
  <c r="AH291" i="9" s="1"/>
  <c r="AH323" i="9" s="1"/>
  <c r="AH336" i="9" s="1"/>
  <c r="AH368" i="9" s="1"/>
  <c r="AH381" i="9" s="1"/>
  <c r="AH413" i="9" s="1"/>
  <c r="AH426" i="9" s="1"/>
  <c r="AH458" i="9" s="1"/>
  <c r="AJ53" i="9"/>
  <c r="AJ66" i="9" s="1"/>
  <c r="AJ98" i="9" s="1"/>
  <c r="AJ111" i="9" s="1"/>
  <c r="AJ143" i="9" s="1"/>
  <c r="AJ156" i="9" s="1"/>
  <c r="AJ188" i="9" s="1"/>
  <c r="AJ201" i="9" s="1"/>
  <c r="AJ233" i="9" s="1"/>
  <c r="AJ246" i="9" s="1"/>
  <c r="AJ278" i="9" s="1"/>
  <c r="AJ291" i="9" s="1"/>
  <c r="AJ323" i="9" s="1"/>
  <c r="AJ336" i="9" s="1"/>
  <c r="AJ368" i="9" s="1"/>
  <c r="AJ381" i="9" s="1"/>
  <c r="AJ413" i="9" s="1"/>
  <c r="AJ426" i="9" s="1"/>
  <c r="AJ458" i="9" s="1"/>
  <c r="AK53" i="9"/>
  <c r="AK66" i="9" s="1"/>
  <c r="AK98" i="9" s="1"/>
  <c r="AK111" i="9" s="1"/>
  <c r="AK143" i="9" s="1"/>
  <c r="AK156" i="9" s="1"/>
  <c r="AK188" i="9" s="1"/>
  <c r="AK201" i="9" s="1"/>
  <c r="AK233" i="9" s="1"/>
  <c r="AK246" i="9" s="1"/>
  <c r="AK278" i="9" s="1"/>
  <c r="AK291" i="9" s="1"/>
  <c r="AK323" i="9" s="1"/>
  <c r="AK336" i="9" s="1"/>
  <c r="AK368" i="9" s="1"/>
  <c r="AK381" i="9" s="1"/>
  <c r="AK413" i="9" s="1"/>
  <c r="AK426" i="9" s="1"/>
  <c r="AK458" i="9" s="1"/>
  <c r="L53" i="9"/>
  <c r="L66" i="9" s="1"/>
  <c r="L98" i="9" s="1"/>
  <c r="L111" i="9" s="1"/>
  <c r="L143" i="9" s="1"/>
  <c r="L156" i="9" s="1"/>
  <c r="L188" i="9" s="1"/>
  <c r="L201" i="9" s="1"/>
  <c r="L233" i="9" s="1"/>
  <c r="L246" i="9" s="1"/>
  <c r="L278" i="9" s="1"/>
  <c r="L291" i="9" s="1"/>
  <c r="L323" i="9" s="1"/>
  <c r="L336" i="9" s="1"/>
  <c r="L368" i="9" s="1"/>
  <c r="L381" i="9" s="1"/>
  <c r="L413" i="9" s="1"/>
  <c r="L426" i="9" s="1"/>
  <c r="L458" i="9" s="1"/>
  <c r="M53" i="9"/>
  <c r="M66" i="9" s="1"/>
  <c r="M98" i="9" s="1"/>
  <c r="M111" i="9" s="1"/>
  <c r="M143" i="9" s="1"/>
  <c r="M156" i="9" s="1"/>
  <c r="M188" i="9" s="1"/>
  <c r="M201" i="9" s="1"/>
  <c r="M233" i="9" s="1"/>
  <c r="M246" i="9" s="1"/>
  <c r="M278" i="9" s="1"/>
  <c r="M291" i="9" s="1"/>
  <c r="M323" i="9" s="1"/>
  <c r="M336" i="9" s="1"/>
  <c r="M368" i="9" s="1"/>
  <c r="M381" i="9" s="1"/>
  <c r="M413" i="9" s="1"/>
  <c r="M426" i="9" s="1"/>
  <c r="M458" i="9" s="1"/>
  <c r="N53" i="9"/>
  <c r="N66" i="9" s="1"/>
  <c r="N98" i="9" s="1"/>
  <c r="N111" i="9" s="1"/>
  <c r="N143" i="9" s="1"/>
  <c r="N156" i="9" s="1"/>
  <c r="N188" i="9" s="1"/>
  <c r="N201" i="9" s="1"/>
  <c r="N233" i="9" s="1"/>
  <c r="N246" i="9" s="1"/>
  <c r="N278" i="9" s="1"/>
  <c r="N291" i="9" s="1"/>
  <c r="N323" i="9" s="1"/>
  <c r="N336" i="9" s="1"/>
  <c r="N368" i="9" s="1"/>
  <c r="N381" i="9" s="1"/>
  <c r="N413" i="9" s="1"/>
  <c r="N426" i="9" s="1"/>
  <c r="N458" i="9" s="1"/>
  <c r="O53" i="9"/>
  <c r="O66" i="9" s="1"/>
  <c r="O98" i="9" s="1"/>
  <c r="O111" i="9" s="1"/>
  <c r="O143" i="9" s="1"/>
  <c r="O156" i="9" s="1"/>
  <c r="O188" i="9" s="1"/>
  <c r="O201" i="9" s="1"/>
  <c r="O233" i="9" s="1"/>
  <c r="O246" i="9" s="1"/>
  <c r="O278" i="9" s="1"/>
  <c r="O291" i="9" s="1"/>
  <c r="O323" i="9" s="1"/>
  <c r="O336" i="9" s="1"/>
  <c r="O368" i="9" s="1"/>
  <c r="O381" i="9" s="1"/>
  <c r="O413" i="9" s="1"/>
  <c r="O426" i="9" s="1"/>
  <c r="O458" i="9" s="1"/>
  <c r="P53" i="9"/>
  <c r="P66" i="9" s="1"/>
  <c r="P98" i="9" s="1"/>
  <c r="P111" i="9" s="1"/>
  <c r="P143" i="9" s="1"/>
  <c r="P156" i="9" s="1"/>
  <c r="P188" i="9" s="1"/>
  <c r="P201" i="9" s="1"/>
  <c r="P233" i="9" s="1"/>
  <c r="P246" i="9" s="1"/>
  <c r="P278" i="9" s="1"/>
  <c r="P291" i="9" s="1"/>
  <c r="P323" i="9" s="1"/>
  <c r="P336" i="9" s="1"/>
  <c r="P368" i="9" s="1"/>
  <c r="P381" i="9" s="1"/>
  <c r="P413" i="9" s="1"/>
  <c r="P426" i="9" s="1"/>
  <c r="P458" i="9" s="1"/>
  <c r="Q53" i="9"/>
  <c r="Q66" i="9" s="1"/>
  <c r="Q98" i="9" s="1"/>
  <c r="Q111" i="9" s="1"/>
  <c r="Q143" i="9" s="1"/>
  <c r="Q156" i="9" s="1"/>
  <c r="Q188" i="9" s="1"/>
  <c r="Q201" i="9" s="1"/>
  <c r="Q233" i="9" s="1"/>
  <c r="Q246" i="9" s="1"/>
  <c r="Q278" i="9" s="1"/>
  <c r="Q291" i="9" s="1"/>
  <c r="Q323" i="9" s="1"/>
  <c r="Q336" i="9" s="1"/>
  <c r="Q368" i="9" s="1"/>
  <c r="Q381" i="9" s="1"/>
  <c r="Q413" i="9" s="1"/>
  <c r="Q426" i="9" s="1"/>
  <c r="Q458" i="9" s="1"/>
  <c r="R53" i="9"/>
  <c r="R66" i="9" s="1"/>
  <c r="R98" i="9" s="1"/>
  <c r="R111" i="9" s="1"/>
  <c r="R143" i="9" s="1"/>
  <c r="R156" i="9" s="1"/>
  <c r="R188" i="9" s="1"/>
  <c r="R201" i="9" s="1"/>
  <c r="R233" i="9" s="1"/>
  <c r="R246" i="9" s="1"/>
  <c r="R278" i="9" s="1"/>
  <c r="R291" i="9" s="1"/>
  <c r="R323" i="9" s="1"/>
  <c r="R336" i="9" s="1"/>
  <c r="R368" i="9" s="1"/>
  <c r="R381" i="9" s="1"/>
  <c r="R413" i="9" s="1"/>
  <c r="R426" i="9" s="1"/>
  <c r="R458" i="9" s="1"/>
  <c r="C53" i="9"/>
  <c r="C66" i="9" s="1"/>
  <c r="C98" i="9" s="1"/>
  <c r="C111" i="9" s="1"/>
  <c r="C143" i="9" s="1"/>
  <c r="C156" i="9" s="1"/>
  <c r="C188" i="9" s="1"/>
  <c r="C201" i="9" s="1"/>
  <c r="C233" i="9" s="1"/>
  <c r="C246" i="9" s="1"/>
  <c r="C278" i="9" s="1"/>
  <c r="C291" i="9" s="1"/>
  <c r="C323" i="9" s="1"/>
  <c r="C336" i="9" s="1"/>
  <c r="C368" i="9" s="1"/>
  <c r="C381" i="9" s="1"/>
  <c r="C413" i="9" s="1"/>
  <c r="C426" i="9" s="1"/>
  <c r="C458" i="9" s="1"/>
  <c r="D53" i="9"/>
  <c r="D66" i="9" s="1"/>
  <c r="D98" i="9" s="1"/>
  <c r="D111" i="9" s="1"/>
  <c r="D143" i="9" s="1"/>
  <c r="D156" i="9" s="1"/>
  <c r="D188" i="9" s="1"/>
  <c r="D201" i="9" s="1"/>
  <c r="D233" i="9" s="1"/>
  <c r="D246" i="9" s="1"/>
  <c r="D278" i="9" s="1"/>
  <c r="D291" i="9" s="1"/>
  <c r="D323" i="9" s="1"/>
  <c r="D336" i="9" s="1"/>
  <c r="D368" i="9" s="1"/>
  <c r="D381" i="9" s="1"/>
  <c r="D413" i="9" s="1"/>
  <c r="D426" i="9" s="1"/>
  <c r="D458" i="9" s="1"/>
  <c r="E53" i="9"/>
  <c r="E66" i="9" s="1"/>
  <c r="E98" i="9" s="1"/>
  <c r="E111" i="9" s="1"/>
  <c r="E143" i="9" s="1"/>
  <c r="E156" i="9" s="1"/>
  <c r="E188" i="9" s="1"/>
  <c r="E201" i="9" s="1"/>
  <c r="E233" i="9" s="1"/>
  <c r="E246" i="9" s="1"/>
  <c r="E278" i="9" s="1"/>
  <c r="E291" i="9" s="1"/>
  <c r="E323" i="9" s="1"/>
  <c r="E336" i="9" s="1"/>
  <c r="E368" i="9" s="1"/>
  <c r="E381" i="9" s="1"/>
  <c r="E413" i="9" s="1"/>
  <c r="E426" i="9" s="1"/>
  <c r="E458" i="9" s="1"/>
  <c r="F53" i="9"/>
  <c r="F66" i="9" s="1"/>
  <c r="F98" i="9" s="1"/>
  <c r="F111" i="9" s="1"/>
  <c r="F143" i="9" s="1"/>
  <c r="F156" i="9" s="1"/>
  <c r="F188" i="9" s="1"/>
  <c r="F201" i="9" s="1"/>
  <c r="F233" i="9" s="1"/>
  <c r="F246" i="9" s="1"/>
  <c r="F278" i="9" s="1"/>
  <c r="F291" i="9" s="1"/>
  <c r="F323" i="9" s="1"/>
  <c r="F336" i="9" s="1"/>
  <c r="F368" i="9" s="1"/>
  <c r="F381" i="9" s="1"/>
  <c r="F413" i="9" s="1"/>
  <c r="F426" i="9" s="1"/>
  <c r="F458" i="9" s="1"/>
  <c r="B53" i="9"/>
  <c r="B66" i="9" s="1"/>
  <c r="B98" i="9" s="1"/>
  <c r="B111" i="9" s="1"/>
  <c r="B143" i="9" s="1"/>
  <c r="B156" i="9" s="1"/>
  <c r="B188" i="9" s="1"/>
  <c r="B201" i="9" s="1"/>
  <c r="B233" i="9" s="1"/>
  <c r="B246" i="9" s="1"/>
  <c r="B278" i="9" s="1"/>
  <c r="B291" i="9" s="1"/>
  <c r="B323" i="9" s="1"/>
  <c r="B336" i="9" s="1"/>
  <c r="B368" i="9" s="1"/>
  <c r="B381" i="9" s="1"/>
  <c r="B413" i="9" s="1"/>
  <c r="B426" i="9" s="1"/>
  <c r="B458" i="9" s="1"/>
  <c r="C502" i="9"/>
  <c r="E502" i="9"/>
  <c r="G502" i="9"/>
  <c r="G7" i="9"/>
  <c r="I233" i="9"/>
  <c r="I458" i="9"/>
  <c r="I413" i="9"/>
  <c r="I368" i="9"/>
  <c r="I323" i="9"/>
  <c r="I278" i="9"/>
  <c r="I188" i="9"/>
  <c r="I143" i="9"/>
  <c r="I98" i="9"/>
  <c r="I53" i="9"/>
  <c r="Y25" i="13" l="1"/>
  <c r="AC25" i="13"/>
  <c r="AF7" i="4"/>
  <c r="I32" i="28" s="1"/>
  <c r="K34" i="25" s="1"/>
  <c r="AE27" i="13"/>
  <c r="U7" i="15"/>
  <c r="H22" i="30" s="1"/>
  <c r="M23" i="29" s="1"/>
  <c r="T24" i="13"/>
  <c r="AC7" i="15"/>
  <c r="I29" i="30" s="1"/>
  <c r="M31" i="29" s="1"/>
  <c r="AB24" i="13"/>
  <c r="Z25" i="13"/>
  <c r="X7" i="2"/>
  <c r="W23" i="13"/>
  <c r="W25" i="13" s="1"/>
  <c r="AF7" i="2"/>
  <c r="I32" i="31" s="1"/>
  <c r="L34" i="29" s="1"/>
  <c r="AE23" i="13"/>
  <c r="AF7" i="1"/>
  <c r="I32" i="32" s="1"/>
  <c r="K34" i="29" s="1"/>
  <c r="AE22" i="13"/>
  <c r="V7" i="4"/>
  <c r="H23" i="28" s="1"/>
  <c r="K24" i="25" s="1"/>
  <c r="U27" i="13"/>
  <c r="Z7" i="4"/>
  <c r="I26" i="28" s="1"/>
  <c r="K28" i="25" s="1"/>
  <c r="Y27" i="13"/>
  <c r="AD7" i="4"/>
  <c r="I30" i="28" s="1"/>
  <c r="K32" i="25" s="1"/>
  <c r="AC27" i="13"/>
  <c r="V7" i="1"/>
  <c r="H23" i="32" s="1"/>
  <c r="K24" i="29" s="1"/>
  <c r="U22" i="13"/>
  <c r="U25" i="13" s="1"/>
  <c r="AH7" i="1"/>
  <c r="I34" i="32" s="1"/>
  <c r="K36" i="29" s="1"/>
  <c r="AG22" i="13"/>
  <c r="AG25" i="13" s="1"/>
  <c r="AJ7" i="2"/>
  <c r="I36" i="31" s="1"/>
  <c r="L38" i="29" s="1"/>
  <c r="AH23" i="13"/>
  <c r="AH25" i="13" s="1"/>
  <c r="X7" i="4"/>
  <c r="W27" i="13"/>
  <c r="V25" i="13"/>
  <c r="AD25" i="13"/>
  <c r="AK7" i="2"/>
  <c r="I37" i="31" s="1"/>
  <c r="L39" i="29" s="1"/>
  <c r="AI23" i="13"/>
  <c r="AA25" i="13"/>
  <c r="AK7" i="1"/>
  <c r="I37" i="32" s="1"/>
  <c r="K39" i="29" s="1"/>
  <c r="AI22" i="13"/>
  <c r="Y7" i="2"/>
  <c r="H25" i="31" s="1"/>
  <c r="L26" i="29" s="1"/>
  <c r="X23" i="13"/>
  <c r="AC7" i="1"/>
  <c r="I29" i="32" s="1"/>
  <c r="K31" i="29" s="1"/>
  <c r="AB22" i="13"/>
  <c r="AF25" i="13"/>
  <c r="W7" i="4"/>
  <c r="V27" i="13"/>
  <c r="AE7" i="4"/>
  <c r="I31" i="28" s="1"/>
  <c r="K33" i="25" s="1"/>
  <c r="AD27" i="13"/>
  <c r="AJ7" i="4"/>
  <c r="I36" i="28" s="1"/>
  <c r="K38" i="25" s="1"/>
  <c r="AH27" i="13"/>
  <c r="P7" i="1"/>
  <c r="O22" i="13"/>
  <c r="N7" i="4"/>
  <c r="M27" i="13"/>
  <c r="K25" i="13"/>
  <c r="R7" i="4"/>
  <c r="Q27" i="13"/>
  <c r="M7" i="1"/>
  <c r="L22" i="13"/>
  <c r="L25" i="13" s="1"/>
  <c r="N7" i="2"/>
  <c r="M23" i="13"/>
  <c r="M25" i="13" s="1"/>
  <c r="O7" i="4"/>
  <c r="N27" i="13"/>
  <c r="R24" i="13"/>
  <c r="Q25" i="13"/>
  <c r="L7" i="4"/>
  <c r="K27" i="13"/>
  <c r="P7" i="4"/>
  <c r="I16" i="28" s="1"/>
  <c r="K17" i="25" s="1"/>
  <c r="O27" i="13"/>
  <c r="P25" i="13"/>
  <c r="N25" i="13"/>
  <c r="P7" i="2"/>
  <c r="I16" i="31" s="1"/>
  <c r="L17" i="29" s="1"/>
  <c r="O23" i="13"/>
  <c r="M7" i="4"/>
  <c r="L27" i="13"/>
  <c r="C7" i="15"/>
  <c r="I10" i="30" s="1"/>
  <c r="M11" i="29" s="1"/>
  <c r="C24" i="13"/>
  <c r="C25" i="13" s="1"/>
  <c r="F7" i="4"/>
  <c r="I13" i="28" s="1"/>
  <c r="K14" i="25" s="1"/>
  <c r="F27" i="13"/>
  <c r="D25" i="13"/>
  <c r="B7" i="4"/>
  <c r="I9" i="28" s="1"/>
  <c r="K10" i="25" s="1"/>
  <c r="B27" i="13"/>
  <c r="E25" i="13"/>
  <c r="B7" i="2"/>
  <c r="I9" i="31" s="1"/>
  <c r="L10" i="29" s="1"/>
  <c r="B23" i="13"/>
  <c r="F7" i="2"/>
  <c r="I13" i="31" s="1"/>
  <c r="L14" i="29" s="1"/>
  <c r="F23" i="13"/>
  <c r="F25" i="13" s="1"/>
  <c r="D7" i="4"/>
  <c r="I11" i="28" s="1"/>
  <c r="K12" i="25" s="1"/>
  <c r="D27" i="13"/>
  <c r="B7" i="1"/>
  <c r="I9" i="32" s="1"/>
  <c r="K10" i="29" s="1"/>
  <c r="B22" i="13"/>
  <c r="K53" i="15"/>
  <c r="K66" i="15" s="1"/>
  <c r="G426" i="11"/>
  <c r="G381" i="11"/>
  <c r="G336" i="11"/>
  <c r="G291" i="11"/>
  <c r="G246" i="11"/>
  <c r="G201" i="11"/>
  <c r="G156" i="11"/>
  <c r="G111" i="11"/>
  <c r="G66" i="11"/>
  <c r="G21" i="11"/>
  <c r="G426" i="8"/>
  <c r="G381" i="8"/>
  <c r="G336" i="8"/>
  <c r="G291" i="8"/>
  <c r="G246" i="8"/>
  <c r="G201" i="8"/>
  <c r="G156" i="8"/>
  <c r="G111" i="8"/>
  <c r="G66" i="8"/>
  <c r="G21" i="8"/>
  <c r="C327" i="7"/>
  <c r="AJ327" i="7"/>
  <c r="C327" i="12"/>
  <c r="AJ327" i="12"/>
  <c r="C327" i="11"/>
  <c r="AJ327" i="11"/>
  <c r="G426" i="15"/>
  <c r="G381" i="15"/>
  <c r="G336" i="15"/>
  <c r="G291" i="15"/>
  <c r="G246" i="15"/>
  <c r="G201" i="15"/>
  <c r="G156" i="15"/>
  <c r="G111" i="15"/>
  <c r="G66" i="15"/>
  <c r="G21" i="15"/>
  <c r="AJ327" i="10"/>
  <c r="C327" i="10"/>
  <c r="G381" i="9"/>
  <c r="G201" i="9"/>
  <c r="G21" i="9"/>
  <c r="G426" i="9"/>
  <c r="G246" i="9"/>
  <c r="G66" i="9"/>
  <c r="G291" i="9"/>
  <c r="G111" i="9"/>
  <c r="G336" i="9"/>
  <c r="G156" i="9"/>
  <c r="G336" i="1"/>
  <c r="G156" i="1"/>
  <c r="G381" i="1"/>
  <c r="G201" i="1"/>
  <c r="G21" i="1"/>
  <c r="G426" i="1"/>
  <c r="G246" i="1"/>
  <c r="G66" i="1"/>
  <c r="G291" i="1"/>
  <c r="G111" i="1"/>
  <c r="G426" i="2"/>
  <c r="G381" i="2"/>
  <c r="G336" i="2"/>
  <c r="G291" i="2"/>
  <c r="G246" i="2"/>
  <c r="G201" i="2"/>
  <c r="G156" i="2"/>
  <c r="G111" i="2"/>
  <c r="G66" i="2"/>
  <c r="G21" i="2"/>
  <c r="G426" i="12"/>
  <c r="G381" i="12"/>
  <c r="G336" i="12"/>
  <c r="G291" i="12"/>
  <c r="G246" i="12"/>
  <c r="G201" i="12"/>
  <c r="G156" i="12"/>
  <c r="G111" i="12"/>
  <c r="G66" i="12"/>
  <c r="G21" i="12"/>
  <c r="AK416" i="2"/>
  <c r="AK371" i="2"/>
  <c r="AK326" i="2"/>
  <c r="AK281" i="2"/>
  <c r="AK236" i="2"/>
  <c r="E416" i="2"/>
  <c r="E326" i="2"/>
  <c r="E236" i="2"/>
  <c r="E191" i="2"/>
  <c r="E146" i="2"/>
  <c r="E101" i="2"/>
  <c r="AK101" i="2"/>
  <c r="E371" i="2"/>
  <c r="E281" i="2"/>
  <c r="AK191" i="2"/>
  <c r="AK146" i="2"/>
  <c r="G426" i="4"/>
  <c r="G381" i="4"/>
  <c r="G336" i="4"/>
  <c r="G291" i="4"/>
  <c r="G246" i="4"/>
  <c r="G201" i="4"/>
  <c r="G156" i="4"/>
  <c r="G111" i="4"/>
  <c r="G66" i="4"/>
  <c r="G21" i="4"/>
  <c r="AJ327" i="6"/>
  <c r="C327" i="6"/>
  <c r="AJ327" i="2"/>
  <c r="C327" i="2"/>
  <c r="AJ327" i="9"/>
  <c r="C327" i="9"/>
  <c r="AJ327" i="5"/>
  <c r="C327" i="5"/>
  <c r="G426" i="10"/>
  <c r="G381" i="10"/>
  <c r="G336" i="10"/>
  <c r="G291" i="10"/>
  <c r="G246" i="10"/>
  <c r="G201" i="10"/>
  <c r="G156" i="10"/>
  <c r="G111" i="10"/>
  <c r="G66" i="10"/>
  <c r="G21" i="10"/>
  <c r="G426" i="5"/>
  <c r="G246" i="5"/>
  <c r="G66" i="5"/>
  <c r="G291" i="5"/>
  <c r="G111" i="5"/>
  <c r="G336" i="5"/>
  <c r="G156" i="5"/>
  <c r="G381" i="5"/>
  <c r="G201" i="5"/>
  <c r="G21" i="5"/>
  <c r="G426" i="6"/>
  <c r="G381" i="6"/>
  <c r="G336" i="6"/>
  <c r="G291" i="6"/>
  <c r="G246" i="6"/>
  <c r="G201" i="6"/>
  <c r="G156" i="6"/>
  <c r="G111" i="6"/>
  <c r="G66" i="6"/>
  <c r="G21" i="6"/>
  <c r="G426" i="7"/>
  <c r="G381" i="7"/>
  <c r="G336" i="7"/>
  <c r="G291" i="7"/>
  <c r="G246" i="7"/>
  <c r="G201" i="7"/>
  <c r="G156" i="7"/>
  <c r="G111" i="7"/>
  <c r="G66" i="7"/>
  <c r="G21" i="7"/>
  <c r="C102" i="1"/>
  <c r="AJ102" i="1"/>
  <c r="C327" i="8"/>
  <c r="AJ327" i="8"/>
  <c r="C327" i="15"/>
  <c r="AJ327" i="15"/>
  <c r="C327" i="4"/>
  <c r="AJ327" i="4"/>
  <c r="K53" i="7"/>
  <c r="K66" i="7" s="1"/>
  <c r="K98" i="7" s="1"/>
  <c r="K111" i="7" s="1"/>
  <c r="K143" i="7" s="1"/>
  <c r="K156" i="7" s="1"/>
  <c r="K188" i="7" s="1"/>
  <c r="K201" i="7" s="1"/>
  <c r="K233" i="7" s="1"/>
  <c r="K246" i="7" s="1"/>
  <c r="K278" i="7" s="1"/>
  <c r="K291" i="7" s="1"/>
  <c r="K323" i="7" s="1"/>
  <c r="K336" i="7" s="1"/>
  <c r="K368" i="7" s="1"/>
  <c r="K381" i="7" s="1"/>
  <c r="K413" i="7" s="1"/>
  <c r="K426" i="7" s="1"/>
  <c r="K458" i="7" s="1"/>
  <c r="O467" i="7" s="1"/>
  <c r="K53" i="2"/>
  <c r="K66" i="2" s="1"/>
  <c r="K98" i="2" s="1"/>
  <c r="K111" i="2" s="1"/>
  <c r="K143" i="2" s="1"/>
  <c r="K156" i="2" s="1"/>
  <c r="K188" i="2" s="1"/>
  <c r="K201" i="2" s="1"/>
  <c r="K233" i="2" s="1"/>
  <c r="K246" i="2" s="1"/>
  <c r="K278" i="2" s="1"/>
  <c r="K291" i="2" s="1"/>
  <c r="K323" i="2" s="1"/>
  <c r="K336" i="2" s="1"/>
  <c r="K368" i="2" s="1"/>
  <c r="K381" i="2" s="1"/>
  <c r="K413" i="2" s="1"/>
  <c r="K426" i="2" s="1"/>
  <c r="K458" i="2" s="1"/>
  <c r="J23" i="13" s="1"/>
  <c r="AK11" i="2"/>
  <c r="AK56" i="2"/>
  <c r="E56" i="2"/>
  <c r="K53" i="1"/>
  <c r="K66" i="1" s="1"/>
  <c r="K98" i="1" s="1"/>
  <c r="K111" i="1" s="1"/>
  <c r="K143" i="1" s="1"/>
  <c r="K156" i="1" s="1"/>
  <c r="K188" i="1" s="1"/>
  <c r="K201" i="1" s="1"/>
  <c r="K233" i="1" s="1"/>
  <c r="K246" i="1" s="1"/>
  <c r="K278" i="1" s="1"/>
  <c r="K291" i="1" s="1"/>
  <c r="K323" i="1" s="1"/>
  <c r="K336" i="1" s="1"/>
  <c r="K368" i="1" s="1"/>
  <c r="K381" i="1" s="1"/>
  <c r="K413" i="1" s="1"/>
  <c r="K426" i="1" s="1"/>
  <c r="K458" i="1" s="1"/>
  <c r="J22" i="13" s="1"/>
  <c r="I16" i="32"/>
  <c r="K17" i="29" s="1"/>
  <c r="K53" i="8"/>
  <c r="K66" i="8" s="1"/>
  <c r="K98" i="8" s="1"/>
  <c r="K111" i="8" s="1"/>
  <c r="K143" i="8" s="1"/>
  <c r="K156" i="8" s="1"/>
  <c r="K188" i="8" s="1"/>
  <c r="K201" i="8" s="1"/>
  <c r="K233" i="8" s="1"/>
  <c r="K246" i="8" s="1"/>
  <c r="K278" i="8" s="1"/>
  <c r="K291" i="8" s="1"/>
  <c r="K323" i="8" s="1"/>
  <c r="K336" i="8" s="1"/>
  <c r="K368" i="8" s="1"/>
  <c r="K381" i="8" s="1"/>
  <c r="K413" i="8" s="1"/>
  <c r="K426" i="8" s="1"/>
  <c r="K458" i="8" s="1"/>
  <c r="O467" i="8" s="1"/>
  <c r="K53" i="5"/>
  <c r="K66" i="5" s="1"/>
  <c r="K98" i="5" s="1"/>
  <c r="K111" i="5" s="1"/>
  <c r="K143" i="5" s="1"/>
  <c r="K156" i="5" s="1"/>
  <c r="K188" i="5" s="1"/>
  <c r="K201" i="5" s="1"/>
  <c r="K233" i="5" s="1"/>
  <c r="K246" i="5" s="1"/>
  <c r="K278" i="5" s="1"/>
  <c r="K291" i="5" s="1"/>
  <c r="K323" i="5" s="1"/>
  <c r="K336" i="5" s="1"/>
  <c r="K368" i="5" s="1"/>
  <c r="K381" i="5" s="1"/>
  <c r="K413" i="5" s="1"/>
  <c r="K426" i="5" s="1"/>
  <c r="K458" i="5" s="1"/>
  <c r="J28" i="13" s="1"/>
  <c r="Z39" i="13"/>
  <c r="D33" i="13"/>
  <c r="Z33" i="13"/>
  <c r="N32" i="13"/>
  <c r="E39" i="13"/>
  <c r="B33" i="13"/>
  <c r="X33" i="13"/>
  <c r="C33" i="13"/>
  <c r="X39" i="13"/>
  <c r="R7" i="15"/>
  <c r="K98" i="15"/>
  <c r="K111" i="15" s="1"/>
  <c r="K143" i="15" s="1"/>
  <c r="K156" i="15" s="1"/>
  <c r="K188" i="15" s="1"/>
  <c r="K201" i="15" s="1"/>
  <c r="K233" i="15" s="1"/>
  <c r="K246" i="15" s="1"/>
  <c r="K278" i="15" s="1"/>
  <c r="K291" i="15" s="1"/>
  <c r="K323" i="15" s="1"/>
  <c r="K336" i="15" s="1"/>
  <c r="K368" i="15" s="1"/>
  <c r="K381" i="15" s="1"/>
  <c r="K413" i="15" s="1"/>
  <c r="K426" i="15" s="1"/>
  <c r="K458" i="15" s="1"/>
  <c r="F33" i="13"/>
  <c r="F7" i="12"/>
  <c r="I13" i="18" s="1"/>
  <c r="M14" i="17" s="1"/>
  <c r="F39" i="13"/>
  <c r="AK7" i="4"/>
  <c r="I37" i="28" s="1"/>
  <c r="K39" i="25" s="1"/>
  <c r="AE7" i="2"/>
  <c r="I31" i="31" s="1"/>
  <c r="L33" i="29" s="1"/>
  <c r="Q7" i="8"/>
  <c r="I15" i="23" s="1"/>
  <c r="L16" i="21" s="1"/>
  <c r="P33" i="13"/>
  <c r="AE7" i="12"/>
  <c r="I31" i="18" s="1"/>
  <c r="M33" i="17" s="1"/>
  <c r="AD39" i="13"/>
  <c r="AK7" i="7"/>
  <c r="I37" i="24" s="1"/>
  <c r="K39" i="21" s="1"/>
  <c r="AI32" i="13"/>
  <c r="AC7" i="2"/>
  <c r="I29" i="31" s="1"/>
  <c r="L31" i="29" s="1"/>
  <c r="D7" i="12"/>
  <c r="I11" i="18" s="1"/>
  <c r="M12" i="17" s="1"/>
  <c r="D39" i="13"/>
  <c r="X7" i="8"/>
  <c r="H24" i="23" s="1"/>
  <c r="L25" i="21" s="1"/>
  <c r="W33" i="13"/>
  <c r="AA7" i="4"/>
  <c r="I27" i="28" s="1"/>
  <c r="K29" i="25" s="1"/>
  <c r="AC7" i="4"/>
  <c r="I29" i="28" s="1"/>
  <c r="K31" i="25" s="1"/>
  <c r="AG7" i="1"/>
  <c r="AG7" i="8"/>
  <c r="I33" i="23" s="1"/>
  <c r="L35" i="21" s="1"/>
  <c r="AF33" i="13"/>
  <c r="Y7" i="4"/>
  <c r="H25" i="28" s="1"/>
  <c r="K26" i="25" s="1"/>
  <c r="C29" i="13"/>
  <c r="L39" i="13"/>
  <c r="H502" i="10"/>
  <c r="O474" i="10" s="1"/>
  <c r="H502" i="4"/>
  <c r="O474" i="4" s="1"/>
  <c r="B39" i="13"/>
  <c r="V33" i="13"/>
  <c r="AC33" i="13"/>
  <c r="Q39" i="13"/>
  <c r="H502" i="7"/>
  <c r="O474" i="7" s="1"/>
  <c r="K53" i="12"/>
  <c r="K66" i="12" s="1"/>
  <c r="K98" i="12" s="1"/>
  <c r="K111" i="12" s="1"/>
  <c r="K143" i="12" s="1"/>
  <c r="K156" i="12" s="1"/>
  <c r="K188" i="12" s="1"/>
  <c r="K201" i="12" s="1"/>
  <c r="K233" i="12" s="1"/>
  <c r="K246" i="12" s="1"/>
  <c r="K278" i="12" s="1"/>
  <c r="K291" i="12" s="1"/>
  <c r="K323" i="12" s="1"/>
  <c r="K336" i="12" s="1"/>
  <c r="K368" i="12" s="1"/>
  <c r="K381" i="12" s="1"/>
  <c r="K413" i="12" s="1"/>
  <c r="K426" i="12" s="1"/>
  <c r="K458" i="12" s="1"/>
  <c r="J39" i="13" s="1"/>
  <c r="K53" i="10"/>
  <c r="K66" i="10" s="1"/>
  <c r="K98" i="10" s="1"/>
  <c r="K111" i="10" s="1"/>
  <c r="K143" i="10" s="1"/>
  <c r="K156" i="10" s="1"/>
  <c r="K188" i="10" s="1"/>
  <c r="K201" i="10" s="1"/>
  <c r="K233" i="10" s="1"/>
  <c r="K246" i="10" s="1"/>
  <c r="K278" i="10" s="1"/>
  <c r="K291" i="10" s="1"/>
  <c r="K323" i="10" s="1"/>
  <c r="K336" i="10" s="1"/>
  <c r="K368" i="10" s="1"/>
  <c r="K381" i="10" s="1"/>
  <c r="K413" i="10" s="1"/>
  <c r="K426" i="10" s="1"/>
  <c r="K458" i="10" s="1"/>
  <c r="O467" i="10" s="1"/>
  <c r="K53" i="9"/>
  <c r="K66" i="9" s="1"/>
  <c r="K98" i="9" s="1"/>
  <c r="K111" i="9" s="1"/>
  <c r="K143" i="9" s="1"/>
  <c r="K156" i="9" s="1"/>
  <c r="K188" i="9" s="1"/>
  <c r="K201" i="9" s="1"/>
  <c r="K233" i="9" s="1"/>
  <c r="K246" i="9" s="1"/>
  <c r="K278" i="9" s="1"/>
  <c r="K291" i="9" s="1"/>
  <c r="K323" i="9" s="1"/>
  <c r="K336" i="9" s="1"/>
  <c r="K368" i="9" s="1"/>
  <c r="K381" i="9" s="1"/>
  <c r="K413" i="9" s="1"/>
  <c r="K426" i="9" s="1"/>
  <c r="K458" i="9" s="1"/>
  <c r="J34" i="13" s="1"/>
  <c r="O33" i="13"/>
  <c r="AH33" i="13"/>
  <c r="I15" i="18"/>
  <c r="M16" i="17" s="1"/>
  <c r="O7" i="2"/>
  <c r="W7" i="12"/>
  <c r="V39" i="13"/>
  <c r="Q7" i="4"/>
  <c r="Z7" i="1"/>
  <c r="U7" i="12"/>
  <c r="H22" i="18" s="1"/>
  <c r="M23" i="17" s="1"/>
  <c r="T39" i="13"/>
  <c r="O7" i="8"/>
  <c r="N33" i="13"/>
  <c r="AH7" i="8"/>
  <c r="I34" i="23" s="1"/>
  <c r="L36" i="21" s="1"/>
  <c r="AG33" i="13"/>
  <c r="AB7" i="4"/>
  <c r="I28" i="28" s="1"/>
  <c r="K30" i="25" s="1"/>
  <c r="AG7" i="4"/>
  <c r="I33" i="28" s="1"/>
  <c r="K35" i="25" s="1"/>
  <c r="C7" i="2"/>
  <c r="I10" i="31" s="1"/>
  <c r="L11" i="29" s="1"/>
  <c r="C7" i="4"/>
  <c r="I10" i="28" s="1"/>
  <c r="K11" i="25" s="1"/>
  <c r="B7" i="7"/>
  <c r="I9" i="24" s="1"/>
  <c r="K10" i="21" s="1"/>
  <c r="B32" i="13"/>
  <c r="AB7" i="2"/>
  <c r="I28" i="31" s="1"/>
  <c r="L30" i="29" s="1"/>
  <c r="AJ7" i="12"/>
  <c r="I36" i="18" s="1"/>
  <c r="M38" i="17" s="1"/>
  <c r="AH39" i="13"/>
  <c r="C7" i="12"/>
  <c r="I10" i="18" s="1"/>
  <c r="M11" i="17" s="1"/>
  <c r="C39" i="13"/>
  <c r="M7" i="8"/>
  <c r="L33" i="13"/>
  <c r="AB7" i="8"/>
  <c r="I28" i="23" s="1"/>
  <c r="L30" i="21" s="1"/>
  <c r="AA33" i="13"/>
  <c r="U7" i="4"/>
  <c r="H22" i="28" s="1"/>
  <c r="K23" i="25" s="1"/>
  <c r="L7" i="2"/>
  <c r="E7" i="8"/>
  <c r="I12" i="23" s="1"/>
  <c r="L13" i="21" s="1"/>
  <c r="E33" i="13"/>
  <c r="D7" i="1"/>
  <c r="N7" i="12"/>
  <c r="M39" i="13"/>
  <c r="V7" i="8"/>
  <c r="H23" i="23" s="1"/>
  <c r="L24" i="21" s="1"/>
  <c r="U33" i="13"/>
  <c r="E7" i="4"/>
  <c r="I12" i="28" s="1"/>
  <c r="K13" i="25" s="1"/>
  <c r="E7" i="15"/>
  <c r="I12" i="30" s="1"/>
  <c r="M13" i="29" s="1"/>
  <c r="P39" i="13"/>
  <c r="M33" i="13"/>
  <c r="Y33" i="13"/>
  <c r="AI39" i="13"/>
  <c r="K53" i="11"/>
  <c r="K66" i="11" s="1"/>
  <c r="K98" i="11" s="1"/>
  <c r="K111" i="11" s="1"/>
  <c r="K143" i="11" s="1"/>
  <c r="K156" i="11" s="1"/>
  <c r="K188" i="11" s="1"/>
  <c r="K201" i="11" s="1"/>
  <c r="K233" i="11" s="1"/>
  <c r="K246" i="11" s="1"/>
  <c r="K278" i="11" s="1"/>
  <c r="K291" i="11" s="1"/>
  <c r="K323" i="11" s="1"/>
  <c r="K336" i="11" s="1"/>
  <c r="K368" i="11" s="1"/>
  <c r="K381" i="11" s="1"/>
  <c r="K413" i="11" s="1"/>
  <c r="K426" i="11" s="1"/>
  <c r="K458" i="11" s="1"/>
  <c r="O467" i="11" s="1"/>
  <c r="X7" i="7"/>
  <c r="H24" i="24" s="1"/>
  <c r="K25" i="21" s="1"/>
  <c r="H502" i="1"/>
  <c r="O474" i="1" s="1"/>
  <c r="H502" i="12"/>
  <c r="O474" i="12" s="1"/>
  <c r="M68" i="13" s="1"/>
  <c r="K38" i="13"/>
  <c r="L7" i="11"/>
  <c r="O7" i="11"/>
  <c r="N38" i="13"/>
  <c r="AG38" i="13"/>
  <c r="AH7" i="11"/>
  <c r="I34" i="19" s="1"/>
  <c r="L36" i="17" s="1"/>
  <c r="X7" i="11"/>
  <c r="W38" i="13"/>
  <c r="X7" i="15"/>
  <c r="W28" i="13"/>
  <c r="X7" i="5"/>
  <c r="AH7" i="4"/>
  <c r="I34" i="28" s="1"/>
  <c r="K36" i="25" s="1"/>
  <c r="U7" i="2"/>
  <c r="H22" i="31" s="1"/>
  <c r="L23" i="29" s="1"/>
  <c r="W7" i="2"/>
  <c r="L7" i="1"/>
  <c r="E38" i="13"/>
  <c r="E7" i="11"/>
  <c r="I12" i="19" s="1"/>
  <c r="L13" i="17" s="1"/>
  <c r="H502" i="15"/>
  <c r="O474" i="15" s="1"/>
  <c r="F49" i="29" s="1"/>
  <c r="AK7" i="6"/>
  <c r="I37" i="26" s="1"/>
  <c r="M39" i="25" s="1"/>
  <c r="AI29" i="13"/>
  <c r="Z32" i="13"/>
  <c r="AA7" i="7"/>
  <c r="I27" i="24" s="1"/>
  <c r="K29" i="21" s="1"/>
  <c r="F7" i="1"/>
  <c r="AG28" i="13"/>
  <c r="AH7" i="5"/>
  <c r="I34" i="27" s="1"/>
  <c r="L36" i="25" s="1"/>
  <c r="Q7" i="1"/>
  <c r="H502" i="5"/>
  <c r="O474" i="5" s="1"/>
  <c r="X7" i="12"/>
  <c r="W39" i="13"/>
  <c r="AG7" i="12"/>
  <c r="I33" i="18" s="1"/>
  <c r="M35" i="17" s="1"/>
  <c r="AF39" i="13"/>
  <c r="J53" i="1"/>
  <c r="J66" i="1" s="1"/>
  <c r="J98" i="1" s="1"/>
  <c r="J111" i="1" s="1"/>
  <c r="J143" i="1" s="1"/>
  <c r="J156" i="1" s="1"/>
  <c r="J188" i="1" s="1"/>
  <c r="J201" i="1" s="1"/>
  <c r="J233" i="1" s="1"/>
  <c r="J246" i="1" s="1"/>
  <c r="J278" i="1" s="1"/>
  <c r="J291" i="1" s="1"/>
  <c r="J323" i="1" s="1"/>
  <c r="J336" i="1" s="1"/>
  <c r="J368" i="1" s="1"/>
  <c r="J381" i="1" s="1"/>
  <c r="J413" i="1" s="1"/>
  <c r="J426" i="1" s="1"/>
  <c r="J458" i="1" s="1"/>
  <c r="G22" i="13" s="1"/>
  <c r="H502" i="2"/>
  <c r="O474" i="2" s="1"/>
  <c r="Z500" i="2"/>
  <c r="Z496" i="15" s="1"/>
  <c r="Z500" i="15" s="1"/>
  <c r="Z496" i="4" s="1"/>
  <c r="Z500" i="4" s="1"/>
  <c r="Z496" i="5" s="1"/>
  <c r="Z500" i="5" s="1"/>
  <c r="Z496" i="6" s="1"/>
  <c r="Z500" i="6" s="1"/>
  <c r="Z496" i="7" s="1"/>
  <c r="Z500" i="7" s="1"/>
  <c r="Z496" i="8" s="1"/>
  <c r="Z500" i="8" s="1"/>
  <c r="Z496" i="9" s="1"/>
  <c r="Z500" i="9" s="1"/>
  <c r="Z496" i="10" s="1"/>
  <c r="Z500" i="10" s="1"/>
  <c r="Z496" i="11" s="1"/>
  <c r="Z500" i="11" s="1"/>
  <c r="Z496" i="12" s="1"/>
  <c r="Z500" i="12" s="1"/>
  <c r="N56" i="13" s="1"/>
  <c r="H502" i="8"/>
  <c r="O474" i="8" s="1"/>
  <c r="Y7" i="1"/>
  <c r="W7" i="1"/>
  <c r="R7" i="9"/>
  <c r="Q34" i="13"/>
  <c r="AJ7" i="9"/>
  <c r="I36" i="22" s="1"/>
  <c r="M38" i="21" s="1"/>
  <c r="AH34" i="13"/>
  <c r="AA7" i="9"/>
  <c r="I27" i="22" s="1"/>
  <c r="M29" i="21" s="1"/>
  <c r="Z34" i="13"/>
  <c r="L37" i="13"/>
  <c r="M7" i="10"/>
  <c r="N37" i="13"/>
  <c r="O7" i="10"/>
  <c r="P7" i="10"/>
  <c r="I16" i="20" s="1"/>
  <c r="O37" i="13"/>
  <c r="Q37" i="13"/>
  <c r="R7" i="10"/>
  <c r="AF7" i="10"/>
  <c r="I32" i="20" s="1"/>
  <c r="K34" i="17" s="1"/>
  <c r="AE37" i="13"/>
  <c r="AF37" i="13"/>
  <c r="AG7" i="10"/>
  <c r="I33" i="20" s="1"/>
  <c r="K35" i="17" s="1"/>
  <c r="AH37" i="13"/>
  <c r="AJ7" i="10"/>
  <c r="I36" i="20" s="1"/>
  <c r="K38" i="17" s="1"/>
  <c r="B7" i="10"/>
  <c r="I9" i="20" s="1"/>
  <c r="K10" i="17" s="1"/>
  <c r="B37" i="13"/>
  <c r="D37" i="13"/>
  <c r="D7" i="10"/>
  <c r="I11" i="20" s="1"/>
  <c r="K12" i="17" s="1"/>
  <c r="M38" i="13"/>
  <c r="N7" i="11"/>
  <c r="W7" i="11"/>
  <c r="V38" i="13"/>
  <c r="AE38" i="13"/>
  <c r="AF7" i="11"/>
  <c r="I32" i="19" s="1"/>
  <c r="L34" i="17" s="1"/>
  <c r="B38" i="13"/>
  <c r="B7" i="11"/>
  <c r="I9" i="19" s="1"/>
  <c r="L10" i="17" s="1"/>
  <c r="C7" i="11"/>
  <c r="I10" i="19" s="1"/>
  <c r="L11" i="17" s="1"/>
  <c r="C38" i="13"/>
  <c r="F7" i="11"/>
  <c r="I13" i="19" s="1"/>
  <c r="L14" i="17" s="1"/>
  <c r="F38" i="13"/>
  <c r="M28" i="13"/>
  <c r="N7" i="5"/>
  <c r="P7" i="5"/>
  <c r="I16" i="27" s="1"/>
  <c r="O28" i="13"/>
  <c r="T28" i="13"/>
  <c r="U7" i="5"/>
  <c r="Z7" i="5"/>
  <c r="I26" i="27" s="1"/>
  <c r="Y28" i="13"/>
  <c r="AF7" i="5"/>
  <c r="I32" i="27" s="1"/>
  <c r="L34" i="25" s="1"/>
  <c r="AE28" i="13"/>
  <c r="F7" i="15"/>
  <c r="I13" i="30" s="1"/>
  <c r="P7" i="6"/>
  <c r="I16" i="26" s="1"/>
  <c r="M17" i="25" s="1"/>
  <c r="O29" i="13"/>
  <c r="Q29" i="13"/>
  <c r="R7" i="6"/>
  <c r="X7" i="6"/>
  <c r="H24" i="26" s="1"/>
  <c r="M25" i="25" s="1"/>
  <c r="W29" i="13"/>
  <c r="AE7" i="6"/>
  <c r="I31" i="26" s="1"/>
  <c r="M33" i="25" s="1"/>
  <c r="AD29" i="13"/>
  <c r="L7" i="7"/>
  <c r="K32" i="13"/>
  <c r="M7" i="7"/>
  <c r="L32" i="13"/>
  <c r="Q7" i="7"/>
  <c r="I15" i="24" s="1"/>
  <c r="K16" i="21" s="1"/>
  <c r="P32" i="13"/>
  <c r="B7" i="9"/>
  <c r="I9" i="22" s="1"/>
  <c r="M10" i="21" s="1"/>
  <c r="B34" i="13"/>
  <c r="O34" i="13"/>
  <c r="P7" i="9"/>
  <c r="I16" i="22" s="1"/>
  <c r="M17" i="21" s="1"/>
  <c r="L34" i="13"/>
  <c r="M7" i="9"/>
  <c r="AE34" i="13"/>
  <c r="AF7" i="9"/>
  <c r="I32" i="22" s="1"/>
  <c r="M34" i="21" s="1"/>
  <c r="Y7" i="9"/>
  <c r="H25" i="22" s="1"/>
  <c r="X34" i="13"/>
  <c r="V7" i="9"/>
  <c r="H23" i="22" s="1"/>
  <c r="M24" i="21" s="1"/>
  <c r="U34" i="13"/>
  <c r="N7" i="10"/>
  <c r="M37" i="13"/>
  <c r="V7" i="10"/>
  <c r="H23" i="20" s="1"/>
  <c r="K24" i="17" s="1"/>
  <c r="U37" i="13"/>
  <c r="AD37" i="13"/>
  <c r="AE7" i="10"/>
  <c r="I31" i="20" s="1"/>
  <c r="K33" i="17" s="1"/>
  <c r="AI37" i="13"/>
  <c r="AK7" i="10"/>
  <c r="I37" i="20" s="1"/>
  <c r="K39" i="17" s="1"/>
  <c r="AK7" i="11"/>
  <c r="I37" i="19" s="1"/>
  <c r="L39" i="17" s="1"/>
  <c r="AI38" i="13"/>
  <c r="M7" i="5"/>
  <c r="L28" i="13"/>
  <c r="Q28" i="13"/>
  <c r="R7" i="5"/>
  <c r="U28" i="13"/>
  <c r="V7" i="5"/>
  <c r="H23" i="27" s="1"/>
  <c r="L24" i="25" s="1"/>
  <c r="W7" i="5"/>
  <c r="V28" i="13"/>
  <c r="AE7" i="5"/>
  <c r="I31" i="27" s="1"/>
  <c r="L33" i="25" s="1"/>
  <c r="AD28" i="13"/>
  <c r="AJ7" i="5"/>
  <c r="I36" i="27" s="1"/>
  <c r="L38" i="25" s="1"/>
  <c r="AH28" i="13"/>
  <c r="E28" i="13"/>
  <c r="E7" i="5"/>
  <c r="I12" i="27" s="1"/>
  <c r="L13" i="25" s="1"/>
  <c r="N7" i="15"/>
  <c r="W7" i="15"/>
  <c r="AE7" i="15"/>
  <c r="I31" i="30" s="1"/>
  <c r="M33" i="29" s="1"/>
  <c r="AG7" i="15"/>
  <c r="I33" i="30" s="1"/>
  <c r="M35" i="29" s="1"/>
  <c r="AJ7" i="15"/>
  <c r="I36" i="30" s="1"/>
  <c r="M38" i="29" s="1"/>
  <c r="B7" i="6"/>
  <c r="I9" i="26" s="1"/>
  <c r="M10" i="25" s="1"/>
  <c r="B29" i="13"/>
  <c r="AA7" i="6"/>
  <c r="I27" i="26" s="1"/>
  <c r="M29" i="25" s="1"/>
  <c r="Z29" i="13"/>
  <c r="AD7" i="6"/>
  <c r="I30" i="26" s="1"/>
  <c r="M32" i="25" s="1"/>
  <c r="AC29" i="13"/>
  <c r="AG7" i="6"/>
  <c r="I33" i="26" s="1"/>
  <c r="M35" i="25" s="1"/>
  <c r="AF29" i="13"/>
  <c r="E7" i="6"/>
  <c r="I12" i="26" s="1"/>
  <c r="M13" i="25" s="1"/>
  <c r="E29" i="13"/>
  <c r="P7" i="7"/>
  <c r="I16" i="24" s="1"/>
  <c r="O32" i="13"/>
  <c r="U7" i="7"/>
  <c r="T32" i="13"/>
  <c r="AB7" i="7"/>
  <c r="I28" i="24" s="1"/>
  <c r="K30" i="21" s="1"/>
  <c r="AA32" i="13"/>
  <c r="AG7" i="7"/>
  <c r="I33" i="24" s="1"/>
  <c r="K35" i="21" s="1"/>
  <c r="AF32" i="13"/>
  <c r="D32" i="13"/>
  <c r="D7" i="7"/>
  <c r="I11" i="24" s="1"/>
  <c r="K12" i="21" s="1"/>
  <c r="O7" i="1"/>
  <c r="F34" i="13"/>
  <c r="F7" i="9"/>
  <c r="I13" i="22" s="1"/>
  <c r="M14" i="21" s="1"/>
  <c r="N7" i="9"/>
  <c r="M34" i="13"/>
  <c r="AE7" i="9"/>
  <c r="I31" i="22" s="1"/>
  <c r="M33" i="21" s="1"/>
  <c r="AD34" i="13"/>
  <c r="W7" i="9"/>
  <c r="V34" i="13"/>
  <c r="F7" i="10"/>
  <c r="I13" i="20" s="1"/>
  <c r="K14" i="17" s="1"/>
  <c r="F37" i="13"/>
  <c r="T37" i="13"/>
  <c r="U7" i="10"/>
  <c r="X37" i="13"/>
  <c r="Y7" i="10"/>
  <c r="H25" i="20" s="1"/>
  <c r="Y37" i="13"/>
  <c r="Z7" i="10"/>
  <c r="I26" i="20" s="1"/>
  <c r="K28" i="17" s="1"/>
  <c r="AB7" i="10"/>
  <c r="I28" i="20" s="1"/>
  <c r="K30" i="17" s="1"/>
  <c r="AA37" i="13"/>
  <c r="AB37" i="13"/>
  <c r="AC7" i="10"/>
  <c r="I29" i="20" s="1"/>
  <c r="K31" i="17" s="1"/>
  <c r="C37" i="13"/>
  <c r="C7" i="10"/>
  <c r="I10" i="20" s="1"/>
  <c r="AC7" i="11"/>
  <c r="I29" i="19" s="1"/>
  <c r="L31" i="17" s="1"/>
  <c r="AB38" i="13"/>
  <c r="P7" i="11"/>
  <c r="I16" i="19" s="1"/>
  <c r="L17" i="17" s="1"/>
  <c r="O38" i="13"/>
  <c r="Z7" i="11"/>
  <c r="I26" i="19" s="1"/>
  <c r="L28" i="17" s="1"/>
  <c r="Y38" i="13"/>
  <c r="AD7" i="11"/>
  <c r="I30" i="19" s="1"/>
  <c r="L32" i="17" s="1"/>
  <c r="AC38" i="13"/>
  <c r="AJ7" i="11"/>
  <c r="I36" i="19" s="1"/>
  <c r="L38" i="17" s="1"/>
  <c r="AH38" i="13"/>
  <c r="K28" i="13"/>
  <c r="L7" i="5"/>
  <c r="Q7" i="5"/>
  <c r="P28" i="13"/>
  <c r="Y7" i="5"/>
  <c r="H25" i="27" s="1"/>
  <c r="L26" i="25" s="1"/>
  <c r="X28" i="13"/>
  <c r="AA28" i="13"/>
  <c r="AB7" i="5"/>
  <c r="I28" i="27" s="1"/>
  <c r="L30" i="25" s="1"/>
  <c r="AD7" i="5"/>
  <c r="I30" i="27" s="1"/>
  <c r="L32" i="25" s="1"/>
  <c r="AC28" i="13"/>
  <c r="M7" i="15"/>
  <c r="P7" i="15"/>
  <c r="I16" i="30" s="1"/>
  <c r="M17" i="29" s="1"/>
  <c r="AB7" i="15"/>
  <c r="I28" i="30" s="1"/>
  <c r="M30" i="29" s="1"/>
  <c r="T29" i="13"/>
  <c r="U7" i="6"/>
  <c r="D7" i="6"/>
  <c r="I11" i="26" s="1"/>
  <c r="M12" i="25" s="1"/>
  <c r="D29" i="13"/>
  <c r="Y7" i="7"/>
  <c r="H25" i="24" s="1"/>
  <c r="K26" i="21" s="1"/>
  <c r="X32" i="13"/>
  <c r="Z7" i="7"/>
  <c r="I26" i="24" s="1"/>
  <c r="K28" i="21" s="1"/>
  <c r="Y32" i="13"/>
  <c r="AF7" i="7"/>
  <c r="I32" i="24" s="1"/>
  <c r="K34" i="21" s="1"/>
  <c r="AE32" i="13"/>
  <c r="F7" i="7"/>
  <c r="I13" i="24" s="1"/>
  <c r="K14" i="21" s="1"/>
  <c r="F32" i="13"/>
  <c r="E34" i="13"/>
  <c r="E7" i="9"/>
  <c r="I12" i="22" s="1"/>
  <c r="M13" i="21" s="1"/>
  <c r="O7" i="9"/>
  <c r="N34" i="13"/>
  <c r="AF34" i="13"/>
  <c r="AG7" i="9"/>
  <c r="I33" i="22" s="1"/>
  <c r="M35" i="21" s="1"/>
  <c r="AD7" i="9"/>
  <c r="I30" i="22" s="1"/>
  <c r="M32" i="21" s="1"/>
  <c r="AC34" i="13"/>
  <c r="X7" i="9"/>
  <c r="W34" i="13"/>
  <c r="L7" i="10"/>
  <c r="K37" i="13"/>
  <c r="W7" i="10"/>
  <c r="V37" i="13"/>
  <c r="AH7" i="10"/>
  <c r="I34" i="20" s="1"/>
  <c r="K36" i="17" s="1"/>
  <c r="AG37" i="13"/>
  <c r="P38" i="13"/>
  <c r="Q7" i="11"/>
  <c r="AE7" i="11"/>
  <c r="I31" i="19" s="1"/>
  <c r="L33" i="17" s="1"/>
  <c r="AD38" i="13"/>
  <c r="O7" i="5"/>
  <c r="N28" i="13"/>
  <c r="AC7" i="5"/>
  <c r="I29" i="27" s="1"/>
  <c r="L31" i="25" s="1"/>
  <c r="AB28" i="13"/>
  <c r="D7" i="9"/>
  <c r="I11" i="22" s="1"/>
  <c r="D34" i="13"/>
  <c r="C7" i="9"/>
  <c r="I10" i="22" s="1"/>
  <c r="M11" i="21" s="1"/>
  <c r="I11" i="21" s="1"/>
  <c r="C34" i="13"/>
  <c r="P34" i="13"/>
  <c r="Q7" i="9"/>
  <c r="K34" i="13"/>
  <c r="L7" i="9"/>
  <c r="AI34" i="13"/>
  <c r="AK7" i="9"/>
  <c r="I37" i="22" s="1"/>
  <c r="M39" i="21" s="1"/>
  <c r="AH7" i="9"/>
  <c r="I34" i="22" s="1"/>
  <c r="M36" i="21" s="1"/>
  <c r="AG34" i="13"/>
  <c r="AC7" i="9"/>
  <c r="I29" i="22" s="1"/>
  <c r="M31" i="21" s="1"/>
  <c r="AB34" i="13"/>
  <c r="AB7" i="9"/>
  <c r="I28" i="22" s="1"/>
  <c r="M30" i="21" s="1"/>
  <c r="AA34" i="13"/>
  <c r="Z7" i="9"/>
  <c r="I26" i="22" s="1"/>
  <c r="M28" i="21" s="1"/>
  <c r="Y34" i="13"/>
  <c r="T34" i="13"/>
  <c r="U7" i="9"/>
  <c r="Q7" i="10"/>
  <c r="P37" i="13"/>
  <c r="X7" i="10"/>
  <c r="W37" i="13"/>
  <c r="AA7" i="10"/>
  <c r="I27" i="20" s="1"/>
  <c r="K29" i="17" s="1"/>
  <c r="Z37" i="13"/>
  <c r="AD7" i="10"/>
  <c r="I30" i="20" s="1"/>
  <c r="K32" i="17" s="1"/>
  <c r="AC37" i="13"/>
  <c r="E37" i="13"/>
  <c r="E7" i="10"/>
  <c r="I12" i="20" s="1"/>
  <c r="K13" i="17" s="1"/>
  <c r="L38" i="13"/>
  <c r="M7" i="11"/>
  <c r="AA7" i="11"/>
  <c r="I27" i="19" s="1"/>
  <c r="L29" i="17" s="1"/>
  <c r="Z38" i="13"/>
  <c r="D7" i="11"/>
  <c r="I11" i="19" s="1"/>
  <c r="L12" i="17" s="1"/>
  <c r="D38" i="13"/>
  <c r="AA7" i="5"/>
  <c r="I27" i="27" s="1"/>
  <c r="L29" i="25" s="1"/>
  <c r="Z28" i="13"/>
  <c r="AF28" i="13"/>
  <c r="AG7" i="5"/>
  <c r="I33" i="27" s="1"/>
  <c r="L35" i="25" s="1"/>
  <c r="AK7" i="5"/>
  <c r="I37" i="27" s="1"/>
  <c r="L39" i="25" s="1"/>
  <c r="AI28" i="13"/>
  <c r="F7" i="5"/>
  <c r="I13" i="27" s="1"/>
  <c r="L14" i="25" s="1"/>
  <c r="F28" i="13"/>
  <c r="L7" i="15"/>
  <c r="O7" i="15"/>
  <c r="AA7" i="15"/>
  <c r="I27" i="30" s="1"/>
  <c r="M29" i="29" s="1"/>
  <c r="AF7" i="15"/>
  <c r="I32" i="30" s="1"/>
  <c r="M34" i="29" s="1"/>
  <c r="AH7" i="15"/>
  <c r="I34" i="30" s="1"/>
  <c r="M36" i="29" s="1"/>
  <c r="AK7" i="15"/>
  <c r="I37" i="30" s="1"/>
  <c r="M39" i="29" s="1"/>
  <c r="Q7" i="6"/>
  <c r="P29" i="13"/>
  <c r="Y7" i="6"/>
  <c r="H25" i="26" s="1"/>
  <c r="M26" i="25" s="1"/>
  <c r="X29" i="13"/>
  <c r="AF7" i="6"/>
  <c r="I32" i="26" s="1"/>
  <c r="M34" i="25" s="1"/>
  <c r="AE29" i="13"/>
  <c r="AH7" i="6"/>
  <c r="I34" i="26" s="1"/>
  <c r="M36" i="25" s="1"/>
  <c r="AG29" i="13"/>
  <c r="F7" i="6"/>
  <c r="I13" i="26" s="1"/>
  <c r="F29" i="13"/>
  <c r="N7" i="7"/>
  <c r="M32" i="13"/>
  <c r="AE7" i="7"/>
  <c r="I31" i="24" s="1"/>
  <c r="K33" i="21" s="1"/>
  <c r="AD32" i="13"/>
  <c r="AJ7" i="7"/>
  <c r="I36" i="24" s="1"/>
  <c r="K38" i="21" s="1"/>
  <c r="AH32" i="13"/>
  <c r="Y7" i="15"/>
  <c r="H25" i="30" s="1"/>
  <c r="M26" i="29" s="1"/>
  <c r="AD7" i="15"/>
  <c r="I30" i="30" s="1"/>
  <c r="M32" i="29" s="1"/>
  <c r="E32" i="13"/>
  <c r="E7" i="7"/>
  <c r="I12" i="24" s="1"/>
  <c r="AA7" i="2"/>
  <c r="I27" i="31" s="1"/>
  <c r="L29" i="29" s="1"/>
  <c r="AD7" i="2"/>
  <c r="I30" i="31" s="1"/>
  <c r="L32" i="29" s="1"/>
  <c r="Z7" i="12"/>
  <c r="I26" i="18" s="1"/>
  <c r="M28" i="17" s="1"/>
  <c r="Y39" i="13"/>
  <c r="Q32" i="13"/>
  <c r="C7" i="5"/>
  <c r="I10" i="27" s="1"/>
  <c r="L11" i="25" s="1"/>
  <c r="D7" i="5"/>
  <c r="I11" i="27" s="1"/>
  <c r="K29" i="13"/>
  <c r="AB29" i="13"/>
  <c r="U38" i="13"/>
  <c r="AE39" i="13"/>
  <c r="Z7" i="15"/>
  <c r="I26" i="30" s="1"/>
  <c r="M28" i="29" s="1"/>
  <c r="AB7" i="6"/>
  <c r="I28" i="26" s="1"/>
  <c r="M30" i="25" s="1"/>
  <c r="AA29" i="13"/>
  <c r="Z7" i="6"/>
  <c r="I26" i="26" s="1"/>
  <c r="M28" i="25" s="1"/>
  <c r="Y29" i="13"/>
  <c r="V7" i="7"/>
  <c r="H23" i="24" s="1"/>
  <c r="K24" i="21" s="1"/>
  <c r="U32" i="13"/>
  <c r="AD7" i="7"/>
  <c r="I30" i="24" s="1"/>
  <c r="K32" i="21" s="1"/>
  <c r="AC32" i="13"/>
  <c r="N7" i="1"/>
  <c r="R7" i="2"/>
  <c r="L7" i="12"/>
  <c r="K39" i="13"/>
  <c r="AC7" i="8"/>
  <c r="I29" i="23" s="1"/>
  <c r="L31" i="21" s="1"/>
  <c r="AB33" i="13"/>
  <c r="R7" i="11"/>
  <c r="U7" i="11"/>
  <c r="V29" i="13"/>
  <c r="C32" i="13"/>
  <c r="N29" i="13"/>
  <c r="AB32" i="13"/>
  <c r="Q33" i="13"/>
  <c r="U7" i="1"/>
  <c r="H22" i="32" s="1"/>
  <c r="R7" i="1"/>
  <c r="AA7" i="1"/>
  <c r="AB7" i="1"/>
  <c r="AE7" i="1"/>
  <c r="AJ7" i="1"/>
  <c r="Q7" i="2"/>
  <c r="AH7" i="2"/>
  <c r="I34" i="31" s="1"/>
  <c r="L36" i="29" s="1"/>
  <c r="D7" i="2"/>
  <c r="I11" i="31" s="1"/>
  <c r="L12" i="29" s="1"/>
  <c r="L7" i="8"/>
  <c r="K33" i="13"/>
  <c r="AB7" i="11"/>
  <c r="I28" i="19" s="1"/>
  <c r="L30" i="17" s="1"/>
  <c r="AA38" i="13"/>
  <c r="D7" i="15"/>
  <c r="I11" i="30" s="1"/>
  <c r="M12" i="29" s="1"/>
  <c r="M7" i="6"/>
  <c r="L29" i="13"/>
  <c r="AD7" i="1"/>
  <c r="I30" i="32" s="1"/>
  <c r="K32" i="29" s="1"/>
  <c r="AH7" i="12"/>
  <c r="I34" i="18" s="1"/>
  <c r="M36" i="17" s="1"/>
  <c r="AG39" i="13"/>
  <c r="AG7" i="11"/>
  <c r="I33" i="19" s="1"/>
  <c r="L35" i="17" s="1"/>
  <c r="X38" i="13"/>
  <c r="V7" i="15"/>
  <c r="H23" i="30" s="1"/>
  <c r="M24" i="29" s="1"/>
  <c r="Q7" i="15"/>
  <c r="B28" i="13"/>
  <c r="B7" i="5"/>
  <c r="I9" i="27" s="1"/>
  <c r="L10" i="25" s="1"/>
  <c r="B7" i="15"/>
  <c r="I9" i="30" s="1"/>
  <c r="M10" i="29" s="1"/>
  <c r="E7" i="1"/>
  <c r="Z7" i="2"/>
  <c r="I26" i="31" s="1"/>
  <c r="L28" i="29" s="1"/>
  <c r="AF7" i="8"/>
  <c r="I32" i="23" s="1"/>
  <c r="L34" i="21" s="1"/>
  <c r="AE33" i="13"/>
  <c r="N7" i="6"/>
  <c r="H502" i="9"/>
  <c r="O474" i="9" s="1"/>
  <c r="U29" i="13"/>
  <c r="AH29" i="13"/>
  <c r="V32" i="13"/>
  <c r="AG32" i="13"/>
  <c r="AD33" i="13"/>
  <c r="AA39" i="13"/>
  <c r="H502" i="11"/>
  <c r="O474" i="11" s="1"/>
  <c r="C7" i="1"/>
  <c r="X7" i="1"/>
  <c r="M7" i="2"/>
  <c r="V7" i="2"/>
  <c r="H23" i="31" s="1"/>
  <c r="L24" i="29" s="1"/>
  <c r="AG7" i="2"/>
  <c r="I33" i="31" s="1"/>
  <c r="L35" i="29" s="1"/>
  <c r="E7" i="2"/>
  <c r="I12" i="31" s="1"/>
  <c r="L13" i="29" s="1"/>
  <c r="AD7" i="12"/>
  <c r="I30" i="18" s="1"/>
  <c r="M32" i="17" s="1"/>
  <c r="AC39" i="13"/>
  <c r="U7" i="8"/>
  <c r="T33" i="13"/>
  <c r="AI33" i="13"/>
  <c r="N39" i="13"/>
  <c r="AB39" i="13"/>
  <c r="O39" i="13"/>
  <c r="U39" i="13"/>
  <c r="H502" i="6"/>
  <c r="O474" i="6" s="1"/>
  <c r="K53" i="4"/>
  <c r="K66" i="4" s="1"/>
  <c r="K98" i="4" s="1"/>
  <c r="K111" i="4" s="1"/>
  <c r="K143" i="4" s="1"/>
  <c r="K156" i="4" s="1"/>
  <c r="K188" i="4" s="1"/>
  <c r="K201" i="4" s="1"/>
  <c r="K233" i="4" s="1"/>
  <c r="K246" i="4" s="1"/>
  <c r="K278" i="4" s="1"/>
  <c r="K291" i="4" s="1"/>
  <c r="K323" i="4" s="1"/>
  <c r="K336" i="4" s="1"/>
  <c r="K368" i="4" s="1"/>
  <c r="K381" i="4" s="1"/>
  <c r="K413" i="4" s="1"/>
  <c r="K426" i="4" s="1"/>
  <c r="K458" i="4" s="1"/>
  <c r="J27" i="13" s="1"/>
  <c r="K53" i="6"/>
  <c r="K66" i="6" s="1"/>
  <c r="K98" i="6" s="1"/>
  <c r="K111" i="6" s="1"/>
  <c r="K143" i="6" s="1"/>
  <c r="K156" i="6" s="1"/>
  <c r="K188" i="6" s="1"/>
  <c r="K201" i="6" s="1"/>
  <c r="K233" i="6" s="1"/>
  <c r="K246" i="6" s="1"/>
  <c r="K278" i="6" s="1"/>
  <c r="K291" i="6" s="1"/>
  <c r="K323" i="6" s="1"/>
  <c r="K336" i="6" s="1"/>
  <c r="K368" i="6" s="1"/>
  <c r="K381" i="6" s="1"/>
  <c r="K413" i="6" s="1"/>
  <c r="K426" i="6" s="1"/>
  <c r="K458" i="6" s="1"/>
  <c r="H51" i="29"/>
  <c r="U466" i="4"/>
  <c r="U470" i="4" s="1"/>
  <c r="U466" i="5" s="1"/>
  <c r="U470" i="5" s="1"/>
  <c r="U466" i="6" s="1"/>
  <c r="U470" i="6" s="1"/>
  <c r="U476" i="4"/>
  <c r="U480" i="4" s="1"/>
  <c r="U476" i="5" s="1"/>
  <c r="U480" i="5" s="1"/>
  <c r="U476" i="6" s="1"/>
  <c r="U480" i="6" s="1"/>
  <c r="U500" i="2"/>
  <c r="U496" i="15" s="1"/>
  <c r="U500" i="15" s="1"/>
  <c r="U496" i="4" s="1"/>
  <c r="U500" i="4" s="1"/>
  <c r="U496" i="5" s="1"/>
  <c r="U500" i="5" s="1"/>
  <c r="U496" i="6" s="1"/>
  <c r="U500" i="6" s="1"/>
  <c r="U496" i="7" s="1"/>
  <c r="U500" i="7" s="1"/>
  <c r="U496" i="8" s="1"/>
  <c r="U500" i="8" s="1"/>
  <c r="U496" i="9" s="1"/>
  <c r="U500" i="9" s="1"/>
  <c r="U496" i="10" s="1"/>
  <c r="U500" i="10" s="1"/>
  <c r="U496" i="11" s="1"/>
  <c r="U500" i="11" s="1"/>
  <c r="U496" i="12" s="1"/>
  <c r="U500" i="12" s="1"/>
  <c r="N52" i="13" s="1"/>
  <c r="E11" i="15"/>
  <c r="F48" i="25"/>
  <c r="H50" i="25" s="1"/>
  <c r="F48" i="29"/>
  <c r="H50" i="29" s="1"/>
  <c r="F48" i="17"/>
  <c r="H50" i="17" s="1"/>
  <c r="F48" i="21"/>
  <c r="H50" i="21" s="1"/>
  <c r="AJ24" i="13" l="1"/>
  <c r="H24" i="31"/>
  <c r="L25" i="29" s="1"/>
  <c r="AB25" i="13"/>
  <c r="H24" i="28"/>
  <c r="K25" i="25" s="1"/>
  <c r="AI25" i="13"/>
  <c r="AJ23" i="13"/>
  <c r="AE25" i="13"/>
  <c r="AJ27" i="13"/>
  <c r="X25" i="13"/>
  <c r="T25" i="13"/>
  <c r="AJ22" i="13"/>
  <c r="I14" i="28"/>
  <c r="K15" i="25" s="1"/>
  <c r="S27" i="13"/>
  <c r="S7" i="4"/>
  <c r="S23" i="13"/>
  <c r="R23" i="13"/>
  <c r="S22" i="13"/>
  <c r="K7" i="15"/>
  <c r="J24" i="13"/>
  <c r="S24" i="13" s="1"/>
  <c r="R27" i="13"/>
  <c r="O25" i="13"/>
  <c r="R22" i="13"/>
  <c r="B25" i="13"/>
  <c r="H22" i="13"/>
  <c r="F49" i="17"/>
  <c r="F49" i="25"/>
  <c r="AJ372" i="5"/>
  <c r="C372" i="5"/>
  <c r="AJ372" i="2"/>
  <c r="C372" i="2"/>
  <c r="C372" i="4"/>
  <c r="AJ372" i="4"/>
  <c r="C372" i="8"/>
  <c r="AJ372" i="8"/>
  <c r="C372" i="12"/>
  <c r="AJ372" i="12"/>
  <c r="E416" i="15"/>
  <c r="E371" i="15"/>
  <c r="E326" i="15"/>
  <c r="E281" i="15"/>
  <c r="E236" i="15"/>
  <c r="AK326" i="15"/>
  <c r="AK236" i="15"/>
  <c r="E146" i="15"/>
  <c r="AK416" i="15"/>
  <c r="E191" i="15"/>
  <c r="AK146" i="15"/>
  <c r="AK101" i="15"/>
  <c r="AK191" i="15"/>
  <c r="AK371" i="15"/>
  <c r="AK281" i="15"/>
  <c r="E101" i="15"/>
  <c r="AJ372" i="9"/>
  <c r="C372" i="9"/>
  <c r="AJ372" i="6"/>
  <c r="C372" i="6"/>
  <c r="AJ372" i="10"/>
  <c r="C372" i="10"/>
  <c r="C372" i="15"/>
  <c r="AJ372" i="15"/>
  <c r="C147" i="1"/>
  <c r="AJ147" i="1"/>
  <c r="C372" i="11"/>
  <c r="AJ372" i="11"/>
  <c r="C372" i="7"/>
  <c r="AJ372" i="7"/>
  <c r="AK56" i="15"/>
  <c r="AK11" i="15"/>
  <c r="E56" i="15"/>
  <c r="I28" i="32"/>
  <c r="H25" i="32"/>
  <c r="K26" i="29" s="1"/>
  <c r="H26" i="29" s="1"/>
  <c r="I26" i="32"/>
  <c r="K28" i="29" s="1"/>
  <c r="I28" i="29" s="1"/>
  <c r="I10" i="32"/>
  <c r="K11" i="29" s="1"/>
  <c r="I11" i="29" s="1"/>
  <c r="I12" i="32"/>
  <c r="K13" i="29" s="1"/>
  <c r="I13" i="29" s="1"/>
  <c r="I31" i="32"/>
  <c r="K33" i="29" s="1"/>
  <c r="I27" i="32"/>
  <c r="I13" i="32"/>
  <c r="K14" i="29" s="1"/>
  <c r="I14" i="32"/>
  <c r="K15" i="29" s="1"/>
  <c r="I11" i="32"/>
  <c r="I33" i="32"/>
  <c r="K35" i="29" s="1"/>
  <c r="I17" i="29"/>
  <c r="H24" i="32"/>
  <c r="I25" i="32" s="1"/>
  <c r="I31" i="29"/>
  <c r="I36" i="32"/>
  <c r="I15" i="32"/>
  <c r="K16" i="29" s="1"/>
  <c r="AF40" i="13"/>
  <c r="I11" i="25"/>
  <c r="K7" i="5"/>
  <c r="I15" i="28"/>
  <c r="K16" i="25" s="1"/>
  <c r="O467" i="15"/>
  <c r="E40" i="13"/>
  <c r="I39" i="17"/>
  <c r="K7" i="8"/>
  <c r="K7" i="12"/>
  <c r="K7" i="1"/>
  <c r="O467" i="12"/>
  <c r="J33" i="13"/>
  <c r="S33" i="13" s="1"/>
  <c r="O467" i="1"/>
  <c r="H24" i="30"/>
  <c r="M25" i="29" s="1"/>
  <c r="I15" i="20"/>
  <c r="K16" i="17" s="1"/>
  <c r="I14" i="31"/>
  <c r="L15" i="29" s="1"/>
  <c r="I15" i="30"/>
  <c r="M16" i="29" s="1"/>
  <c r="O467" i="9"/>
  <c r="K7" i="7"/>
  <c r="I34" i="21"/>
  <c r="C40" i="13"/>
  <c r="I38" i="17"/>
  <c r="H24" i="19"/>
  <c r="L25" i="17" s="1"/>
  <c r="J32" i="13"/>
  <c r="S32" i="13" s="1"/>
  <c r="J37" i="13"/>
  <c r="S37" i="13" s="1"/>
  <c r="O467" i="5"/>
  <c r="Z30" i="13"/>
  <c r="K7" i="9"/>
  <c r="O467" i="2"/>
  <c r="AC30" i="13"/>
  <c r="Q40" i="13"/>
  <c r="I36" i="17"/>
  <c r="I15" i="26"/>
  <c r="M16" i="25" s="1"/>
  <c r="T7" i="4"/>
  <c r="K7" i="2"/>
  <c r="I15" i="27"/>
  <c r="L16" i="25" s="1"/>
  <c r="H24" i="18"/>
  <c r="M25" i="17" s="1"/>
  <c r="C30" i="13"/>
  <c r="W35" i="13"/>
  <c r="I30" i="17"/>
  <c r="AF30" i="13"/>
  <c r="I12" i="17"/>
  <c r="R38" i="13"/>
  <c r="I30" i="21"/>
  <c r="X35" i="13"/>
  <c r="F40" i="13"/>
  <c r="I32" i="25"/>
  <c r="AI40" i="13"/>
  <c r="M30" i="13"/>
  <c r="B35" i="13"/>
  <c r="H52" i="25"/>
  <c r="K7" i="10"/>
  <c r="Z35" i="13"/>
  <c r="F30" i="13"/>
  <c r="F49" i="21"/>
  <c r="H24" i="27"/>
  <c r="L25" i="25" s="1"/>
  <c r="I13" i="17"/>
  <c r="H52" i="29"/>
  <c r="H53" i="29" s="1"/>
  <c r="K7" i="11"/>
  <c r="AG35" i="13"/>
  <c r="T30" i="13"/>
  <c r="AH35" i="13"/>
  <c r="AD30" i="13"/>
  <c r="W30" i="13"/>
  <c r="AA30" i="13"/>
  <c r="K26" i="17"/>
  <c r="H26" i="17" s="1"/>
  <c r="I32" i="17"/>
  <c r="R33" i="13"/>
  <c r="S7" i="2"/>
  <c r="S7" i="1"/>
  <c r="K13" i="21"/>
  <c r="I13" i="21" s="1"/>
  <c r="AI30" i="13"/>
  <c r="I39" i="21"/>
  <c r="I15" i="22"/>
  <c r="M16" i="21" s="1"/>
  <c r="I16" i="21" s="1"/>
  <c r="N35" i="13"/>
  <c r="M40" i="13"/>
  <c r="J38" i="13"/>
  <c r="L12" i="25"/>
  <c r="I12" i="25" s="1"/>
  <c r="I36" i="21"/>
  <c r="Q35" i="13"/>
  <c r="E35" i="13"/>
  <c r="I33" i="21"/>
  <c r="M14" i="25"/>
  <c r="I14" i="25" s="1"/>
  <c r="I34" i="25"/>
  <c r="I36" i="29"/>
  <c r="I39" i="25"/>
  <c r="I29" i="25"/>
  <c r="I31" i="21"/>
  <c r="M12" i="21"/>
  <c r="I12" i="21" s="1"/>
  <c r="I31" i="25"/>
  <c r="I33" i="17"/>
  <c r="D30" i="13"/>
  <c r="I30" i="25"/>
  <c r="I31" i="17"/>
  <c r="K17" i="21"/>
  <c r="I17" i="21" s="1"/>
  <c r="I35" i="25"/>
  <c r="I38" i="25"/>
  <c r="M26" i="21"/>
  <c r="H26" i="21" s="1"/>
  <c r="I33" i="25"/>
  <c r="M14" i="29"/>
  <c r="L28" i="25"/>
  <c r="I28" i="25" s="1"/>
  <c r="L17" i="25"/>
  <c r="I17" i="25" s="1"/>
  <c r="D40" i="13"/>
  <c r="I34" i="17"/>
  <c r="K17" i="17"/>
  <c r="I17" i="17" s="1"/>
  <c r="L40" i="13"/>
  <c r="I38" i="21"/>
  <c r="I36" i="25"/>
  <c r="I29" i="21"/>
  <c r="K11" i="17"/>
  <c r="I11" i="17" s="1"/>
  <c r="I32" i="29"/>
  <c r="I14" i="26"/>
  <c r="M15" i="25" s="1"/>
  <c r="AG30" i="13"/>
  <c r="I39" i="29"/>
  <c r="I34" i="29"/>
  <c r="V40" i="13"/>
  <c r="E30" i="13"/>
  <c r="H24" i="25"/>
  <c r="I29" i="17"/>
  <c r="I35" i="17"/>
  <c r="AJ39" i="13"/>
  <c r="M35" i="13"/>
  <c r="I14" i="19"/>
  <c r="L15" i="17" s="1"/>
  <c r="W40" i="13"/>
  <c r="AF35" i="13"/>
  <c r="B30" i="13"/>
  <c r="I13" i="25"/>
  <c r="L30" i="13"/>
  <c r="U40" i="13"/>
  <c r="AE30" i="13"/>
  <c r="AI35" i="13"/>
  <c r="V35" i="13"/>
  <c r="I28" i="17"/>
  <c r="AE35" i="13"/>
  <c r="X30" i="13"/>
  <c r="AJ38" i="13"/>
  <c r="AA40" i="13"/>
  <c r="I14" i="21"/>
  <c r="I35" i="21"/>
  <c r="Q30" i="13"/>
  <c r="AH40" i="13"/>
  <c r="T7" i="15"/>
  <c r="I32" i="21"/>
  <c r="P40" i="13"/>
  <c r="H26" i="25"/>
  <c r="X40" i="13"/>
  <c r="J7" i="1"/>
  <c r="O465" i="1" s="1"/>
  <c r="O466" i="1" s="1"/>
  <c r="J460" i="1"/>
  <c r="E2" i="1" s="1"/>
  <c r="I14" i="27"/>
  <c r="L15" i="25" s="1"/>
  <c r="S7" i="5"/>
  <c r="H51" i="25"/>
  <c r="U466" i="7"/>
  <c r="U470" i="7" s="1"/>
  <c r="U466" i="8" s="1"/>
  <c r="U470" i="8" s="1"/>
  <c r="U466" i="9" s="1"/>
  <c r="U470" i="9" s="1"/>
  <c r="AJ33" i="13"/>
  <c r="T7" i="12"/>
  <c r="U35" i="13"/>
  <c r="AC40" i="13"/>
  <c r="H22" i="22"/>
  <c r="M23" i="21" s="1"/>
  <c r="T7" i="9"/>
  <c r="I14" i="22"/>
  <c r="M15" i="21" s="1"/>
  <c r="S7" i="9"/>
  <c r="S39" i="13"/>
  <c r="N30" i="13"/>
  <c r="I15" i="19"/>
  <c r="AJ29" i="13"/>
  <c r="R28" i="13"/>
  <c r="K30" i="13"/>
  <c r="I14" i="17"/>
  <c r="H22" i="24"/>
  <c r="K23" i="21" s="1"/>
  <c r="T7" i="7"/>
  <c r="I10" i="25"/>
  <c r="U30" i="13"/>
  <c r="P35" i="13"/>
  <c r="K35" i="13"/>
  <c r="R32" i="13"/>
  <c r="H22" i="27"/>
  <c r="L23" i="25" s="1"/>
  <c r="T7" i="5"/>
  <c r="B40" i="13"/>
  <c r="H22" i="23"/>
  <c r="L23" i="21" s="1"/>
  <c r="T7" i="8"/>
  <c r="S7" i="11"/>
  <c r="I15" i="31"/>
  <c r="S7" i="6"/>
  <c r="AJ34" i="13"/>
  <c r="R34" i="13"/>
  <c r="S34" i="13"/>
  <c r="H24" i="20"/>
  <c r="K25" i="17" s="1"/>
  <c r="F35" i="13"/>
  <c r="Y35" i="13"/>
  <c r="P30" i="13"/>
  <c r="H22" i="20"/>
  <c r="K23" i="17" s="1"/>
  <c r="T7" i="10"/>
  <c r="AA35" i="13"/>
  <c r="O35" i="13"/>
  <c r="AH30" i="13"/>
  <c r="V30" i="13"/>
  <c r="I14" i="24"/>
  <c r="K15" i="21" s="1"/>
  <c r="S7" i="7"/>
  <c r="AJ28" i="13"/>
  <c r="I10" i="17"/>
  <c r="N40" i="13"/>
  <c r="I10" i="29"/>
  <c r="I14" i="23"/>
  <c r="L15" i="21" s="1"/>
  <c r="S7" i="8"/>
  <c r="K23" i="29"/>
  <c r="T7" i="1"/>
  <c r="I14" i="18"/>
  <c r="M15" i="17" s="1"/>
  <c r="S7" i="12"/>
  <c r="R29" i="13"/>
  <c r="I14" i="30"/>
  <c r="M15" i="29" s="1"/>
  <c r="S7" i="15"/>
  <c r="I14" i="20"/>
  <c r="K15" i="17" s="1"/>
  <c r="S7" i="10"/>
  <c r="H22" i="26"/>
  <c r="M23" i="25" s="1"/>
  <c r="T7" i="6"/>
  <c r="T35" i="13"/>
  <c r="AJ32" i="13"/>
  <c r="U476" i="7"/>
  <c r="U480" i="7" s="1"/>
  <c r="U476" i="8" s="1"/>
  <c r="U480" i="8" s="1"/>
  <c r="U476" i="9" s="1"/>
  <c r="U480" i="9" s="1"/>
  <c r="H52" i="21" s="1"/>
  <c r="O467" i="6"/>
  <c r="J29" i="13"/>
  <c r="S29" i="13" s="1"/>
  <c r="K7" i="6"/>
  <c r="K7" i="4"/>
  <c r="O467" i="4"/>
  <c r="T7" i="2"/>
  <c r="AB35" i="13"/>
  <c r="C35" i="13"/>
  <c r="H22" i="19"/>
  <c r="L23" i="17" s="1"/>
  <c r="T7" i="11"/>
  <c r="R39" i="13"/>
  <c r="AC35" i="13"/>
  <c r="AD35" i="13"/>
  <c r="Z40" i="13"/>
  <c r="AB30" i="13"/>
  <c r="AG40" i="13"/>
  <c r="R37" i="13"/>
  <c r="K40" i="13"/>
  <c r="I28" i="21"/>
  <c r="AB40" i="13"/>
  <c r="Y40" i="13"/>
  <c r="T40" i="13"/>
  <c r="AJ37" i="13"/>
  <c r="H24" i="22"/>
  <c r="M25" i="21" s="1"/>
  <c r="D35" i="13"/>
  <c r="AD40" i="13"/>
  <c r="I10" i="21"/>
  <c r="L35" i="13"/>
  <c r="Y30" i="13"/>
  <c r="O30" i="13"/>
  <c r="AE40" i="13"/>
  <c r="O40" i="13"/>
  <c r="S28" i="13"/>
  <c r="E11" i="4"/>
  <c r="I24" i="13" l="1"/>
  <c r="I25" i="31"/>
  <c r="J38" i="31" s="1"/>
  <c r="H25" i="25"/>
  <c r="I25" i="28"/>
  <c r="J38" i="28" s="1"/>
  <c r="I23" i="13"/>
  <c r="I27" i="13"/>
  <c r="AJ25" i="13"/>
  <c r="K29" i="29"/>
  <c r="I29" i="29" s="1"/>
  <c r="K30" i="29"/>
  <c r="I30" i="29" s="1"/>
  <c r="K38" i="29"/>
  <c r="I38" i="29" s="1"/>
  <c r="T8" i="15"/>
  <c r="R25" i="13"/>
  <c r="I22" i="13"/>
  <c r="S25" i="13"/>
  <c r="J25" i="13"/>
  <c r="AJ192" i="1"/>
  <c r="C192" i="1"/>
  <c r="AJ417" i="10"/>
  <c r="C417" i="10"/>
  <c r="AJ417" i="2"/>
  <c r="C417" i="2"/>
  <c r="AJ417" i="8"/>
  <c r="C417" i="8"/>
  <c r="AK416" i="4"/>
  <c r="E371" i="4"/>
  <c r="E326" i="4"/>
  <c r="E281" i="4"/>
  <c r="E236" i="4"/>
  <c r="E191" i="4"/>
  <c r="E416" i="4"/>
  <c r="AK371" i="4"/>
  <c r="AK326" i="4"/>
  <c r="AK281" i="4"/>
  <c r="AK236" i="4"/>
  <c r="AK191" i="4"/>
  <c r="AK146" i="4"/>
  <c r="AK101" i="4"/>
  <c r="E146" i="4"/>
  <c r="E101" i="4"/>
  <c r="AJ417" i="6"/>
  <c r="C417" i="6"/>
  <c r="AJ417" i="5"/>
  <c r="C417" i="5"/>
  <c r="AJ417" i="9"/>
  <c r="C417" i="9"/>
  <c r="AJ417" i="7"/>
  <c r="C417" i="7"/>
  <c r="AJ417" i="11"/>
  <c r="C417" i="11"/>
  <c r="AJ417" i="15"/>
  <c r="C417" i="15"/>
  <c r="AJ417" i="12"/>
  <c r="C417" i="12"/>
  <c r="AJ417" i="4"/>
  <c r="C417" i="4"/>
  <c r="J38" i="32"/>
  <c r="I14" i="29"/>
  <c r="K25" i="29"/>
  <c r="H25" i="29" s="1"/>
  <c r="I35" i="29"/>
  <c r="AK56" i="4"/>
  <c r="AK11" i="4"/>
  <c r="E56" i="4"/>
  <c r="J17" i="32"/>
  <c r="J18" i="32" s="1"/>
  <c r="I33" i="29"/>
  <c r="K12" i="29"/>
  <c r="I12" i="29" s="1"/>
  <c r="T8" i="5"/>
  <c r="T8" i="4"/>
  <c r="T8" i="8"/>
  <c r="T8" i="2"/>
  <c r="J17" i="28"/>
  <c r="O469" i="1"/>
  <c r="J35" i="13"/>
  <c r="T8" i="1"/>
  <c r="T8" i="12"/>
  <c r="I25" i="30"/>
  <c r="J38" i="30" s="1"/>
  <c r="I28" i="13"/>
  <c r="T8" i="9"/>
  <c r="I15" i="25"/>
  <c r="I16" i="25"/>
  <c r="T8" i="11"/>
  <c r="J17" i="26"/>
  <c r="T8" i="7"/>
  <c r="C42" i="13"/>
  <c r="C7" i="13" s="1"/>
  <c r="AA42" i="13"/>
  <c r="AA7" i="13" s="1"/>
  <c r="J40" i="13"/>
  <c r="T8" i="10"/>
  <c r="I25" i="18"/>
  <c r="J38" i="18" s="1"/>
  <c r="F42" i="13"/>
  <c r="F7" i="13" s="1"/>
  <c r="G30" i="13"/>
  <c r="H30" i="13" s="1"/>
  <c r="G40" i="13"/>
  <c r="H40" i="13" s="1"/>
  <c r="S38" i="13"/>
  <c r="S40" i="13" s="1"/>
  <c r="G35" i="13"/>
  <c r="H35" i="13" s="1"/>
  <c r="M42" i="13"/>
  <c r="M7" i="13" s="1"/>
  <c r="L42" i="13"/>
  <c r="L7" i="13" s="1"/>
  <c r="I39" i="13"/>
  <c r="I33" i="13"/>
  <c r="AI42" i="13"/>
  <c r="AI7" i="13" s="1"/>
  <c r="I29" i="13"/>
  <c r="AH42" i="13"/>
  <c r="AH7" i="13" s="1"/>
  <c r="N42" i="13"/>
  <c r="N7" i="13" s="1"/>
  <c r="Q42" i="13"/>
  <c r="Q7" i="13" s="1"/>
  <c r="D42" i="13"/>
  <c r="D7" i="13" s="1"/>
  <c r="AF42" i="13"/>
  <c r="AF7" i="13" s="1"/>
  <c r="T8" i="6"/>
  <c r="L16" i="17"/>
  <c r="I16" i="17" s="1"/>
  <c r="X42" i="13"/>
  <c r="X7" i="13" s="1"/>
  <c r="AE42" i="13"/>
  <c r="AE7" i="13" s="1"/>
  <c r="W42" i="13"/>
  <c r="W7" i="13" s="1"/>
  <c r="J17" i="24"/>
  <c r="B42" i="13"/>
  <c r="B7" i="13" s="1"/>
  <c r="L16" i="29"/>
  <c r="I16" i="29" s="1"/>
  <c r="P42" i="13"/>
  <c r="P7" i="13" s="1"/>
  <c r="R30" i="13"/>
  <c r="J17" i="22"/>
  <c r="AD42" i="13"/>
  <c r="AD7" i="13" s="1"/>
  <c r="E42" i="13"/>
  <c r="E7" i="13" s="1"/>
  <c r="I34" i="13"/>
  <c r="H25" i="17"/>
  <c r="H24" i="17"/>
  <c r="H25" i="21"/>
  <c r="H24" i="21"/>
  <c r="H24" i="29"/>
  <c r="Y42" i="13"/>
  <c r="Y7" i="13" s="1"/>
  <c r="AJ30" i="13"/>
  <c r="H53" i="25"/>
  <c r="R35" i="13"/>
  <c r="V42" i="13"/>
  <c r="V7" i="13" s="1"/>
  <c r="AG42" i="13"/>
  <c r="AG7" i="13" s="1"/>
  <c r="I15" i="21"/>
  <c r="J18" i="21" s="1"/>
  <c r="J17" i="23"/>
  <c r="I25" i="20"/>
  <c r="J38" i="20" s="1"/>
  <c r="O42" i="13"/>
  <c r="O7" i="13" s="1"/>
  <c r="U42" i="13"/>
  <c r="U7" i="13" s="1"/>
  <c r="T42" i="13"/>
  <c r="I25" i="22"/>
  <c r="J38" i="22" s="1"/>
  <c r="Z42" i="13"/>
  <c r="Z7" i="13" s="1"/>
  <c r="AC42" i="13"/>
  <c r="AC7" i="13" s="1"/>
  <c r="J17" i="27"/>
  <c r="J17" i="19"/>
  <c r="H23" i="29"/>
  <c r="AB42" i="13"/>
  <c r="AB7" i="13" s="1"/>
  <c r="J30" i="13"/>
  <c r="I15" i="17"/>
  <c r="J17" i="18"/>
  <c r="I15" i="29"/>
  <c r="I25" i="23"/>
  <c r="J38" i="23" s="1"/>
  <c r="I37" i="13"/>
  <c r="J21" i="2"/>
  <c r="R40" i="13"/>
  <c r="K42" i="13"/>
  <c r="K7" i="13" s="1"/>
  <c r="I25" i="19"/>
  <c r="J38" i="19" s="1"/>
  <c r="U476" i="10"/>
  <c r="U480" i="10" s="1"/>
  <c r="U476" i="11" s="1"/>
  <c r="U480" i="11" s="1"/>
  <c r="U476" i="12" s="1"/>
  <c r="U480" i="12" s="1"/>
  <c r="I25" i="26"/>
  <c r="J38" i="26" s="1"/>
  <c r="J17" i="30"/>
  <c r="AJ40" i="13"/>
  <c r="I32" i="13"/>
  <c r="S35" i="13"/>
  <c r="AJ35" i="13"/>
  <c r="J17" i="20"/>
  <c r="J17" i="31"/>
  <c r="H23" i="25"/>
  <c r="I25" i="27"/>
  <c r="J38" i="27" s="1"/>
  <c r="I25" i="24"/>
  <c r="J38" i="24" s="1"/>
  <c r="H51" i="21"/>
  <c r="U466" i="10"/>
  <c r="U470" i="10" s="1"/>
  <c r="U466" i="11" s="1"/>
  <c r="U470" i="11" s="1"/>
  <c r="U466" i="12" s="1"/>
  <c r="U470" i="12" s="1"/>
  <c r="N49" i="13" s="1"/>
  <c r="E11" i="5"/>
  <c r="I27" i="25" l="1"/>
  <c r="J41" i="25" s="1"/>
  <c r="I25" i="13"/>
  <c r="AK416" i="5"/>
  <c r="AK371" i="5"/>
  <c r="AK326" i="5"/>
  <c r="AK281" i="5"/>
  <c r="AK236" i="5"/>
  <c r="E281" i="5"/>
  <c r="E191" i="5"/>
  <c r="AK101" i="5"/>
  <c r="E416" i="5"/>
  <c r="E326" i="5"/>
  <c r="E236" i="5"/>
  <c r="AK191" i="5"/>
  <c r="E146" i="5"/>
  <c r="E101" i="5"/>
  <c r="E371" i="5"/>
  <c r="AK146" i="5"/>
  <c r="AJ237" i="1"/>
  <c r="C237" i="1"/>
  <c r="J39" i="32"/>
  <c r="J7" i="31" s="1"/>
  <c r="J18" i="31" s="1"/>
  <c r="J39" i="31" s="1"/>
  <c r="J7" i="30" s="1"/>
  <c r="J18" i="30" s="1"/>
  <c r="J39" i="30" s="1"/>
  <c r="J7" i="28" s="1"/>
  <c r="AK11" i="5"/>
  <c r="AK56" i="5"/>
  <c r="E56" i="5"/>
  <c r="J18" i="25"/>
  <c r="J42" i="13"/>
  <c r="J7" i="13" s="1"/>
  <c r="S7" i="13" s="1"/>
  <c r="I38" i="13"/>
  <c r="N50" i="13"/>
  <c r="H52" i="17"/>
  <c r="I27" i="29"/>
  <c r="J41" i="29" s="1"/>
  <c r="J18" i="29"/>
  <c r="J19" i="29" s="1"/>
  <c r="J18" i="17"/>
  <c r="H23" i="17"/>
  <c r="I27" i="17" s="1"/>
  <c r="J41" i="17" s="1"/>
  <c r="R7" i="13"/>
  <c r="I40" i="13"/>
  <c r="I35" i="13"/>
  <c r="H51" i="17"/>
  <c r="H23" i="21"/>
  <c r="I27" i="21" s="1"/>
  <c r="J41" i="21" s="1"/>
  <c r="J53" i="2"/>
  <c r="J66" i="2" s="1"/>
  <c r="J98" i="2" s="1"/>
  <c r="J111" i="2" s="1"/>
  <c r="J143" i="2" s="1"/>
  <c r="J156" i="2" s="1"/>
  <c r="J188" i="2" s="1"/>
  <c r="J201" i="2" s="1"/>
  <c r="J233" i="2" s="1"/>
  <c r="J246" i="2" s="1"/>
  <c r="J278" i="2" s="1"/>
  <c r="J291" i="2" s="1"/>
  <c r="J323" i="2" s="1"/>
  <c r="J336" i="2" s="1"/>
  <c r="J368" i="2" s="1"/>
  <c r="J381" i="2" s="1"/>
  <c r="J413" i="2" s="1"/>
  <c r="J426" i="2" s="1"/>
  <c r="J458" i="2" s="1"/>
  <c r="G23" i="13" s="1"/>
  <c r="O464" i="2"/>
  <c r="AJ42" i="13"/>
  <c r="T7" i="13"/>
  <c r="AJ7" i="13" s="1"/>
  <c r="R42" i="13"/>
  <c r="H53" i="21"/>
  <c r="S30" i="13"/>
  <c r="I30" i="13" s="1"/>
  <c r="E11" i="6"/>
  <c r="H23" i="13" l="1"/>
  <c r="E416" i="6"/>
  <c r="AK371" i="6"/>
  <c r="AK326" i="6"/>
  <c r="AK281" i="6"/>
  <c r="AK236" i="6"/>
  <c r="AK191" i="6"/>
  <c r="AK416" i="6"/>
  <c r="E371" i="6"/>
  <c r="E326" i="6"/>
  <c r="E281" i="6"/>
  <c r="E236" i="6"/>
  <c r="E191" i="6"/>
  <c r="E146" i="6"/>
  <c r="E101" i="6"/>
  <c r="AK146" i="6"/>
  <c r="AK101" i="6"/>
  <c r="AJ282" i="1"/>
  <c r="C282" i="1"/>
  <c r="AK11" i="6"/>
  <c r="AK56" i="6"/>
  <c r="E56" i="6"/>
  <c r="J42" i="29"/>
  <c r="I7" i="13"/>
  <c r="J8" i="25"/>
  <c r="J19" i="25" s="1"/>
  <c r="J42" i="25" s="1"/>
  <c r="J18" i="28"/>
  <c r="J39" i="28" s="1"/>
  <c r="J7" i="27" s="1"/>
  <c r="J18" i="27" s="1"/>
  <c r="J39" i="27" s="1"/>
  <c r="J7" i="26" s="1"/>
  <c r="J18" i="26" s="1"/>
  <c r="J39" i="26" s="1"/>
  <c r="J7" i="24" s="1"/>
  <c r="S42" i="13"/>
  <c r="I42" i="13" s="1"/>
  <c r="J7" i="2"/>
  <c r="O465" i="2" s="1"/>
  <c r="O466" i="2" s="1"/>
  <c r="O469" i="2" s="1"/>
  <c r="J460" i="2"/>
  <c r="E2" i="2" s="1"/>
  <c r="H53" i="17"/>
  <c r="E11" i="7"/>
  <c r="E416" i="7" l="1"/>
  <c r="E371" i="7"/>
  <c r="E326" i="7"/>
  <c r="E281" i="7"/>
  <c r="E236" i="7"/>
  <c r="AK326" i="7"/>
  <c r="AK236" i="7"/>
  <c r="AK191" i="7"/>
  <c r="E146" i="7"/>
  <c r="E191" i="7"/>
  <c r="AK146" i="7"/>
  <c r="AK101" i="7"/>
  <c r="AK371" i="7"/>
  <c r="AK281" i="7"/>
  <c r="AK416" i="7"/>
  <c r="E101" i="7"/>
  <c r="AJ327" i="1"/>
  <c r="C327" i="1"/>
  <c r="AK11" i="7"/>
  <c r="E56" i="7"/>
  <c r="AK56" i="7"/>
  <c r="J21" i="15"/>
  <c r="J18" i="24"/>
  <c r="J39" i="24" s="1"/>
  <c r="J7" i="23" s="1"/>
  <c r="J18" i="23" s="1"/>
  <c r="J39" i="23" s="1"/>
  <c r="J7" i="22" s="1"/>
  <c r="J18" i="22" s="1"/>
  <c r="J39" i="22" s="1"/>
  <c r="J7" i="20" s="1"/>
  <c r="J8" i="21"/>
  <c r="J19" i="21" s="1"/>
  <c r="J42" i="21" s="1"/>
  <c r="E11" i="8"/>
  <c r="AK416" i="8" l="1"/>
  <c r="E371" i="8"/>
  <c r="E326" i="8"/>
  <c r="E281" i="8"/>
  <c r="E236" i="8"/>
  <c r="E416" i="8"/>
  <c r="AK371" i="8"/>
  <c r="AK326" i="8"/>
  <c r="AK281" i="8"/>
  <c r="AK236" i="8"/>
  <c r="AK191" i="8"/>
  <c r="AK146" i="8"/>
  <c r="AK101" i="8"/>
  <c r="E191" i="8"/>
  <c r="E146" i="8"/>
  <c r="E101" i="8"/>
  <c r="AJ372" i="1"/>
  <c r="C372" i="1"/>
  <c r="AK11" i="8"/>
  <c r="AK56" i="8"/>
  <c r="E56" i="8"/>
  <c r="O464" i="15"/>
  <c r="J53" i="15"/>
  <c r="J66" i="15" s="1"/>
  <c r="J98" i="15" s="1"/>
  <c r="J111" i="15" s="1"/>
  <c r="J143" i="15" s="1"/>
  <c r="J156" i="15" s="1"/>
  <c r="J188" i="15" s="1"/>
  <c r="J201" i="15" s="1"/>
  <c r="J233" i="15" s="1"/>
  <c r="J246" i="15" s="1"/>
  <c r="J278" i="15" s="1"/>
  <c r="J291" i="15" s="1"/>
  <c r="J323" i="15" s="1"/>
  <c r="J336" i="15" s="1"/>
  <c r="J368" i="15" s="1"/>
  <c r="J381" i="15" s="1"/>
  <c r="J413" i="15" s="1"/>
  <c r="J426" i="15" s="1"/>
  <c r="J458" i="15" s="1"/>
  <c r="G24" i="13" s="1"/>
  <c r="J8" i="17"/>
  <c r="J19" i="17" s="1"/>
  <c r="J42" i="17" s="1"/>
  <c r="J18" i="20"/>
  <c r="J39" i="20" s="1"/>
  <c r="J7" i="19" s="1"/>
  <c r="J18" i="19" s="1"/>
  <c r="J39" i="19" s="1"/>
  <c r="J7" i="18" s="1"/>
  <c r="J18" i="18" s="1"/>
  <c r="J39" i="18" s="1"/>
  <c r="E11" i="9"/>
  <c r="H24" i="13" l="1"/>
  <c r="G25" i="13"/>
  <c r="H25" i="13" s="1"/>
  <c r="AK416" i="9"/>
  <c r="AK371" i="9"/>
  <c r="AK326" i="9"/>
  <c r="AK281" i="9"/>
  <c r="AK236" i="9"/>
  <c r="E101" i="9"/>
  <c r="E281" i="9"/>
  <c r="AK191" i="9"/>
  <c r="E326" i="9"/>
  <c r="E236" i="9"/>
  <c r="E191" i="9"/>
  <c r="E146" i="9"/>
  <c r="E416" i="9"/>
  <c r="E371" i="9"/>
  <c r="AK146" i="9"/>
  <c r="AK101" i="9"/>
  <c r="AJ417" i="1"/>
  <c r="C417" i="1"/>
  <c r="AK11" i="9"/>
  <c r="AK56" i="9"/>
  <c r="E56" i="9"/>
  <c r="J460" i="15"/>
  <c r="E2" i="15" s="1"/>
  <c r="J7" i="15"/>
  <c r="O465" i="15" s="1"/>
  <c r="O466" i="15" s="1"/>
  <c r="O469" i="15" s="1"/>
  <c r="E11" i="10"/>
  <c r="E416" i="10" l="1"/>
  <c r="AK371" i="10"/>
  <c r="AK326" i="10"/>
  <c r="AK281" i="10"/>
  <c r="AK236" i="10"/>
  <c r="AK416" i="10"/>
  <c r="E371" i="10"/>
  <c r="E326" i="10"/>
  <c r="E281" i="10"/>
  <c r="E236" i="10"/>
  <c r="E191" i="10"/>
  <c r="E146" i="10"/>
  <c r="E101" i="10"/>
  <c r="AK191" i="10"/>
  <c r="AK146" i="10"/>
  <c r="AK101" i="10"/>
  <c r="AK56" i="10"/>
  <c r="AK11" i="10"/>
  <c r="E56" i="10"/>
  <c r="J21" i="4"/>
  <c r="E11" i="11"/>
  <c r="E416" i="11" l="1"/>
  <c r="E371" i="11"/>
  <c r="E326" i="11"/>
  <c r="E281" i="11"/>
  <c r="E236" i="11"/>
  <c r="AK326" i="11"/>
  <c r="AK236" i="11"/>
  <c r="E146" i="11"/>
  <c r="AK416" i="11"/>
  <c r="AK191" i="11"/>
  <c r="AK146" i="11"/>
  <c r="AK101" i="11"/>
  <c r="E191" i="11"/>
  <c r="E101" i="11"/>
  <c r="AK371" i="11"/>
  <c r="AK281" i="11"/>
  <c r="AK11" i="11"/>
  <c r="AK56" i="11"/>
  <c r="E56" i="11"/>
  <c r="H42" i="13"/>
  <c r="G42" i="13"/>
  <c r="G7" i="13" s="1"/>
  <c r="H7" i="13" s="1"/>
  <c r="J53" i="4"/>
  <c r="J66" i="4" s="1"/>
  <c r="J98" i="4" s="1"/>
  <c r="J111" i="4" s="1"/>
  <c r="J143" i="4" s="1"/>
  <c r="J156" i="4" s="1"/>
  <c r="J188" i="4" s="1"/>
  <c r="J201" i="4" s="1"/>
  <c r="J233" i="4" s="1"/>
  <c r="J246" i="4" s="1"/>
  <c r="J278" i="4" s="1"/>
  <c r="J291" i="4" s="1"/>
  <c r="J323" i="4" s="1"/>
  <c r="J336" i="4" s="1"/>
  <c r="J368" i="4" s="1"/>
  <c r="J381" i="4" s="1"/>
  <c r="J413" i="4" s="1"/>
  <c r="J426" i="4" s="1"/>
  <c r="J458" i="4" s="1"/>
  <c r="G27" i="13" s="1"/>
  <c r="H27" i="13" s="1"/>
  <c r="O464" i="4"/>
  <c r="E11" i="12"/>
  <c r="AK416" i="12" l="1"/>
  <c r="E371" i="12"/>
  <c r="E326" i="12"/>
  <c r="E281" i="12"/>
  <c r="E236" i="12"/>
  <c r="E416" i="12"/>
  <c r="AK371" i="12"/>
  <c r="AK326" i="12"/>
  <c r="AK281" i="12"/>
  <c r="AK236" i="12"/>
  <c r="AK191" i="12"/>
  <c r="AK146" i="12"/>
  <c r="AK101" i="12"/>
  <c r="E191" i="12"/>
  <c r="E146" i="12"/>
  <c r="E101" i="12"/>
  <c r="AK11" i="12"/>
  <c r="AK56" i="12"/>
  <c r="E56" i="12"/>
  <c r="J7" i="4"/>
  <c r="O465" i="4" s="1"/>
  <c r="O466" i="4" s="1"/>
  <c r="O469" i="4" s="1"/>
  <c r="J460" i="4"/>
  <c r="E2" i="4" s="1"/>
  <c r="J21" i="5" l="1"/>
  <c r="O464" i="5" l="1"/>
  <c r="J53" i="5"/>
  <c r="J66" i="5" s="1"/>
  <c r="J98" i="5" s="1"/>
  <c r="J111" i="5" s="1"/>
  <c r="J143" i="5" s="1"/>
  <c r="J156" i="5" s="1"/>
  <c r="J188" i="5" s="1"/>
  <c r="J201" i="5" s="1"/>
  <c r="J233" i="5" s="1"/>
  <c r="J246" i="5" s="1"/>
  <c r="J278" i="5" s="1"/>
  <c r="J291" i="5" s="1"/>
  <c r="J323" i="5" s="1"/>
  <c r="J336" i="5" s="1"/>
  <c r="J368" i="5" s="1"/>
  <c r="J381" i="5" s="1"/>
  <c r="J413" i="5" s="1"/>
  <c r="J426" i="5" s="1"/>
  <c r="J458" i="5" s="1"/>
  <c r="J7" i="5" l="1"/>
  <c r="O465" i="5" s="1"/>
  <c r="O466" i="5" s="1"/>
  <c r="O469" i="5" s="1"/>
  <c r="G28" i="13"/>
  <c r="H28" i="13" s="1"/>
  <c r="J460" i="5"/>
  <c r="E2" i="5" s="1"/>
  <c r="J21" i="6" l="1"/>
  <c r="O464" i="6" l="1"/>
  <c r="J53" i="6"/>
  <c r="J66" i="6" s="1"/>
  <c r="J98" i="6" s="1"/>
  <c r="J111" i="6" s="1"/>
  <c r="J143" i="6" s="1"/>
  <c r="J156" i="6" s="1"/>
  <c r="J188" i="6" s="1"/>
  <c r="J201" i="6" s="1"/>
  <c r="J233" i="6" s="1"/>
  <c r="J246" i="6" s="1"/>
  <c r="J278" i="6" s="1"/>
  <c r="J291" i="6" s="1"/>
  <c r="J323" i="6" s="1"/>
  <c r="J336" i="6" s="1"/>
  <c r="J368" i="6" s="1"/>
  <c r="J381" i="6" s="1"/>
  <c r="J413" i="6" s="1"/>
  <c r="J426" i="6" s="1"/>
  <c r="J458" i="6" s="1"/>
  <c r="J7" i="6" l="1"/>
  <c r="O465" i="6" s="1"/>
  <c r="O466" i="6" s="1"/>
  <c r="O469" i="6" s="1"/>
  <c r="G29" i="13"/>
  <c r="H29" i="13" s="1"/>
  <c r="J460" i="6"/>
  <c r="E2" i="6" s="1"/>
  <c r="J21" i="7" l="1"/>
  <c r="O464" i="7" l="1"/>
  <c r="J53" i="7"/>
  <c r="J66" i="7" s="1"/>
  <c r="J98" i="7" s="1"/>
  <c r="J111" i="7" s="1"/>
  <c r="J143" i="7" s="1"/>
  <c r="J156" i="7" s="1"/>
  <c r="J188" i="7" s="1"/>
  <c r="J201" i="7" s="1"/>
  <c r="J233" i="7" s="1"/>
  <c r="J246" i="7" s="1"/>
  <c r="J278" i="7" s="1"/>
  <c r="J291" i="7" s="1"/>
  <c r="J323" i="7" s="1"/>
  <c r="J336" i="7" s="1"/>
  <c r="J368" i="7" s="1"/>
  <c r="J381" i="7" s="1"/>
  <c r="J413" i="7" s="1"/>
  <c r="J426" i="7" s="1"/>
  <c r="J458" i="7" s="1"/>
  <c r="J460" i="7" l="1"/>
  <c r="E2" i="7" s="1"/>
  <c r="J7" i="7"/>
  <c r="O465" i="7" s="1"/>
  <c r="O466" i="7" s="1"/>
  <c r="O469" i="7" s="1"/>
  <c r="G32" i="13"/>
  <c r="H32" i="13" s="1"/>
  <c r="J21" i="8" l="1"/>
  <c r="J53" i="8" l="1"/>
  <c r="J66" i="8" s="1"/>
  <c r="J98" i="8" s="1"/>
  <c r="J111" i="8" s="1"/>
  <c r="J143" i="8" s="1"/>
  <c r="J156" i="8" s="1"/>
  <c r="J188" i="8" s="1"/>
  <c r="J201" i="8" s="1"/>
  <c r="J233" i="8" s="1"/>
  <c r="J246" i="8" s="1"/>
  <c r="J278" i="8" s="1"/>
  <c r="J291" i="8" s="1"/>
  <c r="J323" i="8" s="1"/>
  <c r="J336" i="8" s="1"/>
  <c r="J368" i="8" s="1"/>
  <c r="J381" i="8" s="1"/>
  <c r="J413" i="8" s="1"/>
  <c r="J426" i="8" s="1"/>
  <c r="J458" i="8" s="1"/>
  <c r="O464" i="8"/>
  <c r="G33" i="13" l="1"/>
  <c r="H33" i="13" s="1"/>
  <c r="J460" i="8"/>
  <c r="E2" i="8" s="1"/>
  <c r="J7" i="8"/>
  <c r="O465" i="8" s="1"/>
  <c r="O466" i="8" s="1"/>
  <c r="O469" i="8" s="1"/>
  <c r="J21" i="9" l="1"/>
  <c r="O464" i="9" l="1"/>
  <c r="J53" i="9"/>
  <c r="J66" i="9" s="1"/>
  <c r="J98" i="9" s="1"/>
  <c r="J111" i="9" s="1"/>
  <c r="J143" i="9" s="1"/>
  <c r="J156" i="9" s="1"/>
  <c r="J188" i="9" s="1"/>
  <c r="J201" i="9" s="1"/>
  <c r="J233" i="9" s="1"/>
  <c r="J246" i="9" s="1"/>
  <c r="J278" i="9" s="1"/>
  <c r="J291" i="9" s="1"/>
  <c r="J323" i="9" s="1"/>
  <c r="J336" i="9" s="1"/>
  <c r="J368" i="9" s="1"/>
  <c r="J381" i="9" s="1"/>
  <c r="J413" i="9" s="1"/>
  <c r="J426" i="9" s="1"/>
  <c r="J458" i="9" s="1"/>
  <c r="J460" i="9" l="1"/>
  <c r="E2" i="9" s="1"/>
  <c r="J7" i="9"/>
  <c r="O465" i="9" s="1"/>
  <c r="O466" i="9" s="1"/>
  <c r="O469" i="9" s="1"/>
  <c r="G34" i="13"/>
  <c r="H34" i="13" s="1"/>
  <c r="J21" i="10" l="1"/>
  <c r="O464" i="10" l="1"/>
  <c r="J53" i="10"/>
  <c r="J66" i="10" s="1"/>
  <c r="J98" i="10" s="1"/>
  <c r="J111" i="10" s="1"/>
  <c r="J143" i="10" s="1"/>
  <c r="J156" i="10" s="1"/>
  <c r="J188" i="10" s="1"/>
  <c r="J201" i="10" s="1"/>
  <c r="J233" i="10" s="1"/>
  <c r="J246" i="10" s="1"/>
  <c r="J278" i="10" s="1"/>
  <c r="J291" i="10" s="1"/>
  <c r="J323" i="10" s="1"/>
  <c r="J336" i="10" s="1"/>
  <c r="J368" i="10" s="1"/>
  <c r="J381" i="10" s="1"/>
  <c r="J413" i="10" s="1"/>
  <c r="J426" i="10" s="1"/>
  <c r="J458" i="10" s="1"/>
  <c r="J7" i="10" l="1"/>
  <c r="O465" i="10" s="1"/>
  <c r="O466" i="10" s="1"/>
  <c r="O469" i="10" s="1"/>
  <c r="G37" i="13"/>
  <c r="H37" i="13" s="1"/>
  <c r="J460" i="10"/>
  <c r="E2" i="10" s="1"/>
  <c r="J21" i="11" l="1"/>
  <c r="O464" i="11" l="1"/>
  <c r="J53" i="11"/>
  <c r="J66" i="11" s="1"/>
  <c r="J98" i="11" s="1"/>
  <c r="J111" i="11" s="1"/>
  <c r="J143" i="11" s="1"/>
  <c r="J156" i="11" s="1"/>
  <c r="J188" i="11" s="1"/>
  <c r="J201" i="11" s="1"/>
  <c r="J233" i="11" s="1"/>
  <c r="J246" i="11" s="1"/>
  <c r="J278" i="11" s="1"/>
  <c r="J291" i="11" s="1"/>
  <c r="J323" i="11" s="1"/>
  <c r="J336" i="11" s="1"/>
  <c r="J368" i="11" s="1"/>
  <c r="J381" i="11" s="1"/>
  <c r="J413" i="11" s="1"/>
  <c r="J426" i="11" s="1"/>
  <c r="J458" i="11" s="1"/>
  <c r="J460" i="11" l="1"/>
  <c r="E2" i="11" s="1"/>
  <c r="J7" i="11"/>
  <c r="O465" i="11" s="1"/>
  <c r="O466" i="11" s="1"/>
  <c r="O469" i="11" s="1"/>
  <c r="G38" i="13"/>
  <c r="H38" i="13" s="1"/>
  <c r="J21" i="12" l="1"/>
  <c r="J53" i="12" l="1"/>
  <c r="J66" i="12" s="1"/>
  <c r="J98" i="12" s="1"/>
  <c r="J111" i="12" s="1"/>
  <c r="J143" i="12" s="1"/>
  <c r="J156" i="12" s="1"/>
  <c r="J188" i="12" s="1"/>
  <c r="J201" i="12" s="1"/>
  <c r="J233" i="12" s="1"/>
  <c r="J246" i="12" s="1"/>
  <c r="J278" i="12" s="1"/>
  <c r="J291" i="12" s="1"/>
  <c r="J323" i="12" s="1"/>
  <c r="J336" i="12" s="1"/>
  <c r="J368" i="12" s="1"/>
  <c r="J381" i="12" s="1"/>
  <c r="J413" i="12" s="1"/>
  <c r="J426" i="12" s="1"/>
  <c r="J458" i="12" s="1"/>
  <c r="O464" i="12"/>
  <c r="J7" i="12" l="1"/>
  <c r="O465" i="12" s="1"/>
  <c r="O466" i="12" s="1"/>
  <c r="O469" i="12" s="1"/>
  <c r="G39" i="13"/>
  <c r="H39" i="13" s="1"/>
  <c r="J460" i="12"/>
  <c r="D9" i="13" s="1"/>
  <c r="N48" i="13" l="1"/>
  <c r="N62" i="13" s="1"/>
  <c r="E2" i="12"/>
  <c r="A2" i="24"/>
  <c r="F2" i="18"/>
  <c r="A2" i="28"/>
  <c r="F2" i="22"/>
  <c r="F2" i="31"/>
  <c r="A2" i="31"/>
  <c r="F2" i="24"/>
  <c r="F2" i="28"/>
  <c r="A2" i="18"/>
  <c r="A2" i="27"/>
  <c r="A2" i="20"/>
  <c r="A2" i="30"/>
  <c r="A2" i="22"/>
  <c r="A2" i="32"/>
  <c r="A2" i="19"/>
  <c r="A1" i="17"/>
  <c r="A2" i="23"/>
  <c r="A1" i="29"/>
  <c r="F2" i="26"/>
  <c r="A2" i="26"/>
  <c r="F2" i="19"/>
  <c r="F2" i="32"/>
  <c r="F2" i="20"/>
  <c r="A1" i="21"/>
  <c r="F2" i="23"/>
  <c r="F2" i="27"/>
  <c r="A1" i="25"/>
  <c r="F2" i="30"/>
  <c r="F10" i="13"/>
</calcChain>
</file>

<file path=xl/sharedStrings.xml><?xml version="1.0" encoding="utf-8"?>
<sst xmlns="http://schemas.openxmlformats.org/spreadsheetml/2006/main" count="16846" uniqueCount="490">
  <si>
    <t>11A</t>
  </si>
  <si>
    <t>15A</t>
  </si>
  <si>
    <t>20A</t>
  </si>
  <si>
    <t>Date</t>
  </si>
  <si>
    <t>Taxes</t>
  </si>
  <si>
    <t>No.</t>
  </si>
  <si>
    <t>Page No.</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</si>
  <si>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</si>
  <si>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</si>
  <si>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</si>
  <si>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</si>
  <si>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</si>
  <si>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</si>
  <si>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</si>
  <si>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</si>
  <si>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</si>
  <si>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</si>
  <si>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</si>
  <si>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</si>
  <si>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</si>
  <si>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</si>
  <si>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</si>
  <si>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</si>
  <si>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</si>
  <si>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</si>
  <si>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</si>
  <si>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</si>
  <si>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</si>
  <si>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</si>
  <si>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</si>
  <si>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</si>
  <si>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</si>
  <si>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</si>
  <si>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</si>
  <si>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</si>
  <si>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</si>
  <si>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</si>
  <si>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</si>
  <si>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JAN</t>
  </si>
  <si>
    <t>MAR</t>
  </si>
  <si>
    <t>SEP</t>
  </si>
  <si>
    <t>OCT</t>
  </si>
  <si>
    <t>NOV</t>
  </si>
  <si>
    <t>TOTALS</t>
  </si>
  <si>
    <t>Total</t>
  </si>
  <si>
    <t>11 - 15A</t>
  </si>
  <si>
    <t>TOTAL</t>
  </si>
  <si>
    <t>1</t>
  </si>
  <si>
    <t>16 - 31</t>
  </si>
  <si>
    <t>Profess</t>
  </si>
  <si>
    <t xml:space="preserve"> </t>
  </si>
  <si>
    <t>DESCRIPTION</t>
  </si>
  <si>
    <t>……………..</t>
  </si>
  <si>
    <t xml:space="preserve">  </t>
  </si>
  <si>
    <t>DIRECTIVES AU SECRÉTAIRE FINANCIER POUR COMPLÉTER LE GRAND LIVRE</t>
  </si>
  <si>
    <t>Onglet de janvier seulement</t>
  </si>
  <si>
    <r>
      <t xml:space="preserve">COMMENCER PAR ENTRER SOLDE REPORTÉ DE DÉPART À LA </t>
    </r>
    <r>
      <rPr>
        <sz val="10"/>
        <color rgb="FFFF0000"/>
        <rFont val="Times New Roman"/>
        <family val="1"/>
      </rPr>
      <t>CELLULE K-21</t>
    </r>
    <r>
      <rPr>
        <sz val="10"/>
        <rFont val="Times New Roman"/>
        <family val="1"/>
      </rPr>
      <t>. (= SOLDE DE FIN DE DÉCEMBRE)</t>
    </r>
  </si>
  <si>
    <r>
      <t xml:space="preserve">ENTRER LA VALEUR ACTUELLE DE VOS IMMOBILISATIONS À LA </t>
    </r>
    <r>
      <rPr>
        <sz val="10"/>
        <color rgb="FFFF0000"/>
        <rFont val="Times New Roman"/>
        <family val="1"/>
      </rPr>
      <t>CELLULE L-2</t>
    </r>
    <r>
      <rPr>
        <sz val="10"/>
        <rFont val="Times New Roman"/>
        <family val="1"/>
      </rPr>
      <t>.</t>
    </r>
  </si>
  <si>
    <r>
      <t xml:space="preserve">ENTRER L'ANNÉE COURANTE À LA </t>
    </r>
    <r>
      <rPr>
        <sz val="10"/>
        <color rgb="FFFF0000"/>
        <rFont val="Times New Roman"/>
        <family val="1"/>
      </rPr>
      <t>CELLULE  F-11</t>
    </r>
    <r>
      <rPr>
        <sz val="10"/>
        <rFont val="Times New Roman"/>
        <family val="1"/>
      </rPr>
      <t>.</t>
    </r>
  </si>
  <si>
    <r>
      <t xml:space="preserve">CLIQUER SUR LA </t>
    </r>
    <r>
      <rPr>
        <sz val="10"/>
        <color rgb="FFFF0000"/>
        <rFont val="Times New Roman"/>
        <family val="1"/>
      </rPr>
      <t>CELLULE I-10</t>
    </r>
    <r>
      <rPr>
        <sz val="10"/>
        <rFont val="Times New Roman"/>
        <family val="1"/>
      </rPr>
      <t>, APPUYER SUR LA TOUCHE F2  ET AJOUTER VOTRE NUMÉRO DE LOCAL - EXEMPLE 01234, 00222L, ETC.</t>
    </r>
  </si>
  <si>
    <t>tous les onglets</t>
  </si>
  <si>
    <t>LORSQUE VOUS AVEZ UNE CELLULE EN JAUNE, VOUS POURRIEZ AVOIR À SAISIR DES VALEURS OU DU TEXTE.</t>
  </si>
  <si>
    <r>
      <t xml:space="preserve">COMMENCER À ENTRER LES DONNÉES DANS LE LIVRE EN COMMENCENT AVEC LA </t>
    </r>
    <r>
      <rPr>
        <sz val="10"/>
        <color rgb="FFFF0000"/>
        <rFont val="Times New Roman"/>
        <family val="1"/>
      </rPr>
      <t>CELLULE C-22</t>
    </r>
    <r>
      <rPr>
        <sz val="10"/>
        <rFont val="Times New Roman"/>
        <family val="1"/>
      </rPr>
      <t>.</t>
    </r>
  </si>
  <si>
    <r>
      <t xml:space="preserve">LA </t>
    </r>
    <r>
      <rPr>
        <sz val="10"/>
        <color rgb="FFFF0000"/>
        <rFont val="Times New Roman"/>
        <family val="1"/>
      </rPr>
      <t>CELLULE T-7</t>
    </r>
    <r>
      <rPr>
        <sz val="10"/>
        <rFont val="Times New Roman"/>
        <family val="1"/>
      </rPr>
      <t xml:space="preserve"> ADDITIONNE AUTOMATIQUEMENT LES COLONNES 11 - 15A, DÉDUCTIONS.</t>
    </r>
  </si>
  <si>
    <r>
      <t xml:space="preserve">LA </t>
    </r>
    <r>
      <rPr>
        <sz val="10"/>
        <color rgb="FFFF0000"/>
        <rFont val="Times New Roman"/>
        <family val="1"/>
      </rPr>
      <t>CELLULE U-7</t>
    </r>
    <r>
      <rPr>
        <sz val="10"/>
        <rFont val="Times New Roman"/>
        <family val="1"/>
      </rPr>
      <t xml:space="preserve"> ADDITIONNE AUTOMATIQUEMENT LES COLONNES 16 - 31, DÉBOURSÉS.</t>
    </r>
  </si>
  <si>
    <t>SI VOTRE SOLDE À LA BANQUE EST DE PLUS DE $1 MILLION, VOUS DEVEZ CHANGER L’AFFICHAGE SUR CHAQUE ONGLET À AU MOINS 110% (ALLEZ À AFFICHAGE – ZOOM – POURCENTAGE – INSCRIRE 110 OU PLUS).</t>
  </si>
  <si>
    <t>Janvier à décembre</t>
  </si>
  <si>
    <t>DÉDUCTIONS SUR LES COTISATIONS SYNDICALE.</t>
  </si>
  <si>
    <t>LES SECTIONS LOCALES SONT REQUISES DE DÉDUIRE LES COTISATIONS SYNDICALE SUR TOUS LES SALAIRES ET LE TEMPS PERDU PAYÉS À SES MEMBRES. TOUTES LES DÉDUCTIONS DE COTISATION SYNDICALE DOIVENT ÊTRE REMIS À L'INTERNATIONAL.</t>
  </si>
  <si>
    <t>COLONNES 15 À 15A</t>
  </si>
  <si>
    <t xml:space="preserve">VOUS DEVEZ INSCRIRE LE COÛT DES COTISATIONS PAR HEURE ET LES COTISATIONS EN POURCENTAGE SELON LE TARIF DE VOTRE SECTION LOCALE. DÉDUIRE ET REMETTENT LES COTISATIONS À 1,45% FOIS LES GAINS BRUTS PLUS LE 2 CENTS DE L’HEURE TRAVAILLÉE POUR LE RECRUTEMENT. </t>
  </si>
  <si>
    <t>Conciliation ou rapprochement bancaire</t>
  </si>
  <si>
    <t>À LA FIN DE CHAQUE MOIS, VOUS DEVEZ INSCRIRE TOUS LES CHÈQUES EN CIRCULATIONS. LE TOTAL APPARAITRA AUTOMATIQUEMENT DANS LA CELLULE ''CHÈQUES EN CIRCULATIONS'' DE LA CONCILIATION DU MOIS EN COURS.</t>
  </si>
  <si>
    <r>
      <rPr>
        <b/>
        <u/>
        <sz val="10"/>
        <rFont val="Times New Roman"/>
        <family val="1"/>
      </rPr>
      <t>POUR FINALISER LA CONCILIATION DU MOIS, REMPLIR LES CELLULES EN JAUNE AVEC LES BONNES DONNÉES.</t>
    </r>
    <r>
      <rPr>
        <sz val="10"/>
        <rFont val="Times New Roman"/>
        <family val="1"/>
      </rPr>
      <t xml:space="preserve"> </t>
    </r>
  </si>
  <si>
    <t>LE SOLDE FINAL SERA AUTOMATIQUEMENT REPORTÉ AU DÉBUT DU MOIS SUIVANT.</t>
  </si>
  <si>
    <t>IL Y A UN ONGLET ‘’RAPPORT ANNUEL’’ À LA FIN OÙ VOUS N’AVEZ AUCUNES DONNÉES À ENTRER À L’EXCEPTION DES DONNÉES POUR METTRE À JOURS LE MONTANT DE VOS IMMOBILISATIONS, LE RESTE DES DONNÉES SE METTRONT À JOURS AUTOMATIQUEMENT.</t>
  </si>
  <si>
    <t xml:space="preserve">ENTRER LE SOLDE FINAL DE CHAQUE MOIS ET LES ADDITIONNER. </t>
  </si>
  <si>
    <t>IL Y A UN CONTRÔLE D'ERREURS ENTRE LES COLONNES 9 ET 10 POUR S'ASSURER QU'IL N'Y A PAS D'ERREURS. CE CONTRÔLE D'ERREUR NOUS DONNE UNE VISUALISATION À SAVOIR SI LES 2 COTÉS BALANCE.</t>
  </si>
  <si>
    <t>CE RAPPORT ANNUEL DOIT ÊTRE IMPRIMÉ ET ENVOYÉ AU SECRÉTAIRE TRÉSORIER INTERNATIONAL DANS UN DÉLAI DE 6 JOURS APRÈS LA FERMETURE ANNUELLE DU GRAND LIVRE. (NOTE : UNE ANNÉE DE RÉFÉRENCE EST UNE ANNÉE CALENDRIER).</t>
  </si>
  <si>
    <t>Tous les onglets de rapports mensuels</t>
  </si>
  <si>
    <t xml:space="preserve">VOUS N’AVEZ RIEN À INSCRIRE DANS LES RAPPORTS MENSUELS, LES DONNÉES DU GRAND LIVRE SERONT AUTOMATIQUEMENT TRANSFÉRÉES DANS LE RAPPORT. ASSUREZ-VOUS DE VÉRIFIER SI LES SOLDES FINAUX ENTRE LE RAPPORT MENSUEL ET LE GRAND LIVRE CONCORDES. </t>
  </si>
  <si>
    <t>LE RAPPORT MENSUEL DOIT ÊTRE IMPRIMÉ ET PRÉSENTÉ AUX MEMBRES À LA PROCHAINE L’ASSEMBLÉE MENSUELLE ORDINAIRE, CE RAPPORT DOIT ÊTRE SIGNÉ ET DOIT ÊTRE JOINT AU LIVRE DES PROCÈS-VERBAUX DU SECRÉTAIRE ARCHIVISTE, SUIVANT L’ASSEMBLÉE.</t>
  </si>
  <si>
    <t>Tous les onglets de rapports trimestriels (rapports des syndics)</t>
  </si>
  <si>
    <t xml:space="preserve">VOUS N’AVEZ RIEN À INSCRIRE DANS LES RAPPORTS TRIMESTRIELS, LES DONNÉES DU GRAND LIVRE SERONT AUTOMATIQUEMENT TRANSFÉRÉES DANS LE RAPPORT. ASSUREZ-VOUS DE VÉRIFIER SI LES SOLDES FINAUX ENTRE LE RAPPORT TRIMESTRIEL, LE RAPPORT MENSUEL ET LE GRAND LIVRE CONCORDES. </t>
  </si>
  <si>
    <r>
      <t xml:space="preserve">LES RAPPORTS TRIMESTRIELS NE DOIVENT PAS ÊTRE MONTRÉS AUX SYNDICS AVANT QUE LA VÉRIFICATION DU TRIMESTRE SOIT COMPLÉTÉE. ENTRE TEMPS LES RAPPORTS TRIMESTRIELS SERVENT COMME GUIDE ET NOUS AIDE À TROUVER S’IL Y A DES DIVERGENCES AVEC LE GRAND LIVRE. QUAND UNE VÉRIFICATION EST COMPLÉTÉE ET QUE TOUTES LES ERREURS ONT ÉTÉ CORRIGÉES, LE RAPPORT MENSUEL DOIT ÊTRE IMPRIMÉ ET PRÉSENTÉ AUX MEMBRES À LA PROCHAINE L’ASSEMBLÉE MENSUELLE ORDINAIRE, CE RAPPORT DOIT ÊTRE SIGNÉ ET DOIT ÊTRE JOINT AU LIVRE DES PROCÈS-VERBAUX DU SECRÉTAIRE ARCHIVISTE, SUIVANT L’ASSEMBLÉE. IL DOIT ÊTRE ENVOYÉ AU SECRÉTAIRE TRÉSORIER INTERNATIONAL SOIT PAR ENVOIE POSTALE OU PAR COURRIEL À </t>
    </r>
    <r>
      <rPr>
        <u/>
        <sz val="10"/>
        <color theme="3"/>
        <rFont val="Times New Roman"/>
        <family val="1"/>
      </rPr>
      <t xml:space="preserve">lureports@usw.org </t>
    </r>
    <r>
      <rPr>
        <sz val="10"/>
        <rFont val="Times New Roman"/>
        <family val="1"/>
      </rPr>
      <t>.</t>
    </r>
  </si>
  <si>
    <t xml:space="preserve"> TOTAL COURANT</t>
  </si>
  <si>
    <t>SOLDE</t>
  </si>
  <si>
    <t>Remb</t>
  </si>
  <si>
    <t>Intérêt</t>
  </si>
  <si>
    <t>Cotisation</t>
  </si>
  <si>
    <t>Virements</t>
  </si>
  <si>
    <t>SALAIRES, TEMPS PERDUS ET DÉPENSES IMPOSABLES</t>
  </si>
  <si>
    <t>Remb.</t>
  </si>
  <si>
    <t>Éducation</t>
  </si>
  <si>
    <t>Frais</t>
  </si>
  <si>
    <t>Dépenses</t>
  </si>
  <si>
    <t>Loyer</t>
  </si>
  <si>
    <t>Dons</t>
  </si>
  <si>
    <t>Versements</t>
  </si>
  <si>
    <t>cotisations</t>
  </si>
  <si>
    <t>Recettes</t>
  </si>
  <si>
    <t>et</t>
  </si>
  <si>
    <t>et droits</t>
  </si>
  <si>
    <t>et valeurs</t>
  </si>
  <si>
    <t>NOM</t>
  </si>
  <si>
    <t>Chèq</t>
  </si>
  <si>
    <t>Assurance</t>
  </si>
  <si>
    <t>Impôt</t>
  </si>
  <si>
    <t>R.Q.A.P</t>
  </si>
  <si>
    <t>Recrut.</t>
  </si>
  <si>
    <t>Comité</t>
  </si>
  <si>
    <t>Loisirs</t>
  </si>
  <si>
    <t>de</t>
  </si>
  <si>
    <t>Serv. Pub.</t>
  </si>
  <si>
    <t>Honor.</t>
  </si>
  <si>
    <t xml:space="preserve">Faux </t>
  </si>
  <si>
    <t>Explications</t>
  </si>
  <si>
    <t>de droits</t>
  </si>
  <si>
    <t>de compte</t>
  </si>
  <si>
    <t>diverses</t>
  </si>
  <si>
    <t>location</t>
  </si>
  <si>
    <t>recueillis</t>
  </si>
  <si>
    <t>vendues</t>
  </si>
  <si>
    <t>Emploi</t>
  </si>
  <si>
    <t>R.R.Q.</t>
  </si>
  <si>
    <t>Fédéral</t>
  </si>
  <si>
    <t>Provincial</t>
  </si>
  <si>
    <t>et autres</t>
  </si>
  <si>
    <t>Officiers</t>
  </si>
  <si>
    <t>de Griefs</t>
  </si>
  <si>
    <t>Délégués</t>
  </si>
  <si>
    <t>Autres</t>
  </si>
  <si>
    <t>Imposables</t>
  </si>
  <si>
    <t>Ind.</t>
  </si>
  <si>
    <t>Conf.</t>
  </si>
  <si>
    <t>Capitation</t>
  </si>
  <si>
    <t>Bureau</t>
  </si>
  <si>
    <t>Entretien</t>
  </si>
  <si>
    <t>Fleurs</t>
  </si>
  <si>
    <t>Payées</t>
  </si>
  <si>
    <t>et cotisations</t>
  </si>
  <si>
    <t>Achat val</t>
  </si>
  <si>
    <t>Janvier</t>
  </si>
  <si>
    <t>Mois</t>
  </si>
  <si>
    <t>Année</t>
  </si>
  <si>
    <t>RECETTES</t>
  </si>
  <si>
    <t>LIVRE DU SECRÉTAIRE FINANCIER</t>
  </si>
  <si>
    <t>DÉPENSES</t>
  </si>
  <si>
    <t>RECETTES SYNDICAT LOCAL</t>
  </si>
  <si>
    <t>EXPLICATIONS</t>
  </si>
  <si>
    <t>DÉPÔTS ET CHÈQUES</t>
  </si>
  <si>
    <t>IMPÔTS ET AUTRES DÉDUCTIONS</t>
  </si>
  <si>
    <t>Virement</t>
  </si>
  <si>
    <t xml:space="preserve">Frais </t>
  </si>
  <si>
    <t>Loisirs et</t>
  </si>
  <si>
    <t>achat val</t>
  </si>
  <si>
    <t>SOLDE REPORTÉ</t>
  </si>
  <si>
    <t>SOLDE À REPORTER</t>
  </si>
  <si>
    <t>Chèque #</t>
  </si>
  <si>
    <t>Montant</t>
  </si>
  <si>
    <t>CHÈQUES EN CIRCULATIONS</t>
  </si>
  <si>
    <t>ÉPARGNE ET PLACEMENTS</t>
  </si>
  <si>
    <t>BANQUE 1</t>
  </si>
  <si>
    <t>COMPTE #</t>
  </si>
  <si>
    <t>AU 1 JAN</t>
  </si>
  <si>
    <t>DÉPÔT</t>
  </si>
  <si>
    <t>INTÉRÊTS</t>
  </si>
  <si>
    <t>AU 31 JAN</t>
  </si>
  <si>
    <t>BANQUE 2</t>
  </si>
  <si>
    <t>DÉPÔTS</t>
  </si>
  <si>
    <t>BANQUE 3</t>
  </si>
  <si>
    <t>BANQUE 4</t>
  </si>
  <si>
    <t>BANQUE 8</t>
  </si>
  <si>
    <t>BANQUE 12</t>
  </si>
  <si>
    <t>BANQUE 11</t>
  </si>
  <si>
    <t>BANQUE 7</t>
  </si>
  <si>
    <t>BANQUE 6</t>
  </si>
  <si>
    <t>BANQUE 10</t>
  </si>
  <si>
    <t>BANQUE 9</t>
  </si>
  <si>
    <t>BANQUE 5</t>
  </si>
  <si>
    <t>ACTIFS 1/1</t>
  </si>
  <si>
    <t>Solde réel au 31 Janvier</t>
  </si>
  <si>
    <t>JANVIER</t>
  </si>
  <si>
    <t>CONCILIATION</t>
  </si>
  <si>
    <t>SOLDE DÉBUT PÉRIODE 1 JANVIER</t>
  </si>
  <si>
    <t>TOTAL RECETTES</t>
  </si>
  <si>
    <t>DÉPÔT EN TRANSIT</t>
  </si>
  <si>
    <t>TOTAL À ADMINISTRÉ</t>
  </si>
  <si>
    <t>TOTAL DÉPENSES</t>
  </si>
  <si>
    <t>ERREUR BANQUE</t>
  </si>
  <si>
    <t>SOLDE FIN PÉRIODE 31 JANVIER</t>
  </si>
  <si>
    <t>SOLDE BANCAIRE AU 31 JANVIER</t>
  </si>
  <si>
    <t>SOLDE RÉEL AU 31 JANVIER</t>
  </si>
  <si>
    <t>Février</t>
  </si>
  <si>
    <t>Solde réel au 28 Février</t>
  </si>
  <si>
    <t>FÉVRIER</t>
  </si>
  <si>
    <t>SOLDE DÉBUT PÉRIODE 1 FÉVRIER</t>
  </si>
  <si>
    <t>SOLDE FIN PÉRIODE 28 FÉVRIER</t>
  </si>
  <si>
    <t>SOLDE BANCAIRE AU 28 FÉVRIER</t>
  </si>
  <si>
    <t>SOLDE RÉEL AU 28 FÉVRIER</t>
  </si>
  <si>
    <t>AU 1 FÉV</t>
  </si>
  <si>
    <t>AU 28 FÉV</t>
  </si>
  <si>
    <t>Mars</t>
  </si>
  <si>
    <t>Solde réel au 31 Mars</t>
  </si>
  <si>
    <t>MARS</t>
  </si>
  <si>
    <t>SOLDE DÉBUT PÉRIODE 1 MARS</t>
  </si>
  <si>
    <t>SOLDE FIN PÉRIODE 31 MARS</t>
  </si>
  <si>
    <t>SOLDE BANCAIRE AU 31 MARS</t>
  </si>
  <si>
    <t>SOLDE RÉEL AU 31 MARS</t>
  </si>
  <si>
    <t>AU 1 MAR</t>
  </si>
  <si>
    <t>AU 31 MAR</t>
  </si>
  <si>
    <t>Avril</t>
  </si>
  <si>
    <t>AVRIL</t>
  </si>
  <si>
    <t>SOLDE DÉBUT PÉRIODE 1 AVRIL</t>
  </si>
  <si>
    <t>SOLDE FIN PÉRIODE 30 AVRIL</t>
  </si>
  <si>
    <t>SOLDE BANCAIRE AU 30 AVRIL</t>
  </si>
  <si>
    <t>SOLDE RÉEL AU 30 AVRIL</t>
  </si>
  <si>
    <t>AU 1 AVR</t>
  </si>
  <si>
    <t>AU 30 AVR</t>
  </si>
  <si>
    <t>Total des chèques en circulations</t>
  </si>
  <si>
    <t>Mai</t>
  </si>
  <si>
    <t>MAI</t>
  </si>
  <si>
    <t>SOLDE DÉBUT PÉRIODE 1 MAI</t>
  </si>
  <si>
    <t>SOLDE FIN PÉRIODE 31 MAI</t>
  </si>
  <si>
    <t>SOLDE BANCAIRE AU 31 MAI</t>
  </si>
  <si>
    <t>SOLDE RÉEL AU 31 MAI</t>
  </si>
  <si>
    <t>AU 1 MAI</t>
  </si>
  <si>
    <t>AU 31 MAI</t>
  </si>
  <si>
    <t>Solde réel au 31 Mai</t>
  </si>
  <si>
    <t>Juin</t>
  </si>
  <si>
    <t>Solde réel au 30 Juin</t>
  </si>
  <si>
    <t>JUIN</t>
  </si>
  <si>
    <t>SOLDE DÉBUT PÉRIODE 1 JUIN</t>
  </si>
  <si>
    <t>SOLDE FIN PÉRIODE 30 JUIN</t>
  </si>
  <si>
    <t>SOLDE BANCAIRE AU 30 JUIN</t>
  </si>
  <si>
    <t>SOLDE RÉEL AU 30 JUIN</t>
  </si>
  <si>
    <t>Juillet</t>
  </si>
  <si>
    <t>Solde réel au 31 Juillet</t>
  </si>
  <si>
    <t>JUILLET</t>
  </si>
  <si>
    <t>SOLDE DÉBUT PÉRIODE 1 JUILLET</t>
  </si>
  <si>
    <t>SOLDE FIN PÉRIODE 31 JUILLET</t>
  </si>
  <si>
    <t>SOLDE BANCAIRE AU 31 JUILLET</t>
  </si>
  <si>
    <t>SOLDE RÉEL AU 31 JUILLET</t>
  </si>
  <si>
    <t>AU 1 JUIL</t>
  </si>
  <si>
    <t>AU 31 JUIL</t>
  </si>
  <si>
    <t>Août</t>
  </si>
  <si>
    <t>Solde réel au 31 Août</t>
  </si>
  <si>
    <t>AOÛT</t>
  </si>
  <si>
    <t>SOLDE DÉBUT PÉRIODE 1 AOÛT</t>
  </si>
  <si>
    <t>SOLDE FIN PÉRIODE 31 AOÛT</t>
  </si>
  <si>
    <t>SOLDE BANCAIRE AU 31 AOÛT</t>
  </si>
  <si>
    <t>SOLDE RÉEL AU 31 AOÛT</t>
  </si>
  <si>
    <t>AU 1 AOÛ</t>
  </si>
  <si>
    <t>AU 31 AOÛ</t>
  </si>
  <si>
    <t>Septembre</t>
  </si>
  <si>
    <t>Solde réel au 30 Septembre</t>
  </si>
  <si>
    <t>SEPTEMBRE</t>
  </si>
  <si>
    <t>SOLDE DÉBUT PÉRIODE 1 SEPTEMBRE</t>
  </si>
  <si>
    <t>SOLDE FIN PÉRIODE 30 SEPTEMBRE</t>
  </si>
  <si>
    <t>SOLDE BANCAIRE AU 30 SEPTEMBRE</t>
  </si>
  <si>
    <t>SOLDE RÉEL AU 30 SEPTEMBRE</t>
  </si>
  <si>
    <t>AU 1 SEP</t>
  </si>
  <si>
    <t>AU 30 SEP</t>
  </si>
  <si>
    <t>Octobre</t>
  </si>
  <si>
    <t>Solde réel au 31 Octobre</t>
  </si>
  <si>
    <t>OCTOBRE</t>
  </si>
  <si>
    <t>SOLDE DÉBUT PÉRIODE 1 OCTOBRE</t>
  </si>
  <si>
    <t>SOLDE FIN PÉRIODE 31 OCTOBRE</t>
  </si>
  <si>
    <t>SOLDE BANCAIRE AU 31 OCTOBRE</t>
  </si>
  <si>
    <t>SOLDE RÉEL AU 31 OCTOBRE</t>
  </si>
  <si>
    <t>AU 1 OCT</t>
  </si>
  <si>
    <t>AU 31 OCT</t>
  </si>
  <si>
    <t>Novembre</t>
  </si>
  <si>
    <t>Solde réel au 30 Novembre</t>
  </si>
  <si>
    <t>NOVEMBRE</t>
  </si>
  <si>
    <t>SOLDE DÉBUT PÉRIODE 1 NOVEMBRE</t>
  </si>
  <si>
    <t>SOLDE FIN PÉRIODE 30 NOVEMBRE</t>
  </si>
  <si>
    <t>SOLDE BANCAIRE AU 30 NOVEMBRE</t>
  </si>
  <si>
    <t>SOLDE RÉEL AU 30 NOVEMBRE</t>
  </si>
  <si>
    <t>AU 1 NOV</t>
  </si>
  <si>
    <t>AU 30 NOV</t>
  </si>
  <si>
    <t>Décembre</t>
  </si>
  <si>
    <t>Solde réel au 31 Décembre</t>
  </si>
  <si>
    <t>DÉCEMBRE</t>
  </si>
  <si>
    <t>SOLDE DÉBUT PÉRIODE 1 DÉCEMBRE</t>
  </si>
  <si>
    <t>SOLDE FIN PÉRIODE 31 DÉCEMBRE</t>
  </si>
  <si>
    <t>SOLDE BANCAIRE AU 31 DÉCEMBRE</t>
  </si>
  <si>
    <t>SOLDE RÉEL AU 31 DÉCEMBRE</t>
  </si>
  <si>
    <t>AU 31 DÉC</t>
  </si>
  <si>
    <t>AU 1 DÉC</t>
  </si>
  <si>
    <t>Différence</t>
  </si>
  <si>
    <t>RAPPORT MENSUEL</t>
  </si>
  <si>
    <t>POUR L'ANNÉE</t>
  </si>
  <si>
    <t>En caisse au début du mois selon le rapport précédent……….………………………………………………………</t>
  </si>
  <si>
    <t xml:space="preserve">          AJOUTEZ LES RECETTES DE CAISSE DU MOIS:</t>
  </si>
  <si>
    <t>Remboursements de cotisations et droits……………………………………………………………………………………</t>
  </si>
  <si>
    <t>Recettes diverses……………………………………………………………………………………….</t>
  </si>
  <si>
    <t>Revenus d'intérêts ou de location……………………………………………………………………………</t>
  </si>
  <si>
    <t>Virements de comptes et valeurs vendues……………………………………………………………………..</t>
  </si>
  <si>
    <t>Déductions: impôts retenus des salaires et paiements d'heures de travail perdues………………………………………………………………………….</t>
  </si>
  <si>
    <t>1,45% et 2¢ de l'heure de cotisations précomptées……………………</t>
  </si>
  <si>
    <t>RQAP et autres…………………………………………………………………………..</t>
  </si>
  <si>
    <t>TOTAL RECETTES…………………………………………………………………………………….</t>
  </si>
  <si>
    <t>TOTAL INSCRIT AU LIVRE………..…………………………………………………………………</t>
  </si>
  <si>
    <t xml:space="preserve">        SOUSTRAYEZ LES DÉPENSES:</t>
  </si>
  <si>
    <t>Salaires et paiements d'heures de travail perdues:</t>
  </si>
  <si>
    <t xml:space="preserve">     Dirigeantes et dirigeants…………………………………………………………………………….</t>
  </si>
  <si>
    <t xml:space="preserve">     Comité des griefs…..…………………………………………………………….</t>
  </si>
  <si>
    <t xml:space="preserve">     Délégués et autres……………………………………………………………….</t>
  </si>
  <si>
    <t xml:space="preserve">     Dépenses imposables……………………………………………………………………………..</t>
  </si>
  <si>
    <t>Remboursements de dépenses individuelles……………………………………………………………………</t>
  </si>
  <si>
    <t>Frais d'éducation, de loisirs et de conférences……………………………………………………….</t>
  </si>
  <si>
    <t>Frais de capitaion……………………………………………………………………………………….</t>
  </si>
  <si>
    <t>Fournitures et dépenses de bureau………………………………………………………………………….</t>
  </si>
  <si>
    <t>Loyer, services publics et entretien…………………………………………………………………………………</t>
  </si>
  <si>
    <t>Dons et fleurs………...………………………………………………………………………………..</t>
  </si>
  <si>
    <t>Taxes payées……………………………………………………………………………………………..</t>
  </si>
  <si>
    <t>Honoraires professionnels……………………………………………………………………………………..</t>
  </si>
  <si>
    <t>Faux frais……....……………………………………………………………………………………..</t>
  </si>
  <si>
    <t>Versements de cotisations et de droits………………………………………………………………………………</t>
  </si>
  <si>
    <t>Virements de comptes et achats de valeurs……………………………………………………………..</t>
  </si>
  <si>
    <r>
      <t xml:space="preserve">        </t>
    </r>
    <r>
      <rPr>
        <b/>
        <sz val="10"/>
        <rFont val="Arial"/>
        <family val="2"/>
      </rPr>
      <t>Total des dépenses……………………………………………………………………………………………………….</t>
    </r>
  </si>
  <si>
    <t>Solde de caisse à la fin du mois………………………………………………………………………………………..</t>
  </si>
  <si>
    <t xml:space="preserve">        Nous certifions par la présente que l'état de caisse exposé ci-dessus est juste et qu'il représente </t>
  </si>
  <si>
    <t>un sommaire des transactions de notre syndicat local telles qu'inscrites à ses livres pour le mois visé.</t>
  </si>
  <si>
    <t xml:space="preserve">        Les dettes impayées de notre syndicat local au dernier jour de ce mois s'élevaient à</t>
  </si>
  <si>
    <t>Secrétaire Financier</t>
  </si>
  <si>
    <t>Trésorier</t>
  </si>
  <si>
    <t>ORIGINAL-à remettre à la ou au secrétaire archiviste pour êtres intégré au procès-verbal</t>
  </si>
  <si>
    <t>DUPLICATA- à conserver dans les dossiers du secrétaire financier.</t>
  </si>
  <si>
    <t>RAPPORT TRIMESTRIEL DU COMITÉ DE VÉRIFICATION</t>
  </si>
  <si>
    <t>VÉRIFICATION DU:</t>
  </si>
  <si>
    <t>Premier trimestre</t>
  </si>
  <si>
    <t>RECETTES ET DÉBOURSÉS</t>
  </si>
  <si>
    <t xml:space="preserve">          AJOUTER LES RECETTES DE CAISSE DU MOIS:</t>
  </si>
  <si>
    <t>SOUSTRAYEZ LES DÉBOURSÉS</t>
  </si>
  <si>
    <t>CONCORDANCE DES COMPTE</t>
  </si>
  <si>
    <t>Solde bancaire au :</t>
  </si>
  <si>
    <t>Vérification des autres actifs ou passifs:</t>
  </si>
  <si>
    <t>Nous certifions par la présente que nous avons examiné tous les registres financiers de ce syndicat local</t>
  </si>
  <si>
    <t>SYNDIC</t>
  </si>
  <si>
    <t>ORIGINAL - A conserver par la section locale pour être intégré au procès-verbaux.</t>
  </si>
  <si>
    <t>DUPLICATA - Faire parvenir au Secrétaire Trésorier International</t>
  </si>
  <si>
    <t>TOTAL COURANT</t>
  </si>
  <si>
    <t>ERREUR</t>
  </si>
  <si>
    <t>Reçu</t>
  </si>
  <si>
    <t>Déboursés</t>
  </si>
  <si>
    <t>CHÈQUES ET DÉPÔTS</t>
  </si>
  <si>
    <t>TAXES ET AUTRES DÉDUCTIONS</t>
  </si>
  <si>
    <t>1 janvier</t>
  </si>
  <si>
    <t>31 déc.</t>
  </si>
  <si>
    <t>1ER TRIM</t>
  </si>
  <si>
    <t>2 ÈME TRIM</t>
  </si>
  <si>
    <t>3 ÈME TRIM</t>
  </si>
  <si>
    <t>DÉC</t>
  </si>
  <si>
    <t>4 ÈME TRIM</t>
  </si>
  <si>
    <t>DÉBUT D'ANNÉE</t>
  </si>
  <si>
    <t>FIN D'ANNÉE</t>
  </si>
  <si>
    <t>Nom de la banque et/ou compte</t>
  </si>
  <si>
    <t>Solde aux livres</t>
  </si>
  <si>
    <t>ÉPARGNE 1</t>
  </si>
  <si>
    <t>ÉPARGNE 2</t>
  </si>
  <si>
    <t>ÉPARGNE 3</t>
  </si>
  <si>
    <t>ÉPARGNE 4</t>
  </si>
  <si>
    <t>ÉPARGNE 5</t>
  </si>
  <si>
    <t>ÉPARGNE 6</t>
  </si>
  <si>
    <t>ÉPARGNE 7</t>
  </si>
  <si>
    <t>ÉPARGNE 8</t>
  </si>
  <si>
    <t>ÉPARGNE 9</t>
  </si>
  <si>
    <t>ÉPARGNE 10</t>
  </si>
  <si>
    <t>ÉPARGNE 11</t>
  </si>
  <si>
    <t>ÉPARGNE 12</t>
  </si>
  <si>
    <t>IMMOBILISATIONS</t>
  </si>
  <si>
    <t>Début d'année + achats durant l'année</t>
  </si>
  <si>
    <t>COMPTE  CHÈQUE</t>
  </si>
  <si>
    <t>Solde en banque à la fin de l'année</t>
  </si>
  <si>
    <t>Moins les chèques en circulation</t>
  </si>
  <si>
    <t>Solde réel au livre à la fin de l'année</t>
  </si>
  <si>
    <t>Form No. 265CF</t>
  </si>
  <si>
    <t>Form No. 274F</t>
  </si>
  <si>
    <t>1er avril au 30 juin</t>
  </si>
  <si>
    <t>Deuxième trimestre</t>
  </si>
  <si>
    <t>1er janvier au 31 mars</t>
  </si>
  <si>
    <t>Troisième trimestre</t>
  </si>
  <si>
    <t>1er octobre  au 31 décembre</t>
  </si>
  <si>
    <t>Quatrième trimestre</t>
  </si>
  <si>
    <t>AU 1 JUIN</t>
  </si>
  <si>
    <t>AU 30 JUIN</t>
  </si>
  <si>
    <t>31 Mars</t>
  </si>
  <si>
    <t>30 Juin</t>
  </si>
  <si>
    <t>30 Sep</t>
  </si>
  <si>
    <t>31 Déc</t>
  </si>
  <si>
    <t>( + OU - )</t>
  </si>
  <si>
    <t>Solde réel au 30 Avril</t>
  </si>
  <si>
    <t>CHÈQUING</t>
  </si>
  <si>
    <t>En caisse au début du mois selon le rapport précédent……………………………………………………..</t>
  </si>
  <si>
    <t>Remboursements de cotisations et droits……………………………………………………..</t>
  </si>
  <si>
    <t>Recettes diverses…………………………………………………………………………………</t>
  </si>
  <si>
    <t>Revenus d'intérêts ou de location………………………………………………………………</t>
  </si>
  <si>
    <t>Cotisations et droits recueillis………………………………………………………………….</t>
  </si>
  <si>
    <t>Virements de comptes et valeurs vendues………………………………………………………</t>
  </si>
  <si>
    <t>Déductions: impôts retenus des salaires et paiements d'heures de travail perdues………</t>
  </si>
  <si>
    <t>1,45% et 2¢ de l'heure de cotisations précomptées…………………</t>
  </si>
  <si>
    <t>RQAP et autres…………………………………………………………</t>
  </si>
  <si>
    <t>TOTAL RECETTES…………………………………………………………………………………</t>
  </si>
  <si>
    <t>TOTAL INSCRIT AU LIVRE…………….…………………………………………………………</t>
  </si>
  <si>
    <t xml:space="preserve">     Dirigeantes et dirigeants………………………………………………………</t>
  </si>
  <si>
    <t xml:space="preserve">     Comité des griefs……..………………………………………………………..</t>
  </si>
  <si>
    <t xml:space="preserve">     Délégués et autres………………………………………………………………</t>
  </si>
  <si>
    <t xml:space="preserve">     Dépenses imposables…………………………………………………………</t>
  </si>
  <si>
    <r>
      <t>TOTAL</t>
    </r>
    <r>
      <rPr>
        <b/>
        <sz val="10"/>
        <rFont val="Arial"/>
        <family val="2"/>
      </rPr>
      <t>………………………………………………………………………………….</t>
    </r>
  </si>
  <si>
    <t>Remboursements de dépenses individuelles……………………………………………………</t>
  </si>
  <si>
    <t>Frais d'éducation, de loisirs et de conférences…………………………………………………</t>
  </si>
  <si>
    <t>Frais de capitation…………………………………………………………………………………</t>
  </si>
  <si>
    <t>Fournitures et dépenses de bureau………………………………………………………………</t>
  </si>
  <si>
    <t>Loyer, services public et entretien……………………………………………………………….</t>
  </si>
  <si>
    <t>Dons et fleurs…………….…………………………………………………………………………</t>
  </si>
  <si>
    <t>Taxes payées………………………………………………………………………………………</t>
  </si>
  <si>
    <t>Honoraires professionnels…………………………………………………………………………</t>
  </si>
  <si>
    <t>Faux frais…………….………………………………………………………………………………</t>
  </si>
  <si>
    <t>Versements de cotisations et de droits…………………………………………………………</t>
  </si>
  <si>
    <t>Virements de comptes et achats de valeurs…………………………………………………..</t>
  </si>
  <si>
    <t>TOTAL DES DÉPENSES…………………………………………………………………………….</t>
  </si>
  <si>
    <t>Solde de caisse à la fin du mois……………………………………………………………………………</t>
  </si>
  <si>
    <t>………………………</t>
  </si>
  <si>
    <t>Plus les dépôts et argent en main……………………..</t>
  </si>
  <si>
    <t>Total………………………………………………………</t>
  </si>
  <si>
    <t>Moins les chèques en circulation…………………..…</t>
  </si>
  <si>
    <t>Solde réel en banque………………………</t>
  </si>
  <si>
    <t>Compte(s) d'épargne…………………………</t>
  </si>
  <si>
    <t>Autre(s) investissement(s)…………………</t>
  </si>
  <si>
    <t>Total des fonds en banque………………</t>
  </si>
  <si>
    <t>SCÉNARIO #1</t>
  </si>
  <si>
    <t>COTISATIONS À 1,45% FOIS LES GAINS BRUT PLUS 2 CENTS PAR HEURE TRAVAILLÉE POUR LE RECRUTEMENT                (La majorité des cas)</t>
  </si>
  <si>
    <t>SCÉNARIO #2</t>
  </si>
  <si>
    <t>COTISATIONS À 1,55% FOIS LES GAINS BRUT PLUS 2 CENTS PAR HEURE TRAVAILLÉE POUR LE RECRUTEMENT</t>
  </si>
  <si>
    <t>SCÉNARIO #3</t>
  </si>
  <si>
    <t>COTISATIONS PER CAPITA PLUS 2 CENTS PAR HEURE TRAVAILLÉE POUR LE RECRUTEMENT (Le cas échéant)</t>
  </si>
  <si>
    <t>Comtes d'épargne, CPG, autres placements</t>
  </si>
  <si>
    <t>VOUS DEVEZ COMPLÉTER LES CELLULES EN JAUNE POUR TOUS LES COMPTES D'ÉPARGNE, CPG ET AUTRES PLACEMENTS</t>
  </si>
  <si>
    <t>INSCRIRE LE NOM DE LA BANQUE, NUMÉRO DE COMPTE ET LA DESCRIPTION DU COMPTE</t>
  </si>
  <si>
    <t>NOTE:  LES INFORMATIONS CI-DESSUS SERONT AUTOMATIQUEMENT INSCRITES DANS VOTRE RAPPORT 251ARCF</t>
  </si>
  <si>
    <r>
      <t xml:space="preserve">INSCRIRE À LA </t>
    </r>
    <r>
      <rPr>
        <sz val="10"/>
        <color rgb="FFFF0000"/>
        <rFont val="Times New Roman"/>
        <family val="1"/>
      </rPr>
      <t>CELLULE V-61</t>
    </r>
    <r>
      <rPr>
        <sz val="10"/>
        <rFont val="Times New Roman"/>
        <family val="1"/>
      </rPr>
      <t xml:space="preserve"> LE MONTANT DU SOLDE AU 31 DÉCEMBRE DE L'ANNÉE PRÉCÉDENTE</t>
    </r>
  </si>
  <si>
    <t>À TOUS LES MOIS, LE SOLDE DE FIN DU MOIS PRÉCÉDENT SERA AUTOMATIQUEMENT INSCRIT AU DÉBUT DU MOIS SUIVANT.  INSCRIRE TOUS LES DÉPÔTS, INTÉRÊTS ET DÉBOURSÉS DU MOIS.</t>
  </si>
  <si>
    <t>NE PAS METTRE LES DÉBOURSÉS EN FORMAT NÉGATIF.</t>
  </si>
  <si>
    <t xml:space="preserve">SI VOUS OUVREZ UN NOUVEAU COMPTE D'ÉPARGNE, CPG OU AUTRES AU COURANT DE L'ANNÉE, VOUS DEVEZ INSCRIRE LES DÉTAILS DE LA BANQUE (NOM, NO. DE COMPTE ET DESCRIPTION) AU MOIS DE JANVIER. </t>
  </si>
  <si>
    <t xml:space="preserve">N’ENTREZ RIEN DANS LA CELLULE DES MONTANTS EN JANVIER, LE MONTANT D'OUVERTURE SERA INSCRIT À LA CELLULE DÉPÔTS DU MOIS OU LA TRANSACTION A ÉTÉ EFFECTUÉE.  </t>
  </si>
  <si>
    <t>Remb. de cotisations et droits</t>
  </si>
  <si>
    <t>Recettes divers</t>
  </si>
  <si>
    <t>Revenus d'intérêts ou de location</t>
  </si>
  <si>
    <t>Cotisations et droits recueillis</t>
  </si>
  <si>
    <t>Tfr de comptes et ventes d'actifs</t>
  </si>
  <si>
    <t xml:space="preserve"> Assurance Emploie</t>
  </si>
  <si>
    <t>RRQ</t>
  </si>
  <si>
    <t>Impôt Fédéral</t>
  </si>
  <si>
    <t>Impôt Provincial</t>
  </si>
  <si>
    <t>RQAP, autres</t>
  </si>
  <si>
    <t>Recrutement   2 cents de l'heure</t>
  </si>
  <si>
    <t>Cotisation 1.45%</t>
  </si>
  <si>
    <t xml:space="preserve"> SALAIRES, TEMPS PERDUS ET DÉPENSES IMPOSABLES</t>
  </si>
  <si>
    <t>Remb. dépenses individuelles</t>
  </si>
  <si>
    <t>Éducation, Loisirs et Conf.</t>
  </si>
  <si>
    <t>Frais de Capitation</t>
  </si>
  <si>
    <t>Fournitures et dépenses de bureau</t>
  </si>
  <si>
    <t>Loyer, serv. pub., entretien</t>
  </si>
  <si>
    <t>Dons et fleurs</t>
  </si>
  <si>
    <t>Impôts et taxes payées</t>
  </si>
  <si>
    <t>Honoraire professionnel</t>
  </si>
  <si>
    <t>Faux frais</t>
  </si>
  <si>
    <t>Versements de droits et cotisations</t>
  </si>
  <si>
    <t>Vir. de compte et achats de valeurs</t>
  </si>
  <si>
    <t>Officiers et employés de la S.L.</t>
  </si>
  <si>
    <t>Comité de griefs</t>
  </si>
  <si>
    <t>Dépenses imposables</t>
  </si>
  <si>
    <t>Transferts de comptes et ventes d'actifs</t>
  </si>
  <si>
    <t>Cotisations et droits perçus</t>
  </si>
  <si>
    <t>SYNDICAT DES MÉTALLOS SL</t>
  </si>
  <si>
    <t>Solde Début</t>
  </si>
  <si>
    <t>Solde Fin</t>
  </si>
  <si>
    <t xml:space="preserve">AR251CF-Rapport Annuel </t>
  </si>
  <si>
    <t>Note:Pour les autres comptes actifs ou passifs utiliser le formulaire 265CF-A</t>
  </si>
  <si>
    <t>(Voir la section fonctions des syndics du manuel des finances des S.L.)</t>
  </si>
  <si>
    <t>1er juillet au 30 septembre</t>
  </si>
  <si>
    <t>Plus dépôt en transit</t>
  </si>
  <si>
    <t>Mois de :</t>
  </si>
  <si>
    <t>FÉV</t>
  </si>
  <si>
    <t>Cotisations et droits recueillis……………………………………………………………………………..</t>
  </si>
  <si>
    <t>Recrutement     2 cents de l'heure</t>
  </si>
  <si>
    <t>Recrutement        2 cents de l'heure</t>
  </si>
  <si>
    <r>
      <t>LA</t>
    </r>
    <r>
      <rPr>
        <sz val="10"/>
        <color rgb="FFFF0000"/>
        <rFont val="Times New Roman"/>
        <family val="1"/>
      </rPr>
      <t xml:space="preserve"> CELLULE T-8</t>
    </r>
    <r>
      <rPr>
        <sz val="10"/>
        <rFont val="Times New Roman"/>
        <family val="1"/>
      </rPr>
      <t xml:space="preserve"> EST UN CONTRÔLE INTERNE POUR S'ASSURER QUE LES 2 CÔTÉS BALANCENT ET DOIT ÊTRE À ZÉRO.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</si>
</sst>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8" formatCode="&quot;$&quot;#,##0.00_);[Red]\(&quot;$&quot;#,##0.00\)"/>
    <numFmt numFmtId="44" formatCode="_(&quot;$&quot;* #,##0.00_);_(&quot;$&quot;* \(#,##0.00\);_(&quot;$&quot;* &quot;-&quot;??_);_(@_)"/>
    <numFmt numFmtId="43" formatCode="_(* #,##0.00_);_(* \(#,##0.00\);_(* &quot;-&quot;??_);_(@_)"/>
    <numFmt numFmtId="164" formatCode="_-* #,##0.00_-;\-* #,##0.00_-;_-* &quot;-&quot;??_-;_-@_-"/>
    <numFmt numFmtId="165" formatCode="m/d"/>
    <numFmt numFmtId="166" formatCode="&quot;$&quot;#,##0.00"/>
    <numFmt numFmtId="167" formatCode="mmmm/yy"/>
  </numFmts>
  <fonts count="30" x14ac:knownFonts="1">
    <font>
      <sz val="10"/>
      <name val="Arial"/>
    </font>
    <font>
      <b/>
      <sz val="10"/>
      <name val="Arial"/>
      <family val="2"/>
    </font>
    <font>
      <sz val="8"/>
      <name val="Arial"/>
      <family val="2"/>
    </font>
    <font>
      <sz val="8"/>
      <name val="Times New Roman"/>
      <family val="1"/>
    </font>
    <font>
      <b/>
      <sz val="8"/>
      <name val="Times New Roman"/>
      <family val="1"/>
    </font>
    <font>
      <b/>
      <sz val="8"/>
      <name val="Times New Roman"/>
      <family val="1"/>
    </font>
    <font>
      <b/>
      <sz val="8"/>
      <color indexed="8"/>
      <name val="Times New Roman"/>
      <family val="1"/>
    </font>
    <font>
      <b/>
      <sz val="8"/>
      <name val="Arial"/>
      <family val="2"/>
    </font>
    <font>
      <sz val="8"/>
      <name val="Times New Roman"/>
      <family val="1"/>
    </font>
    <font>
      <sz val="8"/>
      <name val="Arial"/>
      <family val="2"/>
    </font>
    <font>
      <b/>
      <sz val="8"/>
      <name val="Arial"/>
      <family val="2"/>
    </font>
    <font>
      <b/>
      <i/>
      <sz val="8"/>
      <color indexed="10"/>
      <name val="Arial"/>
      <family val="2"/>
    </font>
    <font>
      <b/>
      <sz val="8"/>
      <color indexed="10"/>
      <name val="Times New Roman"/>
      <family val="1"/>
    </font>
    <font>
      <sz val="8"/>
      <color indexed="8"/>
      <name val="Times New Roman"/>
      <family val="1"/>
    </font>
    <font>
      <sz val="10"/>
      <name val="Times New Roman"/>
      <family val="1"/>
    </font>
    <font>
      <b/>
      <u/>
      <sz val="10"/>
      <name val="Times New Roman"/>
      <family val="1"/>
    </font>
    <font>
      <b/>
      <sz val="10"/>
      <name val="Times New Roman"/>
      <family val="1"/>
    </font>
    <font>
      <sz val="10"/>
      <name val="Arial"/>
      <family val="2"/>
    </font>
    <font>
      <b/>
      <sz val="12"/>
      <name val="Arial"/>
      <family val="2"/>
    </font>
    <font>
      <u/>
      <sz val="8"/>
      <name val="Arial"/>
      <family val="2"/>
    </font>
    <font>
      <sz val="12"/>
      <name val="Arial"/>
      <family val="2"/>
    </font>
    <font>
      <sz val="10"/>
      <color theme="1"/>
      <name val="Arial"/>
      <family val="2"/>
    </font>
    <font>
      <sz val="10"/>
      <color rgb="FFFF0000"/>
      <name val="Times New Roman"/>
      <family val="1"/>
    </font>
    <font>
      <u/>
      <sz val="10"/>
      <color theme="3"/>
      <name val="Times New Roman"/>
      <family val="1"/>
    </font>
    <font>
      <b/>
      <sz val="7"/>
      <name val="Arial"/>
      <family val="2"/>
    </font>
    <font>
      <b/>
      <sz val="7"/>
      <name val="Times New Roman"/>
      <family val="1"/>
    </font>
    <font>
      <b/>
      <sz val="6"/>
      <name val="Times New Roman"/>
      <family val="1"/>
    </font>
    <font>
      <sz val="7"/>
      <name val="Times New Roman"/>
      <family val="1"/>
    </font>
    <font>
      <sz val="9"/>
      <name val="Arial"/>
      <family val="2"/>
    </font>
    <font>
      <sz val="6.5"/>
      <name val="Arial"/>
      <family val="2"/>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180">
    <border>
      <left/>
      <right/>
      <top/>
      <bottom/>
      <diagonal/>
    </border>
    <border>
      <left/>
      <right style="thin">
        <color indexed="12"/>
      </right>
      <top/>
      <bottom/>
      <diagonal/>
    </border>
    <border>
      <left style="thin">
        <color indexed="12"/>
      </left>
      <right style="thin">
        <color indexed="12"/>
      </right>
      <top/>
      <bottom/>
      <diagonal/>
    </border>
    <border>
      <left/>
      <right style="thin">
        <color indexed="12"/>
      </right>
      <top/>
      <bottom style="double">
        <color indexed="12"/>
      </bottom>
      <diagonal/>
    </border>
    <border>
      <left/>
      <right/>
      <top/>
      <bottom style="double">
        <color indexed="12"/>
      </bottom>
      <diagonal/>
    </border>
    <border>
      <left/>
      <right style="thin">
        <color indexed="12"/>
      </right>
      <top/>
      <bottom style="thin">
        <color indexed="12"/>
      </bottom>
      <diagonal/>
    </border>
    <border>
      <left/>
      <right/>
      <top/>
      <bottom style="thin">
        <color indexed="12"/>
      </bottom>
      <diagonal/>
    </border>
    <border>
      <left/>
      <right style="thin">
        <color indexed="10"/>
      </right>
      <top/>
      <bottom/>
      <diagonal/>
    </border>
    <border>
      <left/>
      <right style="thin">
        <color indexed="10"/>
      </right>
      <top/>
      <bottom style="double">
        <color indexed="12"/>
      </bottom>
      <diagonal/>
    </border>
    <border>
      <left style="thin">
        <color indexed="12"/>
      </left>
      <right style="thin">
        <color indexed="12"/>
      </right>
      <top/>
      <bottom style="double">
        <color indexed="12"/>
      </bottom>
      <diagonal/>
    </border>
    <border>
      <left/>
      <right style="double">
        <color indexed="12"/>
      </right>
      <top/>
      <bottom style="thin">
        <color indexed="12"/>
      </bottom>
      <diagonal/>
    </border>
    <border>
      <left/>
      <right style="thin">
        <color indexed="12"/>
      </right>
      <top style="thin">
        <color indexed="12"/>
      </top>
      <bottom style="thin">
        <color indexed="12"/>
      </bottom>
      <diagonal/>
    </border>
    <border>
      <left/>
      <right style="double">
        <color indexed="12"/>
      </right>
      <top style="thin">
        <color indexed="12"/>
      </top>
      <bottom style="thin">
        <color indexed="12"/>
      </bottom>
      <diagonal/>
    </border>
    <border>
      <left/>
      <right/>
      <top style="thin">
        <color indexed="12"/>
      </top>
      <bottom style="thin">
        <color indexed="12"/>
      </bottom>
      <diagonal/>
    </border>
    <border>
      <left/>
      <right style="thin">
        <color indexed="12"/>
      </right>
      <top/>
      <bottom style="thin">
        <color indexed="10"/>
      </bottom>
      <diagonal/>
    </border>
    <border>
      <left/>
      <right style="double">
        <color indexed="12"/>
      </right>
      <top/>
      <bottom style="thin">
        <color indexed="10"/>
      </bottom>
      <diagonal/>
    </border>
    <border>
      <left/>
      <right/>
      <top/>
      <bottom style="thin">
        <color indexed="10"/>
      </bottom>
      <diagonal/>
    </border>
    <border>
      <left/>
      <right/>
      <top style="double">
        <color indexed="12"/>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10"/>
      </right>
      <top/>
      <bottom style="thin">
        <color indexed="12"/>
      </bottom>
      <diagonal/>
    </border>
    <border>
      <left/>
      <right style="thin">
        <color indexed="10"/>
      </right>
      <top style="thin">
        <color indexed="12"/>
      </top>
      <bottom style="thin">
        <color indexed="12"/>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right style="thin">
        <color indexed="10"/>
      </right>
      <top/>
      <bottom style="thin">
        <color indexed="10"/>
      </bottom>
      <diagonal/>
    </border>
    <border>
      <left style="thin">
        <color indexed="12"/>
      </left>
      <right style="thin">
        <color indexed="12"/>
      </right>
      <top/>
      <bottom style="thin">
        <color indexed="10"/>
      </bottom>
      <diagonal/>
    </border>
    <border>
      <left/>
      <right style="double">
        <color indexed="12"/>
      </right>
      <top/>
      <bottom/>
      <diagonal/>
    </border>
    <border>
      <left/>
      <right/>
      <top/>
      <bottom style="hair">
        <color indexed="8"/>
      </bottom>
      <diagonal/>
    </border>
    <border>
      <left style="thin">
        <color indexed="10"/>
      </left>
      <right style="thin">
        <color indexed="39"/>
      </right>
      <top style="double">
        <color indexed="12"/>
      </top>
      <bottom style="thin">
        <color indexed="12"/>
      </bottom>
      <diagonal/>
    </border>
    <border>
      <left style="thin">
        <color indexed="39"/>
      </left>
      <right style="thin">
        <color indexed="39"/>
      </right>
      <top style="double">
        <color indexed="12"/>
      </top>
      <bottom style="thin">
        <color indexed="12"/>
      </bottom>
      <diagonal/>
    </border>
    <border>
      <left style="thin">
        <color indexed="10"/>
      </left>
      <right style="thin">
        <color indexed="10"/>
      </right>
      <top/>
      <bottom style="thin">
        <color indexed="12"/>
      </bottom>
      <diagonal/>
    </border>
    <border>
      <left/>
      <right/>
      <top style="thin">
        <color indexed="12"/>
      </top>
      <bottom/>
      <diagonal/>
    </border>
    <border>
      <left/>
      <right/>
      <top style="double">
        <color indexed="12"/>
      </top>
      <bottom style="thin">
        <color indexed="12"/>
      </bottom>
      <diagonal/>
    </border>
    <border>
      <left style="thin">
        <color indexed="10"/>
      </left>
      <right style="thin">
        <color indexed="12"/>
      </right>
      <top/>
      <bottom style="thin">
        <color indexed="12"/>
      </bottom>
      <diagonal/>
    </border>
    <border>
      <left style="thin">
        <color indexed="10"/>
      </left>
      <right style="thin">
        <color indexed="39"/>
      </right>
      <top/>
      <bottom style="thin">
        <color indexed="12"/>
      </bottom>
      <diagonal/>
    </border>
    <border>
      <left style="thin">
        <color indexed="10"/>
      </left>
      <right style="thin">
        <color indexed="10"/>
      </right>
      <top/>
      <bottom/>
      <diagonal/>
    </border>
    <border>
      <left style="thin">
        <color indexed="10"/>
      </left>
      <right style="thin">
        <color indexed="10"/>
      </right>
      <top/>
      <bottom style="double">
        <color indexed="12"/>
      </bottom>
      <diagonal/>
    </border>
    <border>
      <left style="thin">
        <color indexed="10"/>
      </left>
      <right style="thin">
        <color indexed="39"/>
      </right>
      <top style="thin">
        <color indexed="12"/>
      </top>
      <bottom style="thin">
        <color indexed="12"/>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double">
        <color indexed="12"/>
      </right>
      <top/>
      <bottom style="double">
        <color indexed="12"/>
      </bottom>
      <diagonal/>
    </border>
    <border>
      <left style="thin">
        <color indexed="39"/>
      </left>
      <right style="double">
        <color indexed="39"/>
      </right>
      <top style="double">
        <color indexed="12"/>
      </top>
      <bottom style="thin">
        <color indexed="12"/>
      </bottom>
      <diagonal/>
    </border>
    <border>
      <left style="thin">
        <color indexed="39"/>
      </left>
      <right/>
      <top style="double">
        <color indexed="12"/>
      </top>
      <bottom style="thin">
        <color indexed="12"/>
      </bottom>
      <diagonal/>
    </border>
    <border>
      <left/>
      <right style="thin">
        <color indexed="39"/>
      </right>
      <top style="double">
        <color indexed="12"/>
      </top>
      <bottom style="thin">
        <color indexed="12"/>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10"/>
      </left>
      <right style="thin">
        <color indexed="10"/>
      </right>
      <top style="thin">
        <color indexed="12"/>
      </top>
      <bottom style="thin">
        <color indexed="12"/>
      </bottom>
      <diagonal/>
    </border>
    <border>
      <left style="thin">
        <color indexed="12"/>
      </left>
      <right style="thin">
        <color indexed="12"/>
      </right>
      <top style="thin">
        <color indexed="12"/>
      </top>
      <bottom style="thin">
        <color indexed="10"/>
      </bottom>
      <diagonal/>
    </border>
    <border>
      <left/>
      <right style="thin">
        <color indexed="10"/>
      </right>
      <top style="thin">
        <color indexed="12"/>
      </top>
      <bottom style="thin">
        <color indexed="10"/>
      </bottom>
      <diagonal/>
    </border>
    <border>
      <left/>
      <right style="thin">
        <color indexed="12"/>
      </right>
      <top style="thin">
        <color indexed="12"/>
      </top>
      <bottom style="thin">
        <color indexed="1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double">
        <color indexed="12"/>
      </top>
      <bottom style="thin">
        <color indexed="12"/>
      </bottom>
      <diagonal/>
    </border>
    <border>
      <left style="thin">
        <color indexed="10"/>
      </left>
      <right/>
      <top style="double">
        <color indexed="12"/>
      </top>
      <bottom style="thin">
        <color indexed="12"/>
      </bottom>
      <diagonal/>
    </border>
    <border>
      <left style="thin">
        <color indexed="10"/>
      </left>
      <right style="thin">
        <color indexed="10"/>
      </right>
      <top/>
      <bottom style="thin">
        <color indexed="10"/>
      </bottom>
      <diagonal/>
    </border>
    <border>
      <left/>
      <right/>
      <top/>
      <bottom style="double">
        <color indexed="32"/>
      </bottom>
      <diagonal/>
    </border>
    <border>
      <left/>
      <right style="thin">
        <color indexed="12"/>
      </right>
      <top style="thin">
        <color indexed="12"/>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12"/>
      </left>
      <right/>
      <top style="thin">
        <color indexed="12"/>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style="medium">
        <color indexed="64"/>
      </bottom>
      <diagonal/>
    </border>
    <border>
      <left/>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top style="thin">
        <color indexed="64"/>
      </top>
      <bottom style="double">
        <color indexed="64"/>
      </bottom>
      <diagonal/>
    </border>
    <border>
      <left style="thin">
        <color indexed="10"/>
      </left>
      <right style="thin">
        <color indexed="12"/>
      </right>
      <top style="double">
        <color indexed="8"/>
      </top>
      <bottom/>
      <diagonal/>
    </border>
    <border>
      <left style="thin">
        <color indexed="10"/>
      </left>
      <right style="thin">
        <color indexed="10"/>
      </right>
      <top style="double">
        <color indexed="8"/>
      </top>
      <bottom/>
      <diagonal/>
    </border>
    <border>
      <left style="thin">
        <color indexed="10"/>
      </left>
      <right/>
      <top style="double">
        <color indexed="8"/>
      </top>
      <bottom style="thin">
        <color indexed="8"/>
      </bottom>
      <diagonal/>
    </border>
    <border>
      <left/>
      <right/>
      <top style="double">
        <color indexed="8"/>
      </top>
      <bottom style="thin">
        <color indexed="8"/>
      </bottom>
      <diagonal/>
    </border>
    <border>
      <left/>
      <right style="thin">
        <color indexed="10"/>
      </right>
      <top style="double">
        <color indexed="8"/>
      </top>
      <bottom style="thin">
        <color indexed="8"/>
      </bottom>
      <diagonal/>
    </border>
    <border>
      <left style="thin">
        <color indexed="10"/>
      </left>
      <right style="thin">
        <color indexed="12"/>
      </right>
      <top/>
      <bottom/>
      <diagonal/>
    </border>
    <border>
      <left style="thin">
        <color indexed="10"/>
      </left>
      <right style="thin">
        <color indexed="12"/>
      </right>
      <top/>
      <bottom style="double">
        <color indexed="12"/>
      </bottom>
      <diagonal/>
    </border>
    <border>
      <left style="thin">
        <color indexed="12"/>
      </left>
      <right style="thin">
        <color indexed="12"/>
      </right>
      <top/>
      <bottom style="double">
        <color indexed="8"/>
      </bottom>
      <diagonal/>
    </border>
    <border>
      <left/>
      <right/>
      <top/>
      <bottom style="double">
        <color indexed="8"/>
      </bottom>
      <diagonal/>
    </border>
    <border>
      <left/>
      <right style="thin">
        <color indexed="12"/>
      </right>
      <top/>
      <bottom style="double">
        <color indexed="8"/>
      </bottom>
      <diagonal/>
    </border>
    <border>
      <left style="thin">
        <color indexed="12"/>
      </left>
      <right/>
      <top style="double">
        <color indexed="8"/>
      </top>
      <bottom style="thin">
        <color indexed="8"/>
      </bottom>
      <diagonal/>
    </border>
    <border>
      <left/>
      <right style="thin">
        <color indexed="12"/>
      </right>
      <top style="double">
        <color indexed="8"/>
      </top>
      <bottom/>
      <diagonal/>
    </border>
    <border>
      <left style="thin">
        <color indexed="12"/>
      </left>
      <right/>
      <top style="double">
        <color indexed="8"/>
      </top>
      <bottom/>
      <diagonal/>
    </border>
    <border>
      <left/>
      <right/>
      <top style="double">
        <color indexed="8"/>
      </top>
      <bottom/>
      <diagonal/>
    </border>
    <border>
      <left style="thin">
        <color indexed="12"/>
      </left>
      <right/>
      <top/>
      <bottom/>
      <diagonal/>
    </border>
    <border>
      <left style="thin">
        <color indexed="12"/>
      </left>
      <right/>
      <top/>
      <bottom style="double">
        <color indexed="12"/>
      </bottom>
      <diagonal/>
    </border>
    <border>
      <left/>
      <right/>
      <top style="thin">
        <color indexed="10"/>
      </top>
      <bottom style="double">
        <color rgb="FF0000FF"/>
      </bottom>
      <diagonal/>
    </border>
    <border>
      <left/>
      <right style="thin">
        <color indexed="12"/>
      </right>
      <top style="thin">
        <color indexed="10"/>
      </top>
      <bottom style="double">
        <color rgb="FF0000FF"/>
      </bottom>
      <diagonal/>
    </border>
    <border>
      <left/>
      <right style="thin">
        <color indexed="10"/>
      </right>
      <top style="thin">
        <color indexed="10"/>
      </top>
      <bottom style="double">
        <color rgb="FF0000FF"/>
      </bottom>
      <diagonal/>
    </border>
    <border>
      <left style="thin">
        <color indexed="10"/>
      </left>
      <right style="thin">
        <color indexed="10"/>
      </right>
      <top style="thin">
        <color indexed="10"/>
      </top>
      <bottom style="double">
        <color rgb="FF0000FF"/>
      </bottom>
      <diagonal/>
    </border>
    <border>
      <left style="thin">
        <color indexed="12"/>
      </left>
      <right style="thin">
        <color indexed="12"/>
      </right>
      <top style="thin">
        <color indexed="10"/>
      </top>
      <bottom style="double">
        <color rgb="FF0000FF"/>
      </bottom>
      <diagonal/>
    </border>
    <border>
      <left/>
      <right style="double">
        <color indexed="12"/>
      </right>
      <top style="thin">
        <color indexed="10"/>
      </top>
      <bottom style="double">
        <color rgb="FF0000FF"/>
      </bottom>
      <diagonal/>
    </border>
    <border>
      <left style="thin">
        <color indexed="10"/>
      </left>
      <right/>
      <top style="thin">
        <color indexed="10"/>
      </top>
      <bottom style="double">
        <color rgb="FF0000FF"/>
      </bottom>
      <diagonal/>
    </border>
    <border>
      <left style="thin">
        <color indexed="10"/>
      </left>
      <right style="thin">
        <color indexed="39"/>
      </right>
      <top style="thin">
        <color indexed="10"/>
      </top>
      <bottom style="double">
        <color rgb="FF0000FF"/>
      </bottom>
      <diagonal/>
    </border>
    <border>
      <left style="thin">
        <color indexed="12"/>
      </left>
      <right/>
      <top/>
      <bottom style="double">
        <color indexed="8"/>
      </bottom>
      <diagonal/>
    </border>
    <border>
      <left style="thin">
        <color indexed="10"/>
      </left>
      <right/>
      <top style="double">
        <color indexed="8"/>
      </top>
      <bottom/>
      <diagonal/>
    </border>
    <border>
      <left/>
      <right style="thin">
        <color indexed="10"/>
      </right>
      <top style="double">
        <color indexed="8"/>
      </top>
      <bottom/>
      <diagonal/>
    </border>
    <border>
      <left style="thin">
        <color indexed="10"/>
      </left>
      <right/>
      <top/>
      <bottom/>
      <diagonal/>
    </border>
    <border>
      <left style="thin">
        <color indexed="10"/>
      </left>
      <right/>
      <top/>
      <bottom style="double">
        <color indexed="12"/>
      </bottom>
      <diagonal/>
    </border>
    <border>
      <left style="thin">
        <color indexed="12"/>
      </left>
      <right style="double">
        <color indexed="12"/>
      </right>
      <top style="thin">
        <color indexed="12"/>
      </top>
      <bottom/>
      <diagonal/>
    </border>
    <border>
      <left style="thin">
        <color indexed="12"/>
      </left>
      <right style="double">
        <color indexed="12"/>
      </right>
      <top/>
      <bottom/>
      <diagonal/>
    </border>
    <border>
      <left style="thin">
        <color indexed="12"/>
      </left>
      <right style="double">
        <color indexed="12"/>
      </right>
      <top/>
      <bottom style="double">
        <color indexed="8"/>
      </bottom>
      <diagonal/>
    </border>
    <border>
      <left style="double">
        <color indexed="12"/>
      </left>
      <right/>
      <top style="thin">
        <color indexed="12"/>
      </top>
      <bottom/>
      <diagonal/>
    </border>
    <border>
      <left/>
      <right style="thin">
        <color rgb="FF0000FF"/>
      </right>
      <top/>
      <bottom/>
      <diagonal/>
    </border>
    <border>
      <left/>
      <right style="thin">
        <color rgb="FF0000FF"/>
      </right>
      <top/>
      <bottom style="double">
        <color indexed="12"/>
      </bottom>
      <diagonal/>
    </border>
    <border>
      <left/>
      <right style="thin">
        <color rgb="FF0000FF"/>
      </right>
      <top/>
      <bottom style="thin">
        <color indexed="12"/>
      </bottom>
      <diagonal/>
    </border>
    <border>
      <left/>
      <right style="thin">
        <color rgb="FF0000FF"/>
      </right>
      <top style="thin">
        <color indexed="12"/>
      </top>
      <bottom style="thin">
        <color indexed="12"/>
      </bottom>
      <diagonal/>
    </border>
    <border>
      <left/>
      <right style="thin">
        <color rgb="FF0000FF"/>
      </right>
      <top/>
      <bottom style="double">
        <color indexed="8"/>
      </bottom>
      <diagonal/>
    </border>
    <border>
      <left/>
      <right style="thin">
        <color rgb="FF0000FF"/>
      </right>
      <top style="thin">
        <color indexed="10"/>
      </top>
      <bottom style="double">
        <color rgb="FF0000FF"/>
      </bottom>
      <diagonal/>
    </border>
    <border>
      <left style="thin">
        <color rgb="FF0000FF"/>
      </left>
      <right/>
      <top/>
      <bottom/>
      <diagonal/>
    </border>
    <border>
      <left style="thin">
        <color rgb="FF0000FF"/>
      </left>
      <right/>
      <top/>
      <bottom style="double">
        <color indexed="12"/>
      </bottom>
      <diagonal/>
    </border>
    <border>
      <left style="thin">
        <color rgb="FF0000FF"/>
      </left>
      <right/>
      <top/>
      <bottom style="thin">
        <color indexed="12"/>
      </bottom>
      <diagonal/>
    </border>
    <border>
      <left style="thin">
        <color rgb="FF0000FF"/>
      </left>
      <right/>
      <top style="thin">
        <color indexed="12"/>
      </top>
      <bottom style="thin">
        <color indexed="12"/>
      </bottom>
      <diagonal/>
    </border>
    <border>
      <left style="thin">
        <color rgb="FF0000FF"/>
      </left>
      <right/>
      <top/>
      <bottom style="double">
        <color indexed="8"/>
      </bottom>
      <diagonal/>
    </border>
    <border>
      <left style="thin">
        <color rgb="FF0000FF"/>
      </left>
      <right/>
      <top style="thin">
        <color indexed="10"/>
      </top>
      <bottom style="double">
        <color rgb="FF0000FF"/>
      </bottom>
      <diagonal/>
    </border>
    <border>
      <left style="medium">
        <color indexed="64"/>
      </left>
      <right style="medium">
        <color indexed="64"/>
      </right>
      <top/>
      <bottom style="medium">
        <color indexed="64"/>
      </bottom>
      <diagonal/>
    </border>
    <border>
      <left/>
      <right/>
      <top/>
      <bottom style="dotted">
        <color auto="1"/>
      </bottom>
      <diagonal/>
    </border>
    <border>
      <left/>
      <right/>
      <top style="dotted">
        <color auto="1"/>
      </top>
      <bottom style="dotted">
        <color auto="1"/>
      </bottom>
      <diagonal/>
    </border>
    <border>
      <left/>
      <right/>
      <top style="double">
        <color indexed="12"/>
      </top>
      <bottom style="double">
        <color indexed="12"/>
      </bottom>
      <diagonal/>
    </border>
    <border>
      <left/>
      <right style="thin">
        <color indexed="12"/>
      </right>
      <top style="double">
        <color indexed="12"/>
      </top>
      <bottom style="double">
        <color indexed="12"/>
      </bottom>
      <diagonal/>
    </border>
    <border>
      <left/>
      <right style="thin">
        <color indexed="10"/>
      </right>
      <top style="double">
        <color indexed="12"/>
      </top>
      <bottom style="double">
        <color indexed="12"/>
      </bottom>
      <diagonal/>
    </border>
    <border>
      <left style="thin">
        <color indexed="10"/>
      </left>
      <right style="thin">
        <color indexed="12"/>
      </right>
      <top style="double">
        <color indexed="12"/>
      </top>
      <bottom style="double">
        <color indexed="12"/>
      </bottom>
      <diagonal/>
    </border>
    <border>
      <left style="thin">
        <color indexed="10"/>
      </left>
      <right style="thin">
        <color indexed="10"/>
      </right>
      <top style="double">
        <color indexed="12"/>
      </top>
      <bottom style="double">
        <color indexed="12"/>
      </bottom>
      <diagonal/>
    </border>
    <border>
      <left style="thin">
        <color indexed="10"/>
      </left>
      <right style="thin">
        <color indexed="39"/>
      </right>
      <top style="double">
        <color indexed="12"/>
      </top>
      <bottom style="double">
        <color indexed="12"/>
      </bottom>
      <diagonal/>
    </border>
    <border>
      <left style="thin">
        <color indexed="10"/>
      </left>
      <right style="thin">
        <color indexed="39"/>
      </right>
      <top style="double">
        <color indexed="12"/>
      </top>
      <bottom/>
      <diagonal/>
    </border>
    <border>
      <left/>
      <right style="thin">
        <color indexed="12"/>
      </right>
      <top style="double">
        <color indexed="12"/>
      </top>
      <bottom/>
      <diagonal/>
    </border>
    <border>
      <left style="thin">
        <color indexed="39"/>
      </left>
      <right/>
      <top style="double">
        <color indexed="12"/>
      </top>
      <bottom/>
      <diagonal/>
    </border>
    <border>
      <left/>
      <right style="thin">
        <color indexed="39"/>
      </right>
      <top style="double">
        <color indexed="12"/>
      </top>
      <bottom/>
      <diagonal/>
    </border>
    <border>
      <left style="thin">
        <color indexed="12"/>
      </left>
      <right style="thin">
        <color indexed="10"/>
      </right>
      <top style="double">
        <color indexed="8"/>
      </top>
      <bottom/>
      <diagonal/>
    </border>
    <border>
      <left style="thin">
        <color indexed="12"/>
      </left>
      <right style="thin">
        <color indexed="10"/>
      </right>
      <top/>
      <bottom/>
      <diagonal/>
    </border>
    <border>
      <left style="thin">
        <color indexed="12"/>
      </left>
      <right style="thin">
        <color indexed="10"/>
      </right>
      <top style="thin">
        <color indexed="8"/>
      </top>
      <bottom/>
      <diagonal/>
    </border>
    <border>
      <left style="thin">
        <color indexed="10"/>
      </left>
      <right style="thin">
        <color indexed="10"/>
      </right>
      <top style="thin">
        <color indexed="8"/>
      </top>
      <bottom/>
      <diagonal/>
    </border>
    <border>
      <left style="thin">
        <color indexed="12"/>
      </left>
      <right style="thin">
        <color indexed="10"/>
      </right>
      <top/>
      <bottom style="double">
        <color indexed="12"/>
      </bottom>
      <diagonal/>
    </border>
  </borders>
  <cellStyleXfs count="1">
    <xf numFmtId="0" fontId="0" fillId="0" borderId="0"/>
  </cellStyleXfs>
  <cellXfs count="679">
    <xf numFmtId="0" fontId="0" fillId="0" borderId="0" xfId="0"/>
    <xf numFmtId="0" fontId="3" fillId="0" borderId="1" xfId="0" applyFont="1" applyBorder="1" applyProtection="1"/>
    <xf numFmtId="0" fontId="3" fillId="0" borderId="1" xfId="0" applyFont="1" applyBorder="1" applyAlignment="1" applyProtection="1">
      <alignment horizontal="center"/>
    </xf>
    <xf numFmtId="0" fontId="3" fillId="0" borderId="0" xfId="0" applyFont="1" applyProtection="1"/>
    <xf numFmtId="0" fontId="2" fillId="0" borderId="0" xfId="0" applyFont="1"/>
    <xf numFmtId="0" fontId="3" fillId="0" borderId="0" xfId="0" applyFont="1" applyAlignment="1" applyProtection="1">
      <alignment horizontal="center"/>
    </xf>
    <xf numFmtId="0" fontId="3" fillId="0" borderId="2" xfId="0" applyFont="1" applyBorder="1" applyAlignment="1" applyProtection="1">
      <alignment horizontal="center"/>
    </xf>
    <xf numFmtId="0" fontId="3" fillId="0" borderId="3" xfId="0" applyFont="1" applyBorder="1" applyProtection="1"/>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5" xfId="0" applyFont="1" applyBorder="1" applyProtection="1"/>
    <xf numFmtId="0" fontId="3" fillId="0" borderId="6" xfId="0" applyFont="1" applyBorder="1" applyProtection="1"/>
    <xf numFmtId="0" fontId="4" fillId="0" borderId="0" xfId="0" applyFont="1" applyProtection="1"/>
    <xf numFmtId="0" fontId="3" fillId="0" borderId="7" xfId="0" applyFont="1" applyBorder="1" applyAlignment="1" applyProtection="1">
      <alignment horizontal="center"/>
    </xf>
    <xf numFmtId="0" fontId="3" fillId="0" borderId="7" xfId="0" applyFont="1" applyBorder="1" applyProtection="1"/>
    <xf numFmtId="0" fontId="3" fillId="0" borderId="2" xfId="0" applyFont="1" applyBorder="1" applyProtection="1"/>
    <xf numFmtId="0" fontId="3" fillId="0" borderId="8" xfId="0" applyFont="1" applyBorder="1" applyAlignment="1" applyProtection="1">
      <alignment horizontal="center"/>
    </xf>
    <xf numFmtId="7" fontId="3" fillId="0" borderId="6" xfId="0" applyNumberFormat="1" applyFont="1" applyBorder="1" applyProtection="1"/>
    <xf numFmtId="0" fontId="3" fillId="0" borderId="6" xfId="0" applyFont="1" applyBorder="1" applyAlignment="1" applyProtection="1">
      <alignment horizontal="left"/>
    </xf>
    <xf numFmtId="0" fontId="3" fillId="0" borderId="11" xfId="0" applyFont="1" applyBorder="1" applyProtection="1"/>
    <xf numFmtId="0" fontId="3" fillId="0" borderId="13" xfId="0" applyFont="1" applyBorder="1" applyAlignment="1" applyProtection="1">
      <alignment horizontal="left"/>
    </xf>
    <xf numFmtId="0" fontId="3" fillId="0" borderId="14" xfId="0" applyFont="1" applyBorder="1" applyProtection="1"/>
    <xf numFmtId="0" fontId="3" fillId="0" borderId="16" xfId="0" applyFont="1" applyBorder="1" applyAlignment="1" applyProtection="1">
      <alignment horizontal="left"/>
    </xf>
    <xf numFmtId="0" fontId="2" fillId="0" borderId="0" xfId="0" applyFont="1" applyProtection="1"/>
    <xf numFmtId="0" fontId="10" fillId="0" borderId="0" xfId="0" applyFont="1" applyBorder="1" applyAlignment="1" applyProtection="1">
      <alignment horizontal="center"/>
    </xf>
    <xf numFmtId="0" fontId="11" fillId="0" borderId="0" xfId="0" applyFont="1" applyProtection="1"/>
    <xf numFmtId="0" fontId="2" fillId="0" borderId="0" xfId="0" applyFont="1" applyAlignment="1" applyProtection="1">
      <alignment horizontal="center"/>
    </xf>
    <xf numFmtId="0" fontId="3" fillId="0" borderId="0" xfId="0" applyFont="1" applyAlignment="1" applyProtection="1">
      <alignment horizontal="right"/>
    </xf>
    <xf numFmtId="0" fontId="3" fillId="0" borderId="0" xfId="0" applyFont="1" applyAlignment="1" applyProtection="1">
      <alignment horizontal="left"/>
    </xf>
    <xf numFmtId="0" fontId="3" fillId="0" borderId="13" xfId="0" applyFont="1" applyBorder="1" applyProtection="1"/>
    <xf numFmtId="0" fontId="3" fillId="0" borderId="13" xfId="0" applyFont="1" applyBorder="1" applyAlignment="1" applyProtection="1">
      <alignment horizontal="center"/>
    </xf>
    <xf numFmtId="0" fontId="3" fillId="0" borderId="17" xfId="0" applyFont="1" applyBorder="1" applyProtection="1"/>
    <xf numFmtId="0" fontId="5" fillId="0" borderId="0" xfId="0" applyFont="1" applyAlignment="1" applyProtection="1">
      <alignment horizontal="center"/>
    </xf>
    <xf numFmtId="0" fontId="4" fillId="0" borderId="0" xfId="0" applyFont="1" applyBorder="1" applyAlignment="1" applyProtection="1">
      <alignment horizontal="center"/>
    </xf>
    <xf numFmtId="0" fontId="10" fillId="0" borderId="0" xfId="0" applyFont="1" applyAlignment="1" applyProtection="1">
      <alignment horizontal="center"/>
    </xf>
    <xf numFmtId="4" fontId="2" fillId="0" borderId="0" xfId="0" applyNumberFormat="1" applyFont="1" applyAlignment="1" applyProtection="1">
      <alignment horizontal="center"/>
    </xf>
    <xf numFmtId="4" fontId="3" fillId="0" borderId="17" xfId="0" applyNumberFormat="1" applyFont="1" applyBorder="1" applyProtection="1"/>
    <xf numFmtId="4" fontId="3" fillId="0" borderId="17" xfId="0" applyNumberFormat="1" applyFont="1" applyBorder="1" applyAlignment="1" applyProtection="1">
      <alignment horizontal="center"/>
    </xf>
    <xf numFmtId="4" fontId="2" fillId="0" borderId="0" xfId="0" applyNumberFormat="1" applyFont="1" applyProtection="1"/>
    <xf numFmtId="49" fontId="3" fillId="0" borderId="0" xfId="0" applyNumberFormat="1" applyFont="1" applyAlignment="1" applyProtection="1">
      <alignment horizontal="center"/>
    </xf>
    <xf numFmtId="4" fontId="6" fillId="0" borderId="31" xfId="0" applyNumberFormat="1" applyFont="1" applyBorder="1" applyAlignment="1" applyProtection="1">
      <alignment horizontal="center"/>
    </xf>
    <xf numFmtId="4" fontId="6" fillId="0" borderId="6" xfId="0" applyNumberFormat="1" applyFont="1" applyBorder="1" applyAlignment="1" applyProtection="1">
      <alignment horizontal="center"/>
    </xf>
    <xf numFmtId="0" fontId="5" fillId="0" borderId="13" xfId="0" applyFont="1" applyBorder="1" applyAlignment="1" applyProtection="1">
      <alignment horizontal="center"/>
    </xf>
    <xf numFmtId="0" fontId="2" fillId="0" borderId="0" xfId="0" applyFont="1" applyBorder="1" applyProtection="1"/>
    <xf numFmtId="0" fontId="3" fillId="0" borderId="0" xfId="0" applyFont="1" applyBorder="1" applyProtection="1"/>
    <xf numFmtId="0" fontId="3" fillId="0" borderId="0" xfId="0" applyFont="1" applyBorder="1" applyAlignment="1" applyProtection="1">
      <alignment horizontal="center"/>
    </xf>
    <xf numFmtId="0" fontId="2" fillId="0" borderId="6" xfId="0" applyFont="1" applyBorder="1" applyProtection="1"/>
    <xf numFmtId="0" fontId="0" fillId="0" borderId="0" xfId="0" applyProtection="1"/>
    <xf numFmtId="2" fontId="0" fillId="0" borderId="0" xfId="0" applyNumberFormat="1" applyProtection="1"/>
    <xf numFmtId="2" fontId="1" fillId="0" borderId="0" xfId="0" applyNumberFormat="1" applyFont="1" applyProtection="1"/>
    <xf numFmtId="2" fontId="0" fillId="0" borderId="0" xfId="0" applyNumberFormat="1" applyBorder="1" applyProtection="1"/>
    <xf numFmtId="0" fontId="2" fillId="0" borderId="40" xfId="0" applyFont="1" applyBorder="1" applyProtection="1"/>
    <xf numFmtId="0" fontId="2" fillId="0" borderId="18" xfId="0" applyFont="1" applyBorder="1" applyProtection="1"/>
    <xf numFmtId="0" fontId="9" fillId="0" borderId="18" xfId="0" applyFont="1" applyBorder="1" applyProtection="1"/>
    <xf numFmtId="0" fontId="9" fillId="0" borderId="0" xfId="0" applyFont="1" applyBorder="1" applyProtection="1"/>
    <xf numFmtId="0" fontId="9" fillId="0" borderId="0" xfId="0" applyFont="1" applyAlignment="1" applyProtection="1">
      <alignment horizontal="center"/>
    </xf>
    <xf numFmtId="166" fontId="9" fillId="0" borderId="0" xfId="0" applyNumberFormat="1" applyFont="1" applyProtection="1"/>
    <xf numFmtId="0" fontId="2" fillId="0" borderId="43" xfId="0" applyFont="1" applyBorder="1" applyProtection="1"/>
    <xf numFmtId="0" fontId="9" fillId="0" borderId="44" xfId="0" applyFont="1" applyBorder="1" applyProtection="1"/>
    <xf numFmtId="0" fontId="9" fillId="0" borderId="42" xfId="0" applyFont="1" applyBorder="1" applyProtection="1"/>
    <xf numFmtId="0" fontId="9" fillId="0" borderId="43" xfId="0" applyFont="1" applyBorder="1" applyProtection="1"/>
    <xf numFmtId="2" fontId="10" fillId="0" borderId="0" xfId="0" applyNumberFormat="1" applyFont="1" applyAlignment="1" applyProtection="1">
      <alignment horizontal="center"/>
    </xf>
    <xf numFmtId="0" fontId="2" fillId="0" borderId="0" xfId="0" applyFont="1" applyProtection="1">
      <protection locked="0"/>
    </xf>
    <xf numFmtId="0" fontId="2" fillId="0" borderId="0" xfId="0" applyFont="1" applyBorder="1" applyProtection="1">
      <protection locked="0"/>
    </xf>
    <xf numFmtId="0" fontId="10" fillId="0" borderId="0" xfId="0" applyFont="1" applyBorder="1" applyAlignment="1" applyProtection="1">
      <alignment horizontal="center"/>
      <protection locked="0"/>
    </xf>
    <xf numFmtId="4" fontId="3" fillId="0" borderId="17" xfId="0" applyNumberFormat="1" applyFont="1" applyBorder="1" applyProtection="1">
      <protection locked="0"/>
    </xf>
    <xf numFmtId="4" fontId="2" fillId="0" borderId="0" xfId="0" applyNumberFormat="1" applyFont="1" applyProtection="1">
      <protection locked="0"/>
    </xf>
    <xf numFmtId="0" fontId="0" fillId="0" borderId="0" xfId="0" applyAlignment="1" applyProtection="1"/>
    <xf numFmtId="0" fontId="3" fillId="0" borderId="1" xfId="0" applyFont="1" applyBorder="1" applyAlignment="1" applyProtection="1">
      <alignment shrinkToFit="1"/>
    </xf>
    <xf numFmtId="0" fontId="4" fillId="0" borderId="7" xfId="0" applyFont="1" applyBorder="1" applyAlignment="1" applyProtection="1">
      <alignment horizontal="center" shrinkToFit="1"/>
    </xf>
    <xf numFmtId="0" fontId="4" fillId="0" borderId="1" xfId="0" applyFont="1" applyBorder="1" applyAlignment="1" applyProtection="1">
      <alignment horizontal="center" shrinkToFit="1"/>
    </xf>
    <xf numFmtId="0" fontId="12" fillId="0" borderId="0" xfId="0" applyFont="1" applyBorder="1" applyAlignment="1" applyProtection="1">
      <alignment horizontal="center" shrinkToFit="1"/>
    </xf>
    <xf numFmtId="0" fontId="5" fillId="0" borderId="0" xfId="0" applyFont="1" applyAlignment="1" applyProtection="1">
      <alignment horizontal="center" shrinkToFit="1"/>
    </xf>
    <xf numFmtId="0" fontId="4" fillId="0" borderId="0" xfId="0" applyFont="1" applyAlignment="1" applyProtection="1">
      <alignment horizontal="center" shrinkToFit="1"/>
    </xf>
    <xf numFmtId="0" fontId="4" fillId="0" borderId="0" xfId="0" applyFont="1" applyBorder="1" applyAlignment="1" applyProtection="1">
      <alignment horizontal="center" shrinkToFit="1"/>
    </xf>
    <xf numFmtId="0" fontId="3" fillId="0" borderId="3" xfId="0" applyFont="1" applyBorder="1" applyAlignment="1" applyProtection="1">
      <alignment shrinkToFit="1"/>
    </xf>
    <xf numFmtId="0" fontId="4" fillId="0" borderId="8" xfId="0" applyFont="1" applyBorder="1" applyAlignment="1" applyProtection="1">
      <alignment horizontal="center" shrinkToFit="1"/>
    </xf>
    <xf numFmtId="0" fontId="4" fillId="0" borderId="3" xfId="0" applyFont="1" applyBorder="1" applyAlignment="1" applyProtection="1">
      <alignment horizontal="center" shrinkToFit="1"/>
    </xf>
    <xf numFmtId="0" fontId="4" fillId="0" borderId="4" xfId="0" applyFont="1" applyBorder="1" applyAlignment="1" applyProtection="1">
      <alignment horizontal="center" shrinkToFit="1"/>
    </xf>
    <xf numFmtId="0" fontId="10" fillId="0" borderId="0" xfId="0" applyNumberFormat="1" applyFont="1" applyAlignment="1" applyProtection="1">
      <alignment horizontal="center"/>
      <protection locked="0"/>
    </xf>
    <xf numFmtId="0" fontId="7" fillId="0" borderId="0" xfId="0" applyFont="1" applyAlignment="1">
      <alignment shrinkToFit="1"/>
    </xf>
    <xf numFmtId="0" fontId="7" fillId="0" borderId="0" xfId="0" applyFont="1"/>
    <xf numFmtId="0" fontId="3" fillId="0" borderId="4" xfId="0" applyFont="1" applyBorder="1" applyAlignment="1" applyProtection="1">
      <alignment shrinkToFit="1"/>
    </xf>
    <xf numFmtId="0" fontId="10" fillId="0" borderId="45" xfId="0" applyFont="1" applyBorder="1" applyAlignment="1" applyProtection="1">
      <alignment shrinkToFit="1"/>
    </xf>
    <xf numFmtId="0" fontId="9" fillId="0" borderId="45" xfId="0" applyFont="1" applyBorder="1" applyAlignment="1" applyProtection="1">
      <alignment shrinkToFit="1"/>
    </xf>
    <xf numFmtId="0" fontId="9" fillId="0" borderId="44" xfId="0" applyFont="1" applyBorder="1" applyAlignment="1" applyProtection="1">
      <alignment shrinkToFit="1"/>
    </xf>
    <xf numFmtId="0" fontId="10" fillId="0" borderId="0" xfId="0" applyFont="1" applyBorder="1" applyAlignment="1" applyProtection="1">
      <protection locked="0"/>
    </xf>
    <xf numFmtId="0" fontId="2" fillId="0" borderId="0" xfId="0" applyFont="1" applyBorder="1" applyAlignment="1" applyProtection="1">
      <protection locked="0"/>
    </xf>
    <xf numFmtId="165" fontId="2" fillId="0" borderId="0" xfId="0" applyNumberFormat="1" applyFont="1" applyBorder="1" applyAlignment="1" applyProtection="1">
      <protection locked="0"/>
    </xf>
    <xf numFmtId="4" fontId="6" fillId="0" borderId="47" xfId="0" applyNumberFormat="1" applyFont="1" applyBorder="1" applyAlignment="1" applyProtection="1">
      <alignment horizontal="center"/>
    </xf>
    <xf numFmtId="4" fontId="7" fillId="0" borderId="0" xfId="0" applyNumberFormat="1" applyFont="1"/>
    <xf numFmtId="4" fontId="0" fillId="0" borderId="0" xfId="0" applyNumberFormat="1"/>
    <xf numFmtId="49" fontId="2" fillId="0" borderId="0" xfId="0" applyNumberFormat="1" applyFont="1" applyBorder="1" applyAlignment="1" applyProtection="1">
      <alignment horizontal="center"/>
    </xf>
    <xf numFmtId="165" fontId="0" fillId="0" borderId="0" xfId="0" applyNumberFormat="1" applyAlignment="1" applyProtection="1"/>
    <xf numFmtId="165" fontId="2" fillId="0" borderId="0" xfId="0" applyNumberFormat="1" applyFont="1" applyAlignment="1" applyProtection="1">
      <protection locked="0"/>
    </xf>
    <xf numFmtId="0" fontId="2" fillId="0" borderId="0" xfId="0" applyFont="1" applyAlignment="1" applyProtection="1">
      <protection locked="0"/>
    </xf>
    <xf numFmtId="0" fontId="2" fillId="0" borderId="18" xfId="0" applyFont="1" applyBorder="1" applyAlignment="1" applyProtection="1">
      <alignment shrinkToFit="1"/>
    </xf>
    <xf numFmtId="0" fontId="2" fillId="0" borderId="0" xfId="0" applyNumberFormat="1" applyFont="1" applyAlignment="1" applyProtection="1">
      <alignment shrinkToFit="1"/>
    </xf>
    <xf numFmtId="0" fontId="6" fillId="0" borderId="31" xfId="0" applyNumberFormat="1" applyFont="1" applyBorder="1" applyAlignment="1" applyProtection="1">
      <alignment horizontal="center" shrinkToFit="1"/>
    </xf>
    <xf numFmtId="0" fontId="2" fillId="0" borderId="0" xfId="0" applyNumberFormat="1" applyFont="1" applyAlignment="1" applyProtection="1">
      <alignment horizontal="center" shrinkToFit="1"/>
    </xf>
    <xf numFmtId="0" fontId="3" fillId="0" borderId="0" xfId="0" applyNumberFormat="1" applyFont="1" applyAlignment="1" applyProtection="1">
      <alignment horizontal="center" shrinkToFit="1"/>
    </xf>
    <xf numFmtId="0" fontId="3" fillId="0" borderId="13" xfId="0" applyNumberFormat="1" applyFont="1" applyBorder="1" applyAlignment="1" applyProtection="1">
      <alignment horizontal="center" shrinkToFit="1"/>
    </xf>
    <xf numFmtId="0" fontId="3" fillId="0" borderId="24" xfId="0" applyNumberFormat="1" applyFont="1" applyBorder="1" applyAlignment="1" applyProtection="1">
      <alignment horizontal="center" shrinkToFit="1"/>
    </xf>
    <xf numFmtId="0" fontId="3" fillId="0" borderId="17" xfId="0" applyNumberFormat="1" applyFont="1" applyBorder="1" applyAlignment="1" applyProtection="1">
      <alignment horizontal="center" shrinkToFit="1"/>
    </xf>
    <xf numFmtId="0" fontId="2" fillId="0" borderId="0" xfId="0" applyNumberFormat="1" applyFont="1" applyAlignment="1" applyProtection="1">
      <alignment shrinkToFit="1"/>
      <protection locked="0"/>
    </xf>
    <xf numFmtId="0" fontId="0" fillId="0" borderId="0" xfId="0" applyNumberFormat="1" applyAlignment="1" applyProtection="1">
      <alignment shrinkToFit="1"/>
    </xf>
    <xf numFmtId="0" fontId="8" fillId="0" borderId="0" xfId="0" applyFont="1" applyAlignment="1" applyProtection="1">
      <alignment horizontal="right"/>
    </xf>
    <xf numFmtId="0" fontId="8" fillId="0" borderId="0" xfId="0" applyFont="1" applyProtection="1"/>
    <xf numFmtId="0" fontId="5" fillId="0" borderId="0" xfId="0" applyFont="1" applyFill="1" applyAlignment="1" applyProtection="1">
      <alignment horizontal="center"/>
      <protection locked="0"/>
    </xf>
    <xf numFmtId="49" fontId="14" fillId="0" borderId="0" xfId="0" applyNumberFormat="1" applyFont="1"/>
    <xf numFmtId="0" fontId="14" fillId="0" borderId="0" xfId="0" applyFont="1"/>
    <xf numFmtId="49" fontId="8" fillId="0" borderId="29" xfId="0" applyNumberFormat="1" applyFont="1" applyBorder="1" applyAlignment="1" applyProtection="1">
      <alignment horizontal="center"/>
    </xf>
    <xf numFmtId="0" fontId="8" fillId="0" borderId="0" xfId="0" applyNumberFormat="1" applyFont="1" applyAlignment="1" applyProtection="1">
      <alignment horizontal="center" shrinkToFit="1"/>
    </xf>
    <xf numFmtId="0" fontId="8" fillId="0" borderId="0" xfId="0" applyFont="1" applyAlignment="1" applyProtection="1">
      <alignment horizontal="center"/>
    </xf>
    <xf numFmtId="0" fontId="14" fillId="0" borderId="0" xfId="0" applyFont="1" applyProtection="1"/>
    <xf numFmtId="49" fontId="8" fillId="0" borderId="0" xfId="0" applyNumberFormat="1" applyFont="1" applyBorder="1" applyAlignment="1" applyProtection="1">
      <alignment horizontal="center"/>
    </xf>
    <xf numFmtId="0" fontId="8" fillId="0" borderId="0" xfId="0" applyFont="1" applyBorder="1" applyProtection="1"/>
    <xf numFmtId="49" fontId="8" fillId="0" borderId="0" xfId="0" applyNumberFormat="1" applyFont="1" applyBorder="1" applyProtection="1"/>
    <xf numFmtId="4" fontId="3" fillId="0" borderId="0" xfId="0" applyNumberFormat="1" applyFont="1" applyBorder="1" applyProtection="1"/>
    <xf numFmtId="0" fontId="3" fillId="0" borderId="64" xfId="0" applyFont="1" applyBorder="1" applyAlignment="1" applyProtection="1">
      <alignment horizontal="center"/>
    </xf>
    <xf numFmtId="0" fontId="3" fillId="0" borderId="64" xfId="0" applyFont="1" applyBorder="1" applyProtection="1"/>
    <xf numFmtId="0" fontId="3" fillId="0" borderId="37" xfId="0" applyFont="1" applyBorder="1" applyAlignment="1" applyProtection="1">
      <alignment horizontal="center"/>
    </xf>
    <xf numFmtId="0" fontId="3" fillId="0" borderId="34" xfId="0" applyFont="1" applyBorder="1" applyProtection="1"/>
    <xf numFmtId="7" fontId="3" fillId="0" borderId="34" xfId="0" applyNumberFormat="1" applyFont="1" applyBorder="1" applyProtection="1"/>
    <xf numFmtId="0" fontId="0" fillId="0" borderId="0" xfId="0" applyBorder="1" applyProtection="1"/>
    <xf numFmtId="49" fontId="14" fillId="0" borderId="0" xfId="0" applyNumberFormat="1" applyFont="1" applyAlignment="1">
      <alignment horizontal="right"/>
    </xf>
    <xf numFmtId="49" fontId="16" fillId="0" borderId="0" xfId="0" applyNumberFormat="1" applyFont="1" applyAlignment="1">
      <alignment horizontal="right"/>
    </xf>
    <xf numFmtId="0" fontId="14" fillId="0" borderId="0" xfId="0" applyFont="1" applyAlignment="1">
      <alignment horizontal="left"/>
    </xf>
    <xf numFmtId="0" fontId="1" fillId="0" borderId="0" xfId="0" applyFont="1" applyProtection="1"/>
    <xf numFmtId="0" fontId="0" fillId="0" borderId="69" xfId="0" applyBorder="1" applyProtection="1"/>
    <xf numFmtId="0" fontId="0" fillId="0" borderId="21" xfId="0" applyBorder="1" applyProtection="1"/>
    <xf numFmtId="0" fontId="0" fillId="0" borderId="0" xfId="0" applyAlignment="1" applyProtection="1">
      <alignment horizontal="right"/>
    </xf>
    <xf numFmtId="0" fontId="7" fillId="0" borderId="0" xfId="0" applyFont="1" applyProtection="1"/>
    <xf numFmtId="0" fontId="0" fillId="0" borderId="21" xfId="0" applyNumberFormat="1" applyBorder="1" applyAlignment="1" applyProtection="1">
      <alignment horizontal="left"/>
    </xf>
    <xf numFmtId="44" fontId="0" fillId="0" borderId="97" xfId="0" applyNumberFormat="1" applyBorder="1" applyProtection="1"/>
    <xf numFmtId="44" fontId="0" fillId="0" borderId="75" xfId="0" applyNumberFormat="1" applyBorder="1" applyProtection="1"/>
    <xf numFmtId="44" fontId="0" fillId="0" borderId="79" xfId="0" applyNumberFormat="1" applyBorder="1" applyProtection="1"/>
    <xf numFmtId="0" fontId="17" fillId="0" borderId="0" xfId="0" applyFont="1" applyProtection="1"/>
    <xf numFmtId="0" fontId="0" fillId="0" borderId="0" xfId="0" applyBorder="1" applyAlignment="1" applyProtection="1">
      <alignment horizontal="right"/>
    </xf>
    <xf numFmtId="0" fontId="17" fillId="0" borderId="0" xfId="0" applyFont="1"/>
    <xf numFmtId="0" fontId="2" fillId="0" borderId="69" xfId="0" applyFont="1" applyBorder="1"/>
    <xf numFmtId="0" fontId="17" fillId="0" borderId="21" xfId="0" applyFont="1" applyBorder="1"/>
    <xf numFmtId="0" fontId="7" fillId="0" borderId="21" xfId="0" applyFont="1" applyBorder="1"/>
    <xf numFmtId="7" fontId="0" fillId="0" borderId="0" xfId="0" applyNumberFormat="1" applyProtection="1"/>
    <xf numFmtId="0" fontId="20" fillId="0" borderId="0" xfId="0" applyFont="1" applyProtection="1"/>
    <xf numFmtId="0" fontId="20" fillId="0" borderId="0" xfId="0" applyFont="1"/>
    <xf numFmtId="0" fontId="18" fillId="0" borderId="0" xfId="0" applyFont="1" applyFill="1" applyAlignment="1" applyProtection="1">
      <protection locked="0"/>
    </xf>
    <xf numFmtId="0" fontId="18" fillId="0" borderId="0" xfId="0" applyFont="1" applyFill="1" applyAlignment="1" applyProtection="1">
      <alignment horizontal="left"/>
      <protection locked="0"/>
    </xf>
    <xf numFmtId="0" fontId="18" fillId="0" borderId="0" xfId="0" applyFont="1" applyAlignment="1" applyProtection="1"/>
    <xf numFmtId="0" fontId="18" fillId="0" borderId="0" xfId="0" applyFont="1" applyAlignment="1" applyProtection="1">
      <alignment horizontal="left"/>
    </xf>
    <xf numFmtId="0" fontId="1" fillId="0" borderId="0" xfId="0" applyFont="1" applyFill="1" applyAlignment="1" applyProtection="1"/>
    <xf numFmtId="0" fontId="1" fillId="0" borderId="0" xfId="0" applyFont="1" applyFill="1" applyAlignment="1" applyProtection="1">
      <alignment horizontal="left"/>
    </xf>
    <xf numFmtId="0" fontId="1" fillId="0" borderId="0" xfId="0" applyFont="1" applyAlignment="1">
      <alignment horizontal="center"/>
    </xf>
    <xf numFmtId="0" fontId="1" fillId="0" borderId="0" xfId="0" applyFont="1" applyAlignment="1">
      <alignment horizontal="right"/>
    </xf>
    <xf numFmtId="0" fontId="17" fillId="0" borderId="0" xfId="0" applyFont="1" applyFill="1" applyAlignment="1" applyProtection="1">
      <protection locked="0"/>
    </xf>
    <xf numFmtId="0" fontId="1" fillId="0" borderId="0" xfId="0" applyFont="1" applyFill="1" applyAlignment="1" applyProtection="1">
      <alignment horizontal="right"/>
      <protection locked="0"/>
    </xf>
    <xf numFmtId="0" fontId="17" fillId="0" borderId="0" xfId="0" applyFont="1" applyFill="1" applyAlignment="1" applyProtection="1">
      <alignment horizontal="left"/>
      <protection locked="0"/>
    </xf>
    <xf numFmtId="0" fontId="1" fillId="0" borderId="0" xfId="0" applyFont="1" applyFill="1" applyAlignment="1" applyProtection="1">
      <alignment shrinkToFit="1"/>
    </xf>
    <xf numFmtId="0" fontId="0" fillId="0" borderId="0" xfId="0" applyAlignment="1" applyProtection="1">
      <alignment shrinkToFit="1"/>
    </xf>
    <xf numFmtId="0" fontId="0" fillId="0" borderId="0" xfId="0" applyAlignment="1">
      <alignment shrinkToFit="1"/>
    </xf>
    <xf numFmtId="44" fontId="2" fillId="0" borderId="72" xfId="0" applyNumberFormat="1" applyFont="1" applyBorder="1" applyAlignment="1" applyProtection="1">
      <alignment horizontal="center" shrinkToFit="1"/>
    </xf>
    <xf numFmtId="4" fontId="0" fillId="0" borderId="0" xfId="0" applyNumberFormat="1" applyAlignment="1" applyProtection="1">
      <alignment shrinkToFit="1"/>
    </xf>
    <xf numFmtId="0" fontId="0" fillId="0" borderId="73" xfId="0" applyBorder="1" applyAlignment="1" applyProtection="1">
      <alignment shrinkToFit="1"/>
    </xf>
    <xf numFmtId="44" fontId="2" fillId="0" borderId="74" xfId="0" applyNumberFormat="1" applyFont="1" applyBorder="1" applyAlignment="1" applyProtection="1">
      <alignment horizontal="center" shrinkToFit="1"/>
    </xf>
    <xf numFmtId="0" fontId="0" fillId="0" borderId="75" xfId="0" applyBorder="1" applyAlignment="1" applyProtection="1">
      <alignment shrinkToFit="1"/>
    </xf>
    <xf numFmtId="43" fontId="2" fillId="0" borderId="76" xfId="0" applyNumberFormat="1" applyFont="1" applyBorder="1" applyAlignment="1" applyProtection="1">
      <alignment horizontal="center" shrinkToFit="1"/>
    </xf>
    <xf numFmtId="43" fontId="2" fillId="0" borderId="77" xfId="0" applyNumberFormat="1" applyFont="1" applyBorder="1" applyAlignment="1" applyProtection="1">
      <alignment horizontal="center" shrinkToFit="1"/>
    </xf>
    <xf numFmtId="43" fontId="2" fillId="0" borderId="78" xfId="0" applyNumberFormat="1" applyFont="1" applyBorder="1" applyAlignment="1" applyProtection="1">
      <alignment horizontal="center" shrinkToFit="1"/>
    </xf>
    <xf numFmtId="44" fontId="2" fillId="0" borderId="80" xfId="0" applyNumberFormat="1" applyFont="1" applyBorder="1" applyAlignment="1" applyProtection="1">
      <alignment horizontal="center" shrinkToFit="1"/>
    </xf>
    <xf numFmtId="43" fontId="2" fillId="0" borderId="81" xfId="0" applyNumberFormat="1" applyFont="1" applyBorder="1" applyAlignment="1" applyProtection="1">
      <alignment horizontal="center" shrinkToFit="1"/>
    </xf>
    <xf numFmtId="43" fontId="2" fillId="0" borderId="82" xfId="0" applyNumberFormat="1" applyFont="1" applyBorder="1" applyAlignment="1" applyProtection="1">
      <alignment horizontal="center" shrinkToFit="1"/>
    </xf>
    <xf numFmtId="44" fontId="2" fillId="0" borderId="83" xfId="0" applyNumberFormat="1" applyFont="1" applyBorder="1" applyAlignment="1" applyProtection="1">
      <alignment horizontal="center" shrinkToFit="1"/>
    </xf>
    <xf numFmtId="43" fontId="2" fillId="0" borderId="84" xfId="0" applyNumberFormat="1" applyFont="1" applyBorder="1" applyAlignment="1" applyProtection="1">
      <alignment horizontal="center" shrinkToFit="1"/>
    </xf>
    <xf numFmtId="0" fontId="0" fillId="0" borderId="85" xfId="0" applyBorder="1" applyAlignment="1" applyProtection="1">
      <alignment shrinkToFit="1"/>
    </xf>
    <xf numFmtId="44" fontId="2" fillId="0" borderId="75" xfId="0" applyNumberFormat="1" applyFont="1" applyBorder="1" applyAlignment="1" applyProtection="1">
      <alignment horizontal="center" shrinkToFit="1"/>
    </xf>
    <xf numFmtId="44" fontId="2" fillId="0" borderId="86" xfId="0" applyNumberFormat="1" applyFont="1" applyBorder="1" applyAlignment="1" applyProtection="1">
      <alignment horizontal="center" shrinkToFit="1"/>
    </xf>
    <xf numFmtId="0" fontId="0" fillId="0" borderId="0" xfId="0" applyBorder="1" applyAlignment="1" applyProtection="1">
      <alignment shrinkToFit="1"/>
    </xf>
    <xf numFmtId="0" fontId="17" fillId="0" borderId="0" xfId="0" applyFont="1" applyFill="1" applyAlignment="1" applyProtection="1">
      <alignment shrinkToFit="1"/>
      <protection locked="0"/>
    </xf>
    <xf numFmtId="0" fontId="2" fillId="0" borderId="0" xfId="0" applyFont="1" applyAlignment="1">
      <alignment shrinkToFit="1"/>
    </xf>
    <xf numFmtId="4" fontId="2" fillId="0" borderId="0" xfId="0" applyNumberFormat="1" applyFont="1" applyAlignment="1">
      <alignment shrinkToFit="1"/>
    </xf>
    <xf numFmtId="0" fontId="2" fillId="0" borderId="73" xfId="0" applyFont="1" applyBorder="1" applyAlignment="1">
      <alignment shrinkToFit="1"/>
    </xf>
    <xf numFmtId="44" fontId="2" fillId="0" borderId="74" xfId="0" applyNumberFormat="1" applyFont="1" applyBorder="1" applyAlignment="1">
      <alignment horizontal="center" shrinkToFit="1"/>
    </xf>
    <xf numFmtId="0" fontId="2" fillId="0" borderId="75" xfId="0" applyFont="1" applyBorder="1" applyAlignment="1">
      <alignment shrinkToFit="1"/>
    </xf>
    <xf numFmtId="43" fontId="2" fillId="0" borderId="76" xfId="0" applyNumberFormat="1" applyFont="1" applyBorder="1" applyAlignment="1">
      <alignment horizontal="center" shrinkToFit="1"/>
    </xf>
    <xf numFmtId="43" fontId="2" fillId="0" borderId="77" xfId="0" applyNumberFormat="1" applyFont="1" applyBorder="1" applyAlignment="1">
      <alignment horizontal="center" shrinkToFit="1"/>
    </xf>
    <xf numFmtId="43" fontId="2" fillId="0" borderId="78" xfId="0" applyNumberFormat="1" applyFont="1" applyBorder="1" applyAlignment="1">
      <alignment horizontal="center" shrinkToFit="1"/>
    </xf>
    <xf numFmtId="44" fontId="2" fillId="0" borderId="80" xfId="0" applyNumberFormat="1" applyFont="1" applyBorder="1" applyAlignment="1">
      <alignment horizontal="center" shrinkToFit="1"/>
    </xf>
    <xf numFmtId="43" fontId="2" fillId="0" borderId="81" xfId="0" applyNumberFormat="1" applyFont="1" applyBorder="1" applyAlignment="1">
      <alignment horizontal="center" shrinkToFit="1"/>
    </xf>
    <xf numFmtId="43" fontId="2" fillId="0" borderId="82" xfId="0" applyNumberFormat="1" applyFont="1" applyBorder="1" applyAlignment="1">
      <alignment horizontal="center" shrinkToFit="1"/>
    </xf>
    <xf numFmtId="44" fontId="2" fillId="0" borderId="83" xfId="0" applyNumberFormat="1" applyFont="1" applyBorder="1" applyAlignment="1">
      <alignment horizontal="center" shrinkToFit="1"/>
    </xf>
    <xf numFmtId="43" fontId="2" fillId="0" borderId="84" xfId="0" applyNumberFormat="1" applyFont="1" applyBorder="1" applyAlignment="1">
      <alignment horizontal="center" shrinkToFit="1"/>
    </xf>
    <xf numFmtId="0" fontId="2" fillId="0" borderId="85" xfId="0" applyFont="1" applyBorder="1" applyAlignment="1">
      <alignment shrinkToFit="1"/>
    </xf>
    <xf numFmtId="44" fontId="2" fillId="0" borderId="75" xfId="0" applyNumberFormat="1" applyFont="1" applyBorder="1" applyAlignment="1">
      <alignment horizontal="center" shrinkToFit="1"/>
    </xf>
    <xf numFmtId="44" fontId="2" fillId="0" borderId="86" xfId="0" applyNumberFormat="1" applyFont="1" applyBorder="1" applyAlignment="1">
      <alignment horizontal="center" shrinkToFit="1"/>
    </xf>
    <xf numFmtId="0" fontId="2" fillId="0" borderId="0" xfId="0" applyFont="1" applyBorder="1" applyAlignment="1">
      <alignment shrinkToFit="1"/>
    </xf>
    <xf numFmtId="0" fontId="7" fillId="0" borderId="45" xfId="0" applyFont="1" applyBorder="1" applyAlignment="1" applyProtection="1">
      <alignment shrinkToFit="1"/>
    </xf>
    <xf numFmtId="49" fontId="14" fillId="0" borderId="0" xfId="0" applyNumberFormat="1" applyFont="1" applyFill="1"/>
    <xf numFmtId="0" fontId="2" fillId="0" borderId="0" xfId="0" applyFont="1" applyBorder="1" applyAlignment="1" applyProtection="1"/>
    <xf numFmtId="39" fontId="3" fillId="0" borderId="22" xfId="0" applyNumberFormat="1" applyFont="1" applyBorder="1" applyAlignment="1" applyProtection="1">
      <alignment shrinkToFit="1"/>
      <protection locked="0"/>
    </xf>
    <xf numFmtId="39" fontId="3" fillId="0" borderId="5" xfId="0" applyNumberFormat="1" applyFont="1" applyBorder="1" applyAlignment="1" applyProtection="1">
      <alignment shrinkToFit="1"/>
      <protection locked="0"/>
    </xf>
    <xf numFmtId="39" fontId="3" fillId="0" borderId="23" xfId="0" applyNumberFormat="1" applyFont="1" applyBorder="1" applyAlignment="1" applyProtection="1">
      <alignment shrinkToFit="1"/>
      <protection locked="0"/>
    </xf>
    <xf numFmtId="39" fontId="3" fillId="0" borderId="11" xfId="0" applyNumberFormat="1" applyFont="1" applyBorder="1" applyAlignment="1" applyProtection="1">
      <alignment shrinkToFit="1"/>
      <protection locked="0"/>
    </xf>
    <xf numFmtId="39" fontId="3" fillId="0" borderId="26" xfId="0" applyNumberFormat="1" applyFont="1" applyBorder="1" applyAlignment="1" applyProtection="1">
      <alignment shrinkToFit="1"/>
      <protection locked="0"/>
    </xf>
    <xf numFmtId="39" fontId="3" fillId="0" borderId="14" xfId="0" applyNumberFormat="1" applyFont="1" applyBorder="1" applyAlignment="1" applyProtection="1">
      <alignment shrinkToFit="1"/>
      <protection locked="0"/>
    </xf>
    <xf numFmtId="39" fontId="6" fillId="0" borderId="22" xfId="0" applyNumberFormat="1" applyFont="1" applyBorder="1" applyAlignment="1" applyProtection="1">
      <alignment horizontal="center" shrinkToFit="1"/>
    </xf>
    <xf numFmtId="39" fontId="6" fillId="0" borderId="61" xfId="0" applyNumberFormat="1" applyFont="1" applyBorder="1" applyAlignment="1" applyProtection="1">
      <alignment horizontal="center" shrinkToFit="1"/>
    </xf>
    <xf numFmtId="39" fontId="6" fillId="0" borderId="49" xfId="0" applyNumberFormat="1" applyFont="1" applyBorder="1" applyAlignment="1" applyProtection="1">
      <alignment horizontal="center" shrinkToFit="1"/>
    </xf>
    <xf numFmtId="39" fontId="6" fillId="0" borderId="30" xfId="0" applyNumberFormat="1" applyFont="1" applyBorder="1" applyAlignment="1" applyProtection="1">
      <alignment horizontal="center" shrinkToFit="1"/>
    </xf>
    <xf numFmtId="39" fontId="6" fillId="0" borderId="62" xfId="0" applyNumberFormat="1" applyFont="1" applyBorder="1" applyAlignment="1" applyProtection="1">
      <alignment horizontal="center" shrinkToFit="1"/>
    </xf>
    <xf numFmtId="39" fontId="6" fillId="0" borderId="48" xfId="0" applyNumberFormat="1" applyFont="1" applyBorder="1" applyAlignment="1" applyProtection="1">
      <alignment horizontal="center" shrinkToFit="1"/>
    </xf>
    <xf numFmtId="39" fontId="3" fillId="0" borderId="6" xfId="0" applyNumberFormat="1" applyFont="1" applyBorder="1" applyAlignment="1" applyProtection="1">
      <alignment shrinkToFit="1"/>
      <protection locked="0"/>
    </xf>
    <xf numFmtId="39" fontId="3" fillId="0" borderId="13" xfId="0" applyNumberFormat="1" applyFont="1" applyBorder="1" applyAlignment="1" applyProtection="1">
      <alignment shrinkToFit="1"/>
      <protection locked="0"/>
    </xf>
    <xf numFmtId="39" fontId="3" fillId="0" borderId="16" xfId="0" applyNumberFormat="1" applyFont="1" applyBorder="1" applyAlignment="1" applyProtection="1">
      <alignment shrinkToFit="1"/>
      <protection locked="0"/>
    </xf>
    <xf numFmtId="39" fontId="3" fillId="0" borderId="22" xfId="0" applyNumberFormat="1" applyFont="1" applyBorder="1" applyAlignment="1" applyProtection="1">
      <alignment shrinkToFit="1"/>
    </xf>
    <xf numFmtId="39" fontId="3" fillId="0" borderId="6" xfId="0" applyNumberFormat="1" applyFont="1" applyBorder="1" applyAlignment="1" applyProtection="1">
      <alignment shrinkToFit="1"/>
    </xf>
    <xf numFmtId="39" fontId="3" fillId="0" borderId="5" xfId="0" applyNumberFormat="1" applyFont="1" applyBorder="1" applyAlignment="1" applyProtection="1">
      <alignment shrinkToFit="1"/>
    </xf>
    <xf numFmtId="39" fontId="3" fillId="0" borderId="32" xfId="0" applyNumberFormat="1" applyFont="1" applyBorder="1" applyAlignment="1" applyProtection="1">
      <alignment shrinkToFit="1"/>
    </xf>
    <xf numFmtId="39" fontId="3" fillId="0" borderId="32" xfId="0" applyNumberFormat="1" applyFont="1" applyBorder="1" applyAlignment="1" applyProtection="1">
      <alignment shrinkToFit="1"/>
      <protection locked="0"/>
    </xf>
    <xf numFmtId="39" fontId="3" fillId="0" borderId="54" xfId="0" applyNumberFormat="1" applyFont="1" applyBorder="1" applyAlignment="1" applyProtection="1">
      <alignment shrinkToFit="1"/>
      <protection locked="0"/>
    </xf>
    <xf numFmtId="39" fontId="3" fillId="0" borderId="56" xfId="0" applyNumberFormat="1" applyFont="1" applyBorder="1" applyAlignment="1" applyProtection="1">
      <alignment shrinkToFit="1"/>
    </xf>
    <xf numFmtId="39" fontId="3" fillId="0" borderId="57" xfId="0" applyNumberFormat="1" applyFont="1" applyBorder="1" applyAlignment="1" applyProtection="1">
      <alignment shrinkToFit="1"/>
    </xf>
    <xf numFmtId="39" fontId="3" fillId="0" borderId="63" xfId="0" applyNumberFormat="1" applyFont="1" applyBorder="1" applyAlignment="1" applyProtection="1">
      <alignment shrinkToFit="1"/>
      <protection locked="0"/>
    </xf>
    <xf numFmtId="4" fontId="3" fillId="0" borderId="24" xfId="0" applyNumberFormat="1" applyFont="1" applyBorder="1" applyAlignment="1" applyProtection="1">
      <alignment shrinkToFit="1"/>
    </xf>
    <xf numFmtId="39" fontId="3" fillId="0" borderId="22" xfId="0" applyNumberFormat="1" applyFont="1" applyFill="1" applyBorder="1" applyAlignment="1" applyProtection="1">
      <alignment shrinkToFit="1"/>
    </xf>
    <xf numFmtId="39" fontId="2" fillId="0" borderId="0" xfId="0" applyNumberFormat="1" applyFont="1" applyBorder="1" applyProtection="1">
      <protection locked="0"/>
    </xf>
    <xf numFmtId="39" fontId="2" fillId="0" borderId="21" xfId="0" applyNumberFormat="1" applyFont="1" applyBorder="1" applyProtection="1">
      <protection locked="0"/>
    </xf>
    <xf numFmtId="39" fontId="10" fillId="0" borderId="0" xfId="0" applyNumberFormat="1" applyFont="1" applyProtection="1"/>
    <xf numFmtId="39" fontId="2" fillId="0" borderId="51" xfId="0" applyNumberFormat="1" applyFont="1" applyBorder="1" applyProtection="1">
      <protection locked="0"/>
    </xf>
    <xf numFmtId="39" fontId="2" fillId="0" borderId="52" xfId="0" applyNumberFormat="1" applyFont="1" applyBorder="1" applyProtection="1">
      <protection locked="0"/>
    </xf>
    <xf numFmtId="39" fontId="2" fillId="0" borderId="53" xfId="0" applyNumberFormat="1" applyFont="1" applyBorder="1" applyProtection="1">
      <protection locked="0"/>
    </xf>
    <xf numFmtId="39" fontId="10" fillId="0" borderId="0" xfId="0" applyNumberFormat="1" applyFont="1" applyBorder="1" applyAlignment="1" applyProtection="1">
      <alignment horizontal="center"/>
      <protection locked="0"/>
    </xf>
    <xf numFmtId="39" fontId="13" fillId="0" borderId="22" xfId="0" applyNumberFormat="1" applyFont="1" applyBorder="1" applyAlignment="1" applyProtection="1">
      <alignment horizontal="right" shrinkToFit="1"/>
    </xf>
    <xf numFmtId="39" fontId="13" fillId="0" borderId="39" xfId="0" applyNumberFormat="1" applyFont="1" applyBorder="1" applyAlignment="1" applyProtection="1">
      <alignment horizontal="right" shrinkToFit="1"/>
    </xf>
    <xf numFmtId="39" fontId="3" fillId="0" borderId="35" xfId="0" applyNumberFormat="1" applyFont="1" applyBorder="1" applyAlignment="1" applyProtection="1">
      <alignment shrinkToFit="1"/>
    </xf>
    <xf numFmtId="39" fontId="3" fillId="0" borderId="6" xfId="0" applyNumberFormat="1" applyFont="1" applyBorder="1" applyAlignment="1" applyProtection="1">
      <alignment horizontal="right" shrinkToFit="1"/>
    </xf>
    <xf numFmtId="39" fontId="3" fillId="0" borderId="5" xfId="0" applyNumberFormat="1" applyFont="1" applyBorder="1" applyAlignment="1" applyProtection="1">
      <alignment horizontal="right" shrinkToFit="1"/>
    </xf>
    <xf numFmtId="39" fontId="3" fillId="0" borderId="39" xfId="0" applyNumberFormat="1" applyFont="1" applyBorder="1" applyAlignment="1" applyProtection="1">
      <alignment shrinkToFit="1"/>
    </xf>
    <xf numFmtId="39" fontId="3" fillId="0" borderId="36" xfId="0" applyNumberFormat="1" applyFont="1" applyBorder="1" applyAlignment="1" applyProtection="1">
      <alignment shrinkToFit="1"/>
    </xf>
    <xf numFmtId="39" fontId="4" fillId="0" borderId="22" xfId="0" applyNumberFormat="1" applyFont="1" applyBorder="1" applyAlignment="1" applyProtection="1">
      <alignment shrinkToFit="1"/>
    </xf>
    <xf numFmtId="39" fontId="4" fillId="0" borderId="6" xfId="0" applyNumberFormat="1" applyFont="1" applyBorder="1" applyAlignment="1" applyProtection="1">
      <alignment shrinkToFit="1"/>
    </xf>
    <xf numFmtId="39" fontId="4" fillId="0" borderId="35" xfId="0" applyNumberFormat="1" applyFont="1" applyBorder="1" applyAlignment="1" applyProtection="1">
      <alignment shrinkToFit="1"/>
    </xf>
    <xf numFmtId="39" fontId="5" fillId="0" borderId="6" xfId="0" applyNumberFormat="1" applyFont="1" applyBorder="1" applyAlignment="1" applyProtection="1">
      <alignment shrinkToFit="1"/>
    </xf>
    <xf numFmtId="39" fontId="4" fillId="0" borderId="5" xfId="0" applyNumberFormat="1" applyFont="1" applyBorder="1" applyAlignment="1" applyProtection="1">
      <alignment shrinkToFit="1"/>
    </xf>
    <xf numFmtId="39" fontId="4" fillId="0" borderId="32" xfId="0" applyNumberFormat="1" applyFont="1" applyBorder="1" applyAlignment="1" applyProtection="1">
      <alignment shrinkToFit="1"/>
    </xf>
    <xf numFmtId="39" fontId="4" fillId="0" borderId="36" xfId="0" applyNumberFormat="1" applyFont="1" applyBorder="1" applyAlignment="1" applyProtection="1">
      <alignment shrinkToFit="1"/>
    </xf>
    <xf numFmtId="39" fontId="4" fillId="0" borderId="6" xfId="0" applyNumberFormat="1" applyFont="1" applyBorder="1" applyAlignment="1" applyProtection="1">
      <alignment horizontal="right" shrinkToFit="1"/>
    </xf>
    <xf numFmtId="39" fontId="3" fillId="0" borderId="23" xfId="0" applyNumberFormat="1" applyFont="1" applyBorder="1" applyAlignment="1" applyProtection="1">
      <alignment shrinkToFit="1"/>
    </xf>
    <xf numFmtId="39" fontId="8" fillId="0" borderId="5" xfId="0" applyNumberFormat="1" applyFont="1" applyBorder="1" applyAlignment="1" applyProtection="1">
      <alignment shrinkToFit="1"/>
    </xf>
    <xf numFmtId="39" fontId="8" fillId="0" borderId="22" xfId="0" applyNumberFormat="1" applyFont="1" applyBorder="1" applyAlignment="1" applyProtection="1">
      <alignment shrinkToFit="1"/>
    </xf>
    <xf numFmtId="39" fontId="6" fillId="0" borderId="31" xfId="0" applyNumberFormat="1" applyFont="1" applyBorder="1" applyAlignment="1" applyProtection="1">
      <alignment horizontal="center"/>
    </xf>
    <xf numFmtId="39" fontId="3" fillId="0" borderId="24" xfId="0" applyNumberFormat="1" applyFont="1" applyBorder="1" applyAlignment="1" applyProtection="1">
      <alignment shrinkToFit="1"/>
    </xf>
    <xf numFmtId="0" fontId="4" fillId="0" borderId="0" xfId="0" applyFont="1" applyAlignment="1" applyProtection="1">
      <alignment horizontal="center"/>
    </xf>
    <xf numFmtId="0" fontId="4" fillId="0" borderId="0" xfId="0" applyFont="1" applyAlignment="1" applyProtection="1">
      <alignment horizontal="center"/>
    </xf>
    <xf numFmtId="49" fontId="14" fillId="0" borderId="0" xfId="0" applyNumberFormat="1" applyFont="1" applyAlignment="1">
      <alignment vertical="center"/>
    </xf>
    <xf numFmtId="49" fontId="14" fillId="0" borderId="0" xfId="0" applyNumberFormat="1" applyFont="1" applyAlignment="1">
      <alignment vertical="top" wrapText="1"/>
    </xf>
    <xf numFmtId="49" fontId="16" fillId="0" borderId="0" xfId="0" applyNumberFormat="1" applyFont="1" applyFill="1" applyAlignment="1">
      <alignment vertical="top" wrapText="1"/>
    </xf>
    <xf numFmtId="0" fontId="16" fillId="0" borderId="0" xfId="0" applyFont="1" applyFill="1"/>
    <xf numFmtId="0" fontId="14" fillId="0" borderId="0" xfId="0" applyFont="1" applyAlignment="1">
      <alignment vertical="top"/>
    </xf>
    <xf numFmtId="0" fontId="14" fillId="0" borderId="0" xfId="0" applyFont="1" applyFill="1"/>
    <xf numFmtId="0" fontId="14" fillId="0" borderId="0" xfId="0" applyFont="1" applyAlignment="1">
      <alignment vertical="top" wrapText="1"/>
    </xf>
    <xf numFmtId="0" fontId="4" fillId="0" borderId="7" xfId="0" applyFont="1" applyBorder="1" applyAlignment="1" applyProtection="1">
      <alignment horizontal="center"/>
    </xf>
    <xf numFmtId="0" fontId="4" fillId="0" borderId="7" xfId="0" applyFont="1" applyBorder="1" applyProtection="1"/>
    <xf numFmtId="0" fontId="4" fillId="0" borderId="117" xfId="0" applyFont="1" applyBorder="1" applyAlignment="1" applyProtection="1">
      <alignment horizontal="center"/>
    </xf>
    <xf numFmtId="49" fontId="4" fillId="0" borderId="1" xfId="0" applyNumberFormat="1" applyFont="1" applyBorder="1" applyAlignment="1" applyProtection="1">
      <alignment horizontal="center"/>
    </xf>
    <xf numFmtId="0" fontId="4" fillId="0" borderId="1" xfId="0" applyFont="1" applyBorder="1" applyAlignment="1" applyProtection="1">
      <alignment horizontal="center"/>
    </xf>
    <xf numFmtId="49" fontId="4" fillId="0" borderId="28" xfId="0" applyNumberFormat="1" applyFont="1" applyBorder="1" applyAlignment="1" applyProtection="1">
      <alignment horizontal="center"/>
    </xf>
    <xf numFmtId="0" fontId="4" fillId="0" borderId="118" xfId="0" applyFont="1" applyBorder="1" applyAlignment="1" applyProtection="1">
      <alignment horizontal="center"/>
    </xf>
    <xf numFmtId="0" fontId="4" fillId="0" borderId="118" xfId="0" applyFont="1" applyBorder="1" applyProtection="1"/>
    <xf numFmtId="0" fontId="4" fillId="0" borderId="2" xfId="0" applyFont="1" applyBorder="1" applyProtection="1"/>
    <xf numFmtId="0" fontId="4" fillId="0" borderId="122" xfId="0" applyFont="1" applyBorder="1" applyAlignment="1" applyProtection="1">
      <alignment horizontal="center"/>
    </xf>
    <xf numFmtId="0" fontId="4" fillId="0" borderId="37" xfId="0" applyFont="1" applyBorder="1" applyAlignment="1" applyProtection="1">
      <alignment horizontal="center"/>
    </xf>
    <xf numFmtId="0" fontId="4" fillId="0" borderId="2" xfId="0" applyFont="1" applyBorder="1" applyAlignment="1" applyProtection="1">
      <alignment horizontal="center"/>
    </xf>
    <xf numFmtId="0" fontId="4" fillId="0" borderId="8" xfId="0" applyFont="1" applyBorder="1" applyAlignment="1" applyProtection="1">
      <alignment horizontal="center"/>
    </xf>
    <xf numFmtId="0" fontId="4" fillId="0" borderId="4" xfId="0" applyFont="1" applyBorder="1" applyAlignment="1" applyProtection="1">
      <alignment horizontal="center"/>
    </xf>
    <xf numFmtId="0" fontId="4" fillId="0" borderId="123" xfId="0" applyFont="1" applyBorder="1" applyAlignment="1" applyProtection="1">
      <alignment horizontal="center"/>
    </xf>
    <xf numFmtId="49" fontId="4" fillId="0" borderId="3" xfId="0" applyNumberFormat="1" applyFont="1" applyBorder="1" applyAlignment="1" applyProtection="1">
      <alignment horizontal="center"/>
    </xf>
    <xf numFmtId="0" fontId="4" fillId="0" borderId="3" xfId="0" applyFont="1" applyBorder="1" applyAlignment="1" applyProtection="1">
      <alignment horizontal="center"/>
    </xf>
    <xf numFmtId="49" fontId="4" fillId="0" borderId="46" xfId="0" applyNumberFormat="1" applyFont="1" applyBorder="1" applyAlignment="1" applyProtection="1">
      <alignment horizontal="center"/>
    </xf>
    <xf numFmtId="0" fontId="4" fillId="0" borderId="38" xfId="0" applyFont="1" applyBorder="1" applyAlignment="1" applyProtection="1">
      <alignment horizontal="center"/>
    </xf>
    <xf numFmtId="8" fontId="4" fillId="0" borderId="8" xfId="0" applyNumberFormat="1" applyFont="1" applyBorder="1" applyAlignment="1" applyProtection="1">
      <alignment horizontal="center"/>
    </xf>
    <xf numFmtId="10" fontId="4" fillId="0" borderId="38" xfId="0" applyNumberFormat="1" applyFont="1" applyBorder="1" applyAlignment="1" applyProtection="1">
      <alignment horizontal="center"/>
    </xf>
    <xf numFmtId="0" fontId="4" fillId="0" borderId="9" xfId="0" applyFont="1" applyBorder="1" applyProtection="1"/>
    <xf numFmtId="0" fontId="7" fillId="0" borderId="0" xfId="0" applyFont="1" applyAlignment="1" applyProtection="1">
      <alignment horizontal="center"/>
    </xf>
    <xf numFmtId="0" fontId="2" fillId="0" borderId="0" xfId="0" applyFont="1" applyAlignment="1" applyProtection="1">
      <alignment horizontal="right"/>
    </xf>
    <xf numFmtId="0" fontId="3" fillId="0" borderId="33" xfId="0" applyFont="1" applyBorder="1" applyProtection="1"/>
    <xf numFmtId="49" fontId="3" fillId="0" borderId="2" xfId="0" applyNumberFormat="1" applyFont="1" applyBorder="1" applyAlignment="1" applyProtection="1">
      <alignment horizontal="center"/>
    </xf>
    <xf numFmtId="0" fontId="3" fillId="0" borderId="125" xfId="0" applyFont="1" applyBorder="1" applyAlignment="1" applyProtection="1">
      <alignment horizontal="center"/>
    </xf>
    <xf numFmtId="0" fontId="3" fillId="0" borderId="126" xfId="0" applyFont="1" applyBorder="1" applyAlignment="1" applyProtection="1">
      <alignment horizontal="center"/>
    </xf>
    <xf numFmtId="49" fontId="3" fillId="0" borderId="126" xfId="0" applyNumberFormat="1" applyFont="1" applyBorder="1" applyAlignment="1" applyProtection="1">
      <alignment horizontal="center"/>
    </xf>
    <xf numFmtId="0" fontId="3" fillId="0" borderId="126" xfId="0" applyFont="1" applyBorder="1" applyProtection="1"/>
    <xf numFmtId="0" fontId="3" fillId="0" borderId="124" xfId="0" applyFont="1" applyBorder="1" applyAlignment="1" applyProtection="1">
      <alignment horizontal="center"/>
    </xf>
    <xf numFmtId="0" fontId="3" fillId="0" borderId="118" xfId="0" applyFont="1" applyBorder="1" applyAlignment="1" applyProtection="1">
      <alignment horizontal="center"/>
    </xf>
    <xf numFmtId="49" fontId="3" fillId="0" borderId="1" xfId="0" applyNumberFormat="1" applyFont="1" applyBorder="1" applyAlignment="1" applyProtection="1">
      <alignment horizontal="center"/>
    </xf>
    <xf numFmtId="49" fontId="3" fillId="0" borderId="28" xfId="0" applyNumberFormat="1" applyFont="1" applyBorder="1" applyAlignment="1" applyProtection="1">
      <alignment horizontal="center"/>
    </xf>
    <xf numFmtId="0" fontId="3" fillId="0" borderId="118" xfId="0" applyFont="1" applyBorder="1" applyProtection="1"/>
    <xf numFmtId="0" fontId="3" fillId="0" borderId="9" xfId="0" applyFont="1" applyBorder="1" applyProtection="1"/>
    <xf numFmtId="0" fontId="3" fillId="0" borderId="38" xfId="0" applyFont="1" applyBorder="1" applyAlignment="1" applyProtection="1">
      <alignment horizontal="center"/>
    </xf>
    <xf numFmtId="49" fontId="3" fillId="0" borderId="3" xfId="0" applyNumberFormat="1" applyFont="1" applyBorder="1" applyAlignment="1" applyProtection="1">
      <alignment horizontal="center"/>
    </xf>
    <xf numFmtId="49" fontId="3" fillId="0" borderId="46" xfId="0" applyNumberFormat="1" applyFont="1" applyBorder="1" applyAlignment="1" applyProtection="1">
      <alignment horizontal="center"/>
    </xf>
    <xf numFmtId="8" fontId="3" fillId="0" borderId="8" xfId="0" applyNumberFormat="1" applyFont="1" applyBorder="1" applyAlignment="1" applyProtection="1">
      <alignment horizontal="center"/>
    </xf>
    <xf numFmtId="10" fontId="3" fillId="0" borderId="3" xfId="0" applyNumberFormat="1" applyFont="1" applyBorder="1" applyAlignment="1" applyProtection="1">
      <alignment horizontal="center"/>
    </xf>
    <xf numFmtId="0" fontId="2" fillId="0" borderId="42" xfId="0" applyFont="1" applyBorder="1" applyAlignment="1" applyProtection="1">
      <alignment horizontal="center"/>
    </xf>
    <xf numFmtId="0" fontId="4" fillId="0" borderId="0" xfId="0" applyFont="1" applyAlignment="1" applyProtection="1">
      <alignment horizontal="right"/>
    </xf>
    <xf numFmtId="49" fontId="3" fillId="0" borderId="29" xfId="0" applyNumberFormat="1" applyFont="1" applyBorder="1" applyAlignment="1" applyProtection="1">
      <alignment horizontal="center"/>
    </xf>
    <xf numFmtId="2" fontId="7" fillId="0" borderId="0" xfId="0" applyNumberFormat="1" applyFont="1" applyAlignment="1" applyProtection="1">
      <alignment horizontal="center"/>
    </xf>
    <xf numFmtId="0" fontId="7" fillId="0" borderId="0" xfId="0" applyFont="1" applyBorder="1" applyAlignment="1" applyProtection="1">
      <alignment horizontal="center"/>
      <protection locked="0"/>
    </xf>
    <xf numFmtId="0" fontId="7" fillId="0" borderId="0" xfId="0" applyFont="1" applyAlignment="1" applyProtection="1">
      <alignment horizontal="center" shrinkToFit="1"/>
    </xf>
    <xf numFmtId="0" fontId="2" fillId="0" borderId="0" xfId="0" applyFont="1" applyAlignment="1">
      <alignment horizontal="center"/>
    </xf>
    <xf numFmtId="0" fontId="3" fillId="0" borderId="64" xfId="0" applyNumberFormat="1" applyFont="1" applyBorder="1" applyAlignment="1" applyProtection="1">
      <alignment horizontal="center" shrinkToFit="1"/>
    </xf>
    <xf numFmtId="0" fontId="18" fillId="0" borderId="0" xfId="0" applyFont="1" applyAlignment="1" applyProtection="1">
      <alignment horizontal="right"/>
    </xf>
    <xf numFmtId="167" fontId="0" fillId="0" borderId="21" xfId="0" applyNumberFormat="1" applyBorder="1" applyAlignment="1" applyProtection="1">
      <alignment horizontal="center"/>
    </xf>
    <xf numFmtId="0" fontId="1" fillId="0" borderId="0" xfId="0" applyFont="1" applyAlignment="1" applyProtection="1">
      <alignment horizontal="right"/>
    </xf>
    <xf numFmtId="0" fontId="17" fillId="0" borderId="94" xfId="0" applyFont="1" applyBorder="1" applyProtection="1"/>
    <xf numFmtId="0" fontId="17" fillId="0" borderId="95" xfId="0" applyFont="1" applyBorder="1" applyAlignment="1" applyProtection="1">
      <alignment horizontal="right"/>
    </xf>
    <xf numFmtId="0" fontId="17" fillId="0" borderId="42" xfId="0" applyFont="1" applyBorder="1" applyProtection="1"/>
    <xf numFmtId="0" fontId="17" fillId="0" borderId="0" xfId="0" applyFont="1" applyAlignment="1" applyProtection="1">
      <alignment horizontal="right"/>
    </xf>
    <xf numFmtId="0" fontId="11" fillId="0" borderId="0" xfId="0" applyFont="1" applyAlignment="1" applyProtection="1">
      <alignment horizontal="left"/>
    </xf>
    <xf numFmtId="0" fontId="3" fillId="0" borderId="128" xfId="0" applyFont="1" applyBorder="1" applyAlignment="1" applyProtection="1">
      <alignment shrinkToFit="1"/>
    </xf>
    <xf numFmtId="0" fontId="4" fillId="0" borderId="129" xfId="0" applyFont="1" applyBorder="1" applyAlignment="1" applyProtection="1">
      <alignment horizontal="center" shrinkToFit="1"/>
    </xf>
    <xf numFmtId="0" fontId="4" fillId="0" borderId="130" xfId="0" applyFont="1" applyBorder="1" applyAlignment="1" applyProtection="1">
      <alignment horizontal="center" shrinkToFit="1"/>
    </xf>
    <xf numFmtId="0" fontId="4" fillId="0" borderId="128" xfId="0" applyFont="1" applyBorder="1" applyAlignment="1" applyProtection="1">
      <alignment horizontal="center" shrinkToFit="1"/>
    </xf>
    <xf numFmtId="0" fontId="3" fillId="0" borderId="0" xfId="0" applyFont="1" applyBorder="1" applyAlignment="1" applyProtection="1">
      <alignment shrinkToFit="1"/>
    </xf>
    <xf numFmtId="0" fontId="4" fillId="0" borderId="131" xfId="0" applyFont="1" applyBorder="1" applyAlignment="1" applyProtection="1">
      <alignment horizontal="center" shrinkToFit="1"/>
    </xf>
    <xf numFmtId="0" fontId="4" fillId="0" borderId="132" xfId="0" applyFont="1" applyBorder="1" applyAlignment="1" applyProtection="1">
      <alignment horizontal="center" shrinkToFit="1"/>
    </xf>
    <xf numFmtId="0" fontId="3" fillId="0" borderId="126" xfId="0" applyFont="1" applyBorder="1" applyAlignment="1" applyProtection="1">
      <alignment shrinkToFit="1"/>
    </xf>
    <xf numFmtId="0" fontId="3" fillId="0" borderId="125" xfId="0" applyFont="1" applyBorder="1" applyAlignment="1" applyProtection="1">
      <alignment shrinkToFit="1"/>
    </xf>
    <xf numFmtId="0" fontId="7" fillId="0" borderId="0" xfId="0" applyFont="1" applyAlignment="1" applyProtection="1">
      <alignment horizontal="right" shrinkToFit="1"/>
    </xf>
    <xf numFmtId="2" fontId="4" fillId="0" borderId="5" xfId="0" applyNumberFormat="1" applyFont="1" applyBorder="1" applyAlignment="1" applyProtection="1">
      <alignment shrinkToFit="1"/>
    </xf>
    <xf numFmtId="0" fontId="7" fillId="0" borderId="18" xfId="0" applyFont="1" applyBorder="1" applyAlignment="1" applyProtection="1">
      <alignment shrinkToFit="1"/>
    </xf>
    <xf numFmtId="0" fontId="1" fillId="0" borderId="0" xfId="0" applyFont="1" applyAlignment="1"/>
    <xf numFmtId="0" fontId="2" fillId="0" borderId="42" xfId="0" applyFont="1" applyBorder="1" applyAlignment="1" applyProtection="1">
      <alignment horizontal="right"/>
    </xf>
    <xf numFmtId="0" fontId="2" fillId="0" borderId="50" xfId="0" applyNumberFormat="1" applyFont="1" applyBorder="1" applyAlignment="1" applyProtection="1">
      <alignment horizontal="right" shrinkToFit="1"/>
    </xf>
    <xf numFmtId="0" fontId="2" fillId="0" borderId="41" xfId="0" applyFont="1" applyBorder="1" applyAlignment="1" applyProtection="1">
      <alignment horizontal="center"/>
    </xf>
    <xf numFmtId="0" fontId="21" fillId="0" borderId="21" xfId="0" applyNumberFormat="1" applyFont="1" applyBorder="1" applyAlignment="1" applyProtection="1">
      <alignment horizontal="center"/>
    </xf>
    <xf numFmtId="0" fontId="17" fillId="0" borderId="0" xfId="0" applyFont="1" applyFill="1" applyAlignment="1"/>
    <xf numFmtId="0" fontId="17" fillId="0" borderId="0" xfId="0" applyFont="1" applyFill="1" applyBorder="1" applyAlignment="1">
      <alignment horizontal="left"/>
    </xf>
    <xf numFmtId="0" fontId="17" fillId="0" borderId="0" xfId="0" applyFont="1" applyFill="1" applyAlignment="1">
      <alignment horizontal="left"/>
    </xf>
    <xf numFmtId="4" fontId="3" fillId="0" borderId="5" xfId="0" applyNumberFormat="1" applyFont="1" applyBorder="1" applyAlignment="1" applyProtection="1">
      <alignment horizontal="center" shrinkToFit="1"/>
    </xf>
    <xf numFmtId="0" fontId="3" fillId="0" borderId="10" xfId="0" applyNumberFormat="1" applyFont="1" applyBorder="1" applyAlignment="1" applyProtection="1">
      <alignment horizontal="center" shrinkToFit="1"/>
    </xf>
    <xf numFmtId="0" fontId="3" fillId="0" borderId="0" xfId="0" applyNumberFormat="1" applyFont="1" applyBorder="1" applyAlignment="1" applyProtection="1">
      <alignment horizontal="center" shrinkToFit="1"/>
    </xf>
    <xf numFmtId="4" fontId="3" fillId="0" borderId="0" xfId="0" applyNumberFormat="1" applyFont="1" applyBorder="1" applyAlignment="1" applyProtection="1">
      <alignment horizontal="center"/>
    </xf>
    <xf numFmtId="0" fontId="3" fillId="0" borderId="134" xfId="0" applyFont="1" applyBorder="1" applyProtection="1"/>
    <xf numFmtId="39" fontId="3" fillId="0" borderId="135" xfId="0" applyNumberFormat="1" applyFont="1" applyBorder="1" applyAlignment="1" applyProtection="1">
      <alignment shrinkToFit="1"/>
    </xf>
    <xf numFmtId="39" fontId="3" fillId="0" borderId="136" xfId="0" applyNumberFormat="1" applyFont="1" applyBorder="1" applyAlignment="1" applyProtection="1">
      <alignment shrinkToFit="1"/>
    </xf>
    <xf numFmtId="39" fontId="3" fillId="0" borderId="134" xfId="0" applyNumberFormat="1" applyFont="1" applyBorder="1" applyAlignment="1" applyProtection="1">
      <alignment shrinkToFit="1"/>
    </xf>
    <xf numFmtId="0" fontId="3" fillId="0" borderId="137" xfId="0" applyNumberFormat="1" applyFont="1" applyBorder="1" applyAlignment="1" applyProtection="1">
      <alignment horizontal="center" shrinkToFit="1"/>
    </xf>
    <xf numFmtId="4" fontId="3" fillId="0" borderId="137" xfId="0" applyNumberFormat="1" applyFont="1" applyBorder="1" applyAlignment="1" applyProtection="1">
      <alignment horizontal="center"/>
    </xf>
    <xf numFmtId="0" fontId="3" fillId="0" borderId="138" xfId="0" applyNumberFormat="1" applyFont="1" applyBorder="1" applyAlignment="1" applyProtection="1">
      <alignment horizontal="center" shrinkToFit="1"/>
    </xf>
    <xf numFmtId="39" fontId="3" fillId="0" borderId="139" xfId="0" applyNumberFormat="1" applyFont="1" applyBorder="1" applyAlignment="1" applyProtection="1">
      <alignment shrinkToFit="1"/>
    </xf>
    <xf numFmtId="39" fontId="3" fillId="0" borderId="140" xfId="0" applyNumberFormat="1" applyFont="1" applyBorder="1" applyAlignment="1" applyProtection="1">
      <alignment shrinkToFit="1"/>
    </xf>
    <xf numFmtId="0" fontId="3" fillId="0" borderId="133" xfId="0" applyFont="1" applyBorder="1" applyProtection="1"/>
    <xf numFmtId="4" fontId="3" fillId="0" borderId="137" xfId="0" applyNumberFormat="1" applyFont="1" applyBorder="1" applyAlignment="1" applyProtection="1">
      <alignment shrinkToFit="1"/>
    </xf>
    <xf numFmtId="39" fontId="3" fillId="0" borderId="137" xfId="0" applyNumberFormat="1" applyFont="1" applyBorder="1" applyAlignment="1" applyProtection="1">
      <alignment shrinkToFit="1"/>
    </xf>
    <xf numFmtId="39" fontId="2" fillId="0" borderId="0" xfId="0" applyNumberFormat="1" applyFont="1" applyAlignment="1" applyProtection="1">
      <alignment shrinkToFit="1"/>
    </xf>
    <xf numFmtId="0" fontId="4" fillId="0" borderId="0" xfId="0" applyFont="1" applyFill="1" applyAlignment="1" applyProtection="1">
      <alignment horizontal="center"/>
      <protection locked="0"/>
    </xf>
    <xf numFmtId="39" fontId="3" fillId="3" borderId="22" xfId="0" applyNumberFormat="1" applyFont="1" applyFill="1" applyBorder="1" applyAlignment="1" applyProtection="1">
      <alignment shrinkToFit="1"/>
      <protection locked="0"/>
    </xf>
    <xf numFmtId="4" fontId="3" fillId="3" borderId="60" xfId="0" applyNumberFormat="1" applyFont="1" applyFill="1" applyBorder="1" applyProtection="1">
      <protection locked="0"/>
    </xf>
    <xf numFmtId="0" fontId="4" fillId="3" borderId="0" xfId="0" applyFont="1" applyFill="1" applyAlignment="1" applyProtection="1">
      <alignment horizontal="center"/>
      <protection locked="0"/>
    </xf>
    <xf numFmtId="0" fontId="3" fillId="0" borderId="131" xfId="0" applyFont="1" applyBorder="1" applyProtection="1"/>
    <xf numFmtId="0" fontId="3" fillId="0" borderId="141" xfId="0" applyFont="1" applyBorder="1" applyProtection="1"/>
    <xf numFmtId="0" fontId="3" fillId="0" borderId="132" xfId="0" applyFont="1" applyBorder="1" applyProtection="1"/>
    <xf numFmtId="0" fontId="3" fillId="0" borderId="71" xfId="0" applyFont="1" applyBorder="1" applyProtection="1"/>
    <xf numFmtId="0" fontId="3" fillId="0" borderId="65" xfId="0" applyFont="1" applyBorder="1" applyProtection="1"/>
    <xf numFmtId="49" fontId="17" fillId="0" borderId="21" xfId="0" applyNumberFormat="1" applyFont="1" applyBorder="1" applyAlignment="1" applyProtection="1">
      <alignment horizontal="left"/>
      <protection locked="0"/>
    </xf>
    <xf numFmtId="0" fontId="4" fillId="0" borderId="142" xfId="0" applyFont="1" applyBorder="1" applyProtection="1"/>
    <xf numFmtId="0" fontId="4" fillId="0" borderId="143" xfId="0" applyFont="1" applyBorder="1" applyProtection="1"/>
    <xf numFmtId="0" fontId="4" fillId="0" borderId="144" xfId="0" applyFont="1" applyBorder="1" applyAlignment="1" applyProtection="1">
      <alignment horizontal="center"/>
    </xf>
    <xf numFmtId="0" fontId="4" fillId="0" borderId="145" xfId="0" applyFont="1" applyBorder="1" applyAlignment="1" applyProtection="1">
      <alignment horizontal="center"/>
    </xf>
    <xf numFmtId="49" fontId="3" fillId="0" borderId="146" xfId="0" applyNumberFormat="1" applyFont="1" applyBorder="1" applyAlignment="1" applyProtection="1">
      <alignment horizontal="center"/>
    </xf>
    <xf numFmtId="49" fontId="3" fillId="0" borderId="147" xfId="0" applyNumberFormat="1" applyFont="1" applyBorder="1" applyAlignment="1" applyProtection="1">
      <alignment horizontal="center"/>
    </xf>
    <xf numFmtId="49" fontId="3" fillId="0" borderId="148" xfId="0" applyNumberFormat="1" applyFont="1" applyBorder="1" applyAlignment="1" applyProtection="1">
      <alignment horizontal="center"/>
    </xf>
    <xf numFmtId="0" fontId="3" fillId="0" borderId="150" xfId="0" applyFont="1" applyBorder="1" applyProtection="1"/>
    <xf numFmtId="0" fontId="4" fillId="0" borderId="150" xfId="0" applyFont="1" applyBorder="1" applyProtection="1"/>
    <xf numFmtId="0" fontId="4" fillId="0" borderId="151" xfId="0" applyFont="1" applyBorder="1" applyProtection="1"/>
    <xf numFmtId="4" fontId="4" fillId="0" borderId="152" xfId="0" applyNumberFormat="1" applyFont="1" applyBorder="1" applyProtection="1"/>
    <xf numFmtId="4" fontId="2" fillId="0" borderId="0" xfId="0" applyNumberFormat="1" applyFont="1" applyBorder="1" applyProtection="1"/>
    <xf numFmtId="0" fontId="3" fillId="0" borderId="153" xfId="0" applyFont="1" applyBorder="1" applyProtection="1"/>
    <xf numFmtId="0" fontId="3" fillId="0" borderId="154" xfId="0" applyFont="1" applyBorder="1" applyProtection="1"/>
    <xf numFmtId="0" fontId="3" fillId="0" borderId="151" xfId="0" applyFont="1" applyBorder="1" applyProtection="1"/>
    <xf numFmtId="0" fontId="3" fillId="0" borderId="152" xfId="0" applyFont="1" applyBorder="1" applyProtection="1"/>
    <xf numFmtId="0" fontId="3" fillId="0" borderId="155" xfId="0" applyFont="1" applyBorder="1" applyProtection="1"/>
    <xf numFmtId="0" fontId="3" fillId="0" borderId="156" xfId="0" applyFont="1" applyBorder="1" applyProtection="1"/>
    <xf numFmtId="0" fontId="4" fillId="0" borderId="156" xfId="0" applyFont="1" applyBorder="1" applyAlignment="1" applyProtection="1">
      <alignment shrinkToFit="1"/>
    </xf>
    <xf numFmtId="0" fontId="4" fillId="0" borderId="157" xfId="0" applyFont="1" applyBorder="1" applyAlignment="1" applyProtection="1">
      <alignment shrinkToFit="1"/>
    </xf>
    <xf numFmtId="4" fontId="4" fillId="0" borderId="158" xfId="0" applyNumberFormat="1" applyFont="1" applyBorder="1" applyProtection="1"/>
    <xf numFmtId="0" fontId="3" fillId="0" borderId="159" xfId="0" applyFont="1" applyBorder="1" applyProtection="1"/>
    <xf numFmtId="0" fontId="3" fillId="0" borderId="160" xfId="0" applyFont="1" applyBorder="1" applyProtection="1"/>
    <xf numFmtId="0" fontId="3" fillId="0" borderId="157" xfId="0" applyFont="1" applyBorder="1" applyProtection="1"/>
    <xf numFmtId="0" fontId="3" fillId="0" borderId="158" xfId="0" applyFont="1" applyBorder="1" applyProtection="1"/>
    <xf numFmtId="0" fontId="3" fillId="0" borderId="161" xfId="0" applyFont="1" applyBorder="1" applyProtection="1"/>
    <xf numFmtId="39" fontId="2" fillId="0" borderId="0" xfId="0" applyNumberFormat="1" applyFont="1" applyFill="1" applyBorder="1" applyAlignment="1" applyProtection="1">
      <alignment shrinkToFit="1"/>
    </xf>
    <xf numFmtId="0" fontId="9" fillId="0" borderId="0" xfId="0" applyFont="1" applyBorder="1" applyAlignment="1" applyProtection="1">
      <alignment horizontal="center"/>
    </xf>
    <xf numFmtId="166" fontId="9" fillId="0" borderId="0" xfId="0" applyNumberFormat="1" applyFont="1" applyBorder="1" applyProtection="1"/>
    <xf numFmtId="0" fontId="2" fillId="0" borderId="19" xfId="0" applyNumberFormat="1" applyFont="1" applyBorder="1" applyAlignment="1" applyProtection="1">
      <alignment horizontal="left"/>
      <protection locked="0"/>
    </xf>
    <xf numFmtId="0" fontId="2" fillId="0" borderId="20" xfId="0" applyNumberFormat="1" applyFont="1" applyBorder="1" applyAlignment="1" applyProtection="1">
      <alignment horizontal="left"/>
      <protection locked="0"/>
    </xf>
    <xf numFmtId="0" fontId="2" fillId="0" borderId="0" xfId="0" applyNumberFormat="1" applyFont="1" applyBorder="1" applyAlignment="1" applyProtection="1">
      <alignment horizontal="left"/>
      <protection locked="0"/>
    </xf>
    <xf numFmtId="0" fontId="2" fillId="0" borderId="21" xfId="0" applyNumberFormat="1" applyFont="1" applyBorder="1" applyAlignment="1" applyProtection="1">
      <alignment horizontal="left"/>
      <protection locked="0"/>
    </xf>
    <xf numFmtId="0" fontId="3" fillId="0" borderId="0" xfId="0" applyFont="1" applyBorder="1" applyAlignment="1" applyProtection="1">
      <alignment horizontal="right"/>
    </xf>
    <xf numFmtId="1" fontId="2" fillId="0" borderId="0" xfId="0" applyNumberFormat="1" applyFont="1" applyBorder="1" applyAlignment="1" applyProtection="1">
      <alignment horizontal="center"/>
    </xf>
    <xf numFmtId="1" fontId="13" fillId="0" borderId="0" xfId="0" applyNumberFormat="1" applyFont="1" applyBorder="1" applyAlignment="1" applyProtection="1">
      <alignment horizontal="center"/>
    </xf>
    <xf numFmtId="0" fontId="14" fillId="0" borderId="0" xfId="0" applyFont="1" applyFill="1" applyAlignment="1">
      <alignment horizontal="left" vertical="top" wrapText="1"/>
    </xf>
    <xf numFmtId="49" fontId="14" fillId="0" borderId="0" xfId="0" applyNumberFormat="1" applyFont="1" applyAlignment="1">
      <alignment horizontal="left" vertical="top" wrapText="1"/>
    </xf>
    <xf numFmtId="0" fontId="7" fillId="0" borderId="0" xfId="0" applyFont="1" applyBorder="1" applyAlignment="1" applyProtection="1">
      <alignment shrinkToFit="1"/>
    </xf>
    <xf numFmtId="44" fontId="2" fillId="0" borderId="162" xfId="0" applyNumberFormat="1" applyFont="1" applyBorder="1" applyAlignment="1" applyProtection="1">
      <alignment horizontal="right" shrinkToFit="1"/>
    </xf>
    <xf numFmtId="0" fontId="0" fillId="0" borderId="0" xfId="0" applyBorder="1"/>
    <xf numFmtId="0" fontId="0" fillId="0" borderId="0" xfId="0" applyBorder="1" applyAlignment="1"/>
    <xf numFmtId="0" fontId="17" fillId="0" borderId="0" xfId="0" applyFont="1" applyBorder="1" applyAlignment="1" applyProtection="1"/>
    <xf numFmtId="44" fontId="2" fillId="0" borderId="85" xfId="0" applyNumberFormat="1" applyFont="1" applyBorder="1" applyAlignment="1">
      <alignment horizontal="center" shrinkToFit="1"/>
    </xf>
    <xf numFmtId="44" fontId="2" fillId="0" borderId="85" xfId="0" applyNumberFormat="1" applyFont="1" applyBorder="1" applyAlignment="1" applyProtection="1">
      <alignment horizontal="center" shrinkToFit="1"/>
    </xf>
    <xf numFmtId="0" fontId="14" fillId="0" borderId="0" xfId="0" applyFont="1" applyFill="1" applyAlignment="1">
      <alignment horizontal="left" vertical="top" wrapText="1"/>
    </xf>
    <xf numFmtId="49" fontId="16" fillId="0" borderId="0" xfId="0" applyNumberFormat="1" applyFont="1" applyFill="1"/>
    <xf numFmtId="0" fontId="7" fillId="0" borderId="45" xfId="0" applyFont="1" applyBorder="1" applyProtection="1"/>
    <xf numFmtId="0" fontId="24" fillId="0" borderId="45" xfId="0" applyFont="1" applyBorder="1" applyProtection="1"/>
    <xf numFmtId="44" fontId="2" fillId="0" borderId="98" xfId="0" applyNumberFormat="1" applyFont="1" applyBorder="1" applyAlignment="1" applyProtection="1">
      <alignment horizontal="center" shrinkToFit="1"/>
    </xf>
    <xf numFmtId="43" fontId="2" fillId="0" borderId="98" xfId="0" applyNumberFormat="1" applyFont="1" applyBorder="1" applyAlignment="1" applyProtection="1">
      <alignment horizontal="center" shrinkToFit="1"/>
    </xf>
    <xf numFmtId="43" fontId="2" fillId="0" borderId="99" xfId="0" applyNumberFormat="1" applyFont="1" applyBorder="1" applyAlignment="1" applyProtection="1">
      <alignment horizontal="center" shrinkToFit="1"/>
    </xf>
    <xf numFmtId="43" fontId="2" fillId="0" borderId="101" xfId="0" applyNumberFormat="1" applyFont="1" applyBorder="1" applyAlignment="1" applyProtection="1">
      <alignment horizontal="center" shrinkToFit="1"/>
    </xf>
    <xf numFmtId="44" fontId="2" fillId="0" borderId="102" xfId="0" applyNumberFormat="1" applyFont="1" applyBorder="1" applyAlignment="1" applyProtection="1">
      <alignment horizontal="center" shrinkToFit="1"/>
    </xf>
    <xf numFmtId="43" fontId="2" fillId="0" borderId="98" xfId="0" applyNumberFormat="1" applyFont="1" applyBorder="1" applyAlignment="1" applyProtection="1">
      <alignment horizontal="center" shrinkToFit="1"/>
      <protection locked="0"/>
    </xf>
    <xf numFmtId="44" fontId="2" fillId="0" borderId="96" xfId="0" applyNumberFormat="1" applyFont="1" applyBorder="1" applyAlignment="1" applyProtection="1">
      <alignment horizontal="center" shrinkToFit="1"/>
    </xf>
    <xf numFmtId="44" fontId="2" fillId="0" borderId="100" xfId="0" applyNumberFormat="1" applyFont="1" applyBorder="1" applyAlignment="1" applyProtection="1">
      <alignment horizontal="center" shrinkToFit="1"/>
    </xf>
    <xf numFmtId="44" fontId="2" fillId="0" borderId="85" xfId="0" applyNumberFormat="1" applyFont="1" applyBorder="1" applyAlignment="1" applyProtection="1">
      <alignment shrinkToFit="1"/>
    </xf>
    <xf numFmtId="44" fontId="7" fillId="0" borderId="100" xfId="0" applyNumberFormat="1" applyFont="1" applyBorder="1" applyAlignment="1" applyProtection="1">
      <alignment shrinkToFit="1"/>
    </xf>
    <xf numFmtId="39" fontId="17" fillId="0" borderId="0" xfId="0" applyNumberFormat="1" applyFont="1" applyAlignment="1">
      <alignment horizontal="right" shrinkToFit="1"/>
    </xf>
    <xf numFmtId="39" fontId="0" fillId="0" borderId="0" xfId="0" applyNumberFormat="1" applyBorder="1" applyAlignment="1">
      <alignment horizontal="right" shrinkToFit="1"/>
    </xf>
    <xf numFmtId="39" fontId="2" fillId="0" borderId="0" xfId="0" applyNumberFormat="1" applyFont="1" applyBorder="1" applyAlignment="1">
      <alignment horizontal="right" shrinkToFit="1"/>
    </xf>
    <xf numFmtId="39" fontId="2" fillId="0" borderId="0" xfId="0" applyNumberFormat="1" applyFont="1" applyAlignment="1">
      <alignment horizontal="right" shrinkToFit="1"/>
    </xf>
    <xf numFmtId="39" fontId="19" fillId="0" borderId="0" xfId="0" applyNumberFormat="1" applyFont="1" applyAlignment="1" applyProtection="1">
      <alignment horizontal="right" shrinkToFit="1"/>
    </xf>
    <xf numFmtId="39" fontId="2" fillId="0" borderId="0" xfId="0" applyNumberFormat="1" applyFont="1" applyAlignment="1" applyProtection="1">
      <alignment horizontal="right" shrinkToFit="1"/>
    </xf>
    <xf numFmtId="39" fontId="0" fillId="0" borderId="0" xfId="0" applyNumberFormat="1" applyAlignment="1">
      <alignment horizontal="right" shrinkToFit="1"/>
    </xf>
    <xf numFmtId="39" fontId="19" fillId="0" borderId="0" xfId="0" applyNumberFormat="1" applyFont="1" applyAlignment="1">
      <alignment horizontal="right" shrinkToFit="1"/>
    </xf>
    <xf numFmtId="39" fontId="17" fillId="0" borderId="0" xfId="0" applyNumberFormat="1" applyFont="1" applyBorder="1" applyAlignment="1" applyProtection="1">
      <alignment horizontal="right" shrinkToFit="1"/>
    </xf>
    <xf numFmtId="39" fontId="17" fillId="0" borderId="0" xfId="0" applyNumberFormat="1" applyFont="1" applyAlignment="1" applyProtection="1">
      <alignment horizontal="right" shrinkToFit="1"/>
    </xf>
    <xf numFmtId="39" fontId="0" fillId="0" borderId="0" xfId="0" applyNumberFormat="1" applyBorder="1" applyAlignment="1" applyProtection="1">
      <alignment horizontal="right" shrinkToFit="1"/>
    </xf>
    <xf numFmtId="39" fontId="0" fillId="0" borderId="0" xfId="0" applyNumberFormat="1" applyAlignment="1" applyProtection="1">
      <alignment horizontal="right" shrinkToFit="1"/>
    </xf>
    <xf numFmtId="2" fontId="3" fillId="0" borderId="0" xfId="0" applyNumberFormat="1" applyFont="1" applyBorder="1" applyAlignment="1" applyProtection="1">
      <alignment shrinkToFit="1"/>
    </xf>
    <xf numFmtId="39" fontId="3" fillId="0" borderId="0" xfId="0" applyNumberFormat="1" applyFont="1" applyBorder="1" applyAlignment="1" applyProtection="1">
      <alignment shrinkToFit="1"/>
    </xf>
    <xf numFmtId="39" fontId="4" fillId="0" borderId="0" xfId="0" applyNumberFormat="1" applyFont="1" applyBorder="1" applyAlignment="1" applyProtection="1">
      <alignment shrinkToFit="1"/>
    </xf>
    <xf numFmtId="39" fontId="3" fillId="0" borderId="0" xfId="0" applyNumberFormat="1" applyFont="1" applyBorder="1" applyAlignment="1" applyProtection="1">
      <alignment horizontal="right" shrinkToFit="1"/>
    </xf>
    <xf numFmtId="2" fontId="4" fillId="0" borderId="166" xfId="0" applyNumberFormat="1" applyFont="1" applyBorder="1" applyAlignment="1" applyProtection="1">
      <alignment shrinkToFit="1"/>
    </xf>
    <xf numFmtId="39" fontId="4" fillId="0" borderId="167" xfId="0" applyNumberFormat="1" applyFont="1" applyBorder="1" applyAlignment="1" applyProtection="1">
      <alignment shrinkToFit="1"/>
    </xf>
    <xf numFmtId="39" fontId="4" fillId="0" borderId="165" xfId="0" applyNumberFormat="1" applyFont="1" applyBorder="1" applyAlignment="1" applyProtection="1">
      <alignment shrinkToFit="1"/>
    </xf>
    <xf numFmtId="39" fontId="4" fillId="0" borderId="168" xfId="0" applyNumberFormat="1" applyFont="1" applyBorder="1" applyAlignment="1" applyProtection="1">
      <alignment shrinkToFit="1"/>
    </xf>
    <xf numFmtId="39" fontId="5" fillId="0" borderId="165" xfId="0" applyNumberFormat="1" applyFont="1" applyBorder="1" applyAlignment="1" applyProtection="1">
      <alignment shrinkToFit="1"/>
    </xf>
    <xf numFmtId="39" fontId="4" fillId="0" borderId="166" xfId="0" applyNumberFormat="1" applyFont="1" applyBorder="1" applyAlignment="1" applyProtection="1">
      <alignment shrinkToFit="1"/>
    </xf>
    <xf numFmtId="39" fontId="4" fillId="0" borderId="169" xfId="0" applyNumberFormat="1" applyFont="1" applyBorder="1" applyAlignment="1" applyProtection="1">
      <alignment shrinkToFit="1"/>
    </xf>
    <xf numFmtId="39" fontId="4" fillId="0" borderId="170" xfId="0" applyNumberFormat="1" applyFont="1" applyBorder="1" applyAlignment="1" applyProtection="1">
      <alignment shrinkToFit="1"/>
    </xf>
    <xf numFmtId="39" fontId="4" fillId="0" borderId="165" xfId="0" applyNumberFormat="1" applyFont="1" applyBorder="1" applyAlignment="1" applyProtection="1">
      <alignment horizontal="right" shrinkToFit="1"/>
    </xf>
    <xf numFmtId="2" fontId="3" fillId="0" borderId="1" xfId="0" applyNumberFormat="1" applyFont="1" applyBorder="1" applyProtection="1"/>
    <xf numFmtId="39" fontId="6" fillId="0" borderId="7" xfId="0" applyNumberFormat="1" applyFont="1" applyBorder="1" applyAlignment="1" applyProtection="1">
      <alignment horizontal="center" shrinkToFit="1"/>
    </xf>
    <xf numFmtId="39" fontId="6" fillId="0" borderId="171" xfId="0" applyNumberFormat="1" applyFont="1" applyBorder="1" applyAlignment="1" applyProtection="1">
      <alignment horizontal="center" shrinkToFit="1"/>
    </xf>
    <xf numFmtId="39" fontId="6" fillId="0" borderId="0" xfId="0" applyNumberFormat="1" applyFont="1" applyBorder="1" applyAlignment="1" applyProtection="1">
      <alignment horizontal="center" shrinkToFit="1"/>
    </xf>
    <xf numFmtId="39" fontId="6" fillId="0" borderId="17" xfId="0" applyNumberFormat="1" applyFont="1" applyBorder="1" applyAlignment="1" applyProtection="1">
      <alignment horizontal="center" shrinkToFit="1"/>
    </xf>
    <xf numFmtId="39" fontId="6" fillId="0" borderId="172" xfId="0" applyNumberFormat="1" applyFont="1" applyBorder="1" applyAlignment="1" applyProtection="1">
      <alignment horizontal="center" shrinkToFit="1"/>
    </xf>
    <xf numFmtId="39" fontId="6" fillId="0" borderId="173" xfId="0" applyNumberFormat="1" applyFont="1" applyBorder="1" applyAlignment="1" applyProtection="1">
      <alignment horizontal="center" shrinkToFit="1"/>
    </xf>
    <xf numFmtId="39" fontId="6" fillId="0" borderId="174" xfId="0" applyNumberFormat="1" applyFont="1" applyBorder="1" applyAlignment="1" applyProtection="1">
      <alignment horizontal="center" shrinkToFit="1"/>
    </xf>
    <xf numFmtId="39" fontId="9" fillId="0" borderId="0" xfId="0" applyNumberFormat="1" applyFont="1" applyAlignment="1" applyProtection="1">
      <alignment shrinkToFit="1"/>
    </xf>
    <xf numFmtId="0" fontId="3" fillId="0" borderId="4" xfId="0" applyFont="1" applyBorder="1" applyProtection="1"/>
    <xf numFmtId="16" fontId="4" fillId="0" borderId="163" xfId="0" quotePrefix="1" applyNumberFormat="1" applyFont="1" applyBorder="1" applyAlignment="1" applyProtection="1">
      <alignment horizontal="right"/>
    </xf>
    <xf numFmtId="0" fontId="4" fillId="0" borderId="163" xfId="0" applyNumberFormat="1" applyFont="1" applyFill="1" applyBorder="1" applyAlignment="1" applyProtection="1">
      <alignment horizontal="left"/>
      <protection locked="0"/>
    </xf>
    <xf numFmtId="39" fontId="4" fillId="0" borderId="163" xfId="0" applyNumberFormat="1" applyFont="1" applyFill="1" applyBorder="1" applyAlignment="1" applyProtection="1">
      <alignment shrinkToFit="1"/>
    </xf>
    <xf numFmtId="0" fontId="4" fillId="0" borderId="164" xfId="0" applyFont="1" applyBorder="1" applyAlignment="1" applyProtection="1">
      <alignment horizontal="right"/>
    </xf>
    <xf numFmtId="16" fontId="4" fillId="0" borderId="164" xfId="0" applyNumberFormat="1" applyFont="1" applyBorder="1" applyAlignment="1" applyProtection="1">
      <alignment horizontal="right"/>
    </xf>
    <xf numFmtId="0" fontId="4" fillId="0" borderId="164" xfId="0" applyNumberFormat="1" applyFont="1" applyFill="1" applyBorder="1" applyAlignment="1" applyProtection="1">
      <alignment horizontal="left"/>
      <protection locked="0"/>
    </xf>
    <xf numFmtId="39" fontId="4" fillId="0" borderId="164" xfId="0" applyNumberFormat="1" applyFont="1" applyFill="1" applyBorder="1" applyAlignment="1" applyProtection="1">
      <alignment shrinkToFit="1"/>
    </xf>
    <xf numFmtId="0" fontId="28" fillId="0" borderId="21" xfId="0" applyFont="1" applyBorder="1"/>
    <xf numFmtId="49" fontId="3" fillId="0" borderId="24" xfId="0" applyNumberFormat="1" applyFont="1" applyBorder="1" applyAlignment="1" applyProtection="1">
      <alignment horizontal="center" shrinkToFit="1"/>
      <protection locked="0"/>
    </xf>
    <xf numFmtId="49" fontId="3" fillId="0" borderId="24" xfId="0" applyNumberFormat="1" applyFont="1" applyBorder="1" applyAlignment="1" applyProtection="1">
      <alignment shrinkToFit="1"/>
      <protection locked="0"/>
    </xf>
    <xf numFmtId="1" fontId="3" fillId="0" borderId="10" xfId="0" applyNumberFormat="1" applyFont="1" applyBorder="1" applyAlignment="1" applyProtection="1">
      <alignment horizontal="center" shrinkToFit="1"/>
      <protection locked="0"/>
    </xf>
    <xf numFmtId="49" fontId="3" fillId="0" borderId="25" xfId="0" applyNumberFormat="1" applyFont="1" applyBorder="1" applyAlignment="1" applyProtection="1">
      <alignment horizontal="center" shrinkToFit="1"/>
      <protection locked="0"/>
    </xf>
    <xf numFmtId="49" fontId="3" fillId="0" borderId="25" xfId="0" applyNumberFormat="1" applyFont="1" applyBorder="1" applyAlignment="1" applyProtection="1">
      <alignment shrinkToFit="1"/>
      <protection locked="0"/>
    </xf>
    <xf numFmtId="1" fontId="3" fillId="0" borderId="12" xfId="0" applyNumberFormat="1" applyFont="1" applyBorder="1" applyAlignment="1" applyProtection="1">
      <alignment horizontal="center" shrinkToFit="1"/>
      <protection locked="0"/>
    </xf>
    <xf numFmtId="49" fontId="3" fillId="0" borderId="27" xfId="0" applyNumberFormat="1" applyFont="1" applyBorder="1" applyAlignment="1" applyProtection="1">
      <alignment horizontal="center" shrinkToFit="1"/>
      <protection locked="0"/>
    </xf>
    <xf numFmtId="49" fontId="3" fillId="0" borderId="55" xfId="0" applyNumberFormat="1" applyFont="1" applyBorder="1" applyAlignment="1" applyProtection="1">
      <alignment horizontal="center" shrinkToFit="1"/>
      <protection locked="0"/>
    </xf>
    <xf numFmtId="49" fontId="3" fillId="0" borderId="27" xfId="0" applyNumberFormat="1" applyFont="1" applyBorder="1" applyAlignment="1" applyProtection="1">
      <alignment shrinkToFit="1"/>
      <protection locked="0"/>
    </xf>
    <xf numFmtId="1" fontId="3" fillId="0" borderId="15" xfId="0" applyNumberFormat="1" applyFont="1" applyBorder="1" applyAlignment="1" applyProtection="1">
      <alignment horizontal="center" shrinkToFit="1"/>
      <protection locked="0"/>
    </xf>
    <xf numFmtId="0" fontId="17" fillId="0" borderId="95" xfId="0" applyFont="1" applyBorder="1" applyAlignment="1" applyProtection="1">
      <alignment horizontal="right"/>
    </xf>
    <xf numFmtId="0" fontId="4" fillId="0" borderId="2" xfId="0" applyFont="1" applyBorder="1" applyAlignment="1" applyProtection="1">
      <alignment shrinkToFit="1"/>
    </xf>
    <xf numFmtId="0" fontId="4" fillId="0" borderId="0" xfId="0" applyFont="1" applyAlignment="1" applyProtection="1">
      <alignment shrinkToFit="1"/>
    </xf>
    <xf numFmtId="0" fontId="4" fillId="0" borderId="1" xfId="0" applyFont="1" applyBorder="1" applyAlignment="1" applyProtection="1">
      <alignment shrinkToFit="1"/>
    </xf>
    <xf numFmtId="0" fontId="4" fillId="0" borderId="125" xfId="0" applyFont="1" applyBorder="1" applyAlignment="1" applyProtection="1">
      <alignment horizontal="center" shrinkToFit="1"/>
    </xf>
    <xf numFmtId="0" fontId="4" fillId="0" borderId="124" xfId="0" applyFont="1" applyBorder="1" applyAlignment="1" applyProtection="1">
      <alignment horizontal="center" shrinkToFit="1"/>
    </xf>
    <xf numFmtId="0" fontId="4" fillId="0" borderId="126" xfId="0" applyFont="1" applyBorder="1" applyAlignment="1" applyProtection="1">
      <alignment horizontal="center" shrinkToFit="1"/>
    </xf>
    <xf numFmtId="0" fontId="4" fillId="0" borderId="125" xfId="0" applyFont="1" applyBorder="1" applyAlignment="1" applyProtection="1">
      <alignment shrinkToFit="1"/>
    </xf>
    <xf numFmtId="0" fontId="4" fillId="0" borderId="126" xfId="0" applyFont="1" applyBorder="1" applyAlignment="1" applyProtection="1">
      <alignment shrinkToFit="1"/>
    </xf>
    <xf numFmtId="2" fontId="4" fillId="0" borderId="6" xfId="0" applyNumberFormat="1" applyFont="1" applyBorder="1" applyAlignment="1" applyProtection="1">
      <alignment shrinkToFit="1"/>
    </xf>
    <xf numFmtId="2" fontId="4" fillId="0" borderId="11" xfId="0" applyNumberFormat="1" applyFont="1" applyBorder="1" applyAlignment="1" applyProtection="1">
      <alignment shrinkToFit="1"/>
    </xf>
    <xf numFmtId="0" fontId="21" fillId="0" borderId="0" xfId="0" applyFont="1" applyBorder="1" applyAlignment="1" applyProtection="1">
      <alignment horizontal="right"/>
    </xf>
    <xf numFmtId="49" fontId="4" fillId="0" borderId="0" xfId="0" applyNumberFormat="1" applyFont="1" applyAlignment="1" applyProtection="1">
      <alignment horizontal="center"/>
    </xf>
    <xf numFmtId="0" fontId="4" fillId="0" borderId="0" xfId="0" applyFont="1" applyAlignment="1" applyProtection="1">
      <alignment horizontal="left" shrinkToFit="1"/>
    </xf>
    <xf numFmtId="0" fontId="16" fillId="0" borderId="0" xfId="0" applyFont="1" applyAlignment="1">
      <alignment horizontal="center" vertical="center"/>
    </xf>
    <xf numFmtId="49" fontId="14" fillId="0" borderId="0" xfId="0" applyNumberFormat="1" applyFont="1" applyAlignment="1">
      <alignment horizontal="left" vertical="top" wrapText="1"/>
    </xf>
    <xf numFmtId="49" fontId="14" fillId="3" borderId="0" xfId="0" applyNumberFormat="1" applyFont="1" applyFill="1" applyAlignment="1">
      <alignment horizontal="left" vertical="top"/>
    </xf>
    <xf numFmtId="49" fontId="16" fillId="0" borderId="0" xfId="0" applyNumberFormat="1" applyFont="1" applyFill="1" applyAlignment="1">
      <alignment horizontal="left" vertical="top" wrapText="1"/>
    </xf>
    <xf numFmtId="0" fontId="14" fillId="0" borderId="0" xfId="0" applyFont="1" applyFill="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wrapText="1"/>
    </xf>
    <xf numFmtId="49" fontId="14" fillId="2" borderId="0" xfId="0" applyNumberFormat="1" applyFont="1" applyFill="1" applyAlignment="1">
      <alignment horizontal="left" vertical="top" wrapText="1"/>
    </xf>
    <xf numFmtId="0" fontId="16" fillId="0" borderId="0" xfId="0" applyFont="1" applyAlignment="1">
      <alignment horizontal="left" vertical="top" wrapText="1"/>
    </xf>
    <xf numFmtId="0" fontId="9" fillId="2" borderId="0" xfId="0" applyNumberFormat="1" applyFont="1" applyFill="1" applyBorder="1" applyAlignment="1" applyProtection="1">
      <alignment horizontal="left"/>
      <protection locked="0"/>
    </xf>
    <xf numFmtId="0" fontId="9" fillId="2" borderId="18" xfId="0" applyNumberFormat="1" applyFont="1" applyFill="1" applyBorder="1" applyAlignment="1" applyProtection="1">
      <alignment horizontal="left"/>
      <protection locked="0"/>
    </xf>
    <xf numFmtId="39" fontId="9" fillId="0" borderId="0" xfId="0" applyNumberFormat="1" applyFont="1" applyBorder="1" applyAlignment="1" applyProtection="1">
      <alignment horizontal="right"/>
      <protection locked="0"/>
    </xf>
    <xf numFmtId="39" fontId="9" fillId="0" borderId="0" xfId="0" applyNumberFormat="1" applyFont="1" applyBorder="1" applyAlignment="1" applyProtection="1">
      <alignment horizontal="right"/>
    </xf>
    <xf numFmtId="39" fontId="9" fillId="3" borderId="0" xfId="0" applyNumberFormat="1" applyFont="1" applyFill="1" applyBorder="1" applyAlignment="1" applyProtection="1">
      <alignment horizontal="right"/>
      <protection locked="0"/>
    </xf>
    <xf numFmtId="0" fontId="2" fillId="0" borderId="45" xfId="0" applyFont="1" applyBorder="1" applyAlignment="1" applyProtection="1"/>
    <xf numFmtId="0" fontId="2" fillId="0" borderId="0" xfId="0" applyFont="1" applyBorder="1" applyAlignment="1" applyProtection="1"/>
    <xf numFmtId="39" fontId="2" fillId="0" borderId="0" xfId="0" applyNumberFormat="1" applyFont="1" applyBorder="1" applyAlignment="1" applyProtection="1"/>
    <xf numFmtId="39" fontId="2" fillId="2" borderId="0" xfId="0" applyNumberFormat="1" applyFont="1" applyFill="1" applyBorder="1" applyAlignment="1" applyProtection="1">
      <protection locked="0"/>
    </xf>
    <xf numFmtId="0" fontId="10" fillId="0" borderId="68" xfId="0" applyFont="1" applyBorder="1" applyAlignment="1" applyProtection="1">
      <alignment horizontal="center"/>
    </xf>
    <xf numFmtId="0" fontId="10" fillId="0" borderId="69" xfId="0" applyFont="1" applyBorder="1" applyAlignment="1" applyProtection="1">
      <alignment horizontal="center"/>
    </xf>
    <xf numFmtId="0" fontId="10" fillId="0" borderId="70" xfId="0" applyFont="1" applyBorder="1" applyAlignment="1" applyProtection="1">
      <alignment horizontal="center"/>
    </xf>
    <xf numFmtId="0" fontId="10" fillId="0" borderId="45" xfId="0" applyFont="1" applyBorder="1" applyAlignment="1" applyProtection="1">
      <alignment horizontal="center"/>
    </xf>
    <xf numFmtId="0" fontId="10" fillId="0" borderId="0" xfId="0" applyFont="1" applyBorder="1" applyAlignment="1" applyProtection="1">
      <alignment horizontal="center"/>
    </xf>
    <xf numFmtId="0" fontId="7" fillId="0" borderId="45" xfId="0" applyFont="1" applyBorder="1" applyAlignment="1" applyProtection="1"/>
    <xf numFmtId="0" fontId="7" fillId="0" borderId="0" xfId="0" applyFont="1" applyBorder="1" applyAlignment="1" applyProtection="1"/>
    <xf numFmtId="0" fontId="10" fillId="0" borderId="66" xfId="0" applyFont="1" applyBorder="1" applyAlignment="1" applyProtection="1">
      <alignment horizontal="center"/>
    </xf>
    <xf numFmtId="0" fontId="10" fillId="0" borderId="67" xfId="0" applyFont="1" applyBorder="1" applyAlignment="1" applyProtection="1">
      <alignment horizontal="center"/>
    </xf>
    <xf numFmtId="0" fontId="2" fillId="0" borderId="67" xfId="0" applyFont="1" applyBorder="1" applyAlignment="1" applyProtection="1"/>
    <xf numFmtId="4" fontId="2" fillId="0" borderId="0" xfId="0" applyNumberFormat="1" applyFont="1" applyBorder="1" applyAlignment="1" applyProtection="1"/>
    <xf numFmtId="0" fontId="4" fillId="0" borderId="118" xfId="0" applyFont="1" applyBorder="1" applyAlignment="1" applyProtection="1">
      <alignment horizontal="center" vertical="center" wrapText="1" shrinkToFit="1"/>
    </xf>
    <xf numFmtId="0" fontId="4" fillId="0" borderId="37" xfId="0" applyFont="1" applyBorder="1" applyAlignment="1" applyProtection="1">
      <alignment horizontal="center" vertical="center" wrapText="1" shrinkToFit="1"/>
    </xf>
    <xf numFmtId="0" fontId="4" fillId="0" borderId="38" xfId="0" applyFont="1" applyBorder="1" applyAlignment="1" applyProtection="1">
      <alignment horizontal="center" vertical="center" wrapText="1" shrinkToFit="1"/>
    </xf>
    <xf numFmtId="0" fontId="3" fillId="0" borderId="127" xfId="0" applyFont="1" applyBorder="1" applyAlignment="1" applyProtection="1">
      <alignment horizontal="center" vertical="center" shrinkToFit="1"/>
    </xf>
    <xf numFmtId="0" fontId="3" fillId="0" borderId="120" xfId="0" applyFont="1" applyBorder="1" applyAlignment="1" applyProtection="1">
      <alignment horizontal="center" vertical="center" shrinkToFit="1"/>
    </xf>
    <xf numFmtId="0" fontId="3" fillId="0" borderId="121" xfId="0" applyFont="1" applyBorder="1" applyAlignment="1" applyProtection="1">
      <alignment horizontal="center" vertical="center" shrinkToFit="1"/>
    </xf>
    <xf numFmtId="0" fontId="4" fillId="0" borderId="127" xfId="0" applyFont="1" applyBorder="1" applyAlignment="1" applyProtection="1">
      <alignment horizontal="center" vertical="center" shrinkToFit="1"/>
    </xf>
    <xf numFmtId="0" fontId="4" fillId="0" borderId="120" xfId="0" applyFont="1" applyBorder="1" applyAlignment="1" applyProtection="1">
      <alignment horizontal="center" vertical="center" shrinkToFit="1"/>
    </xf>
    <xf numFmtId="0" fontId="4" fillId="0" borderId="121" xfId="0" applyFont="1" applyBorder="1" applyAlignment="1" applyProtection="1">
      <alignment horizontal="center" vertical="center" shrinkToFit="1"/>
    </xf>
    <xf numFmtId="0" fontId="25" fillId="0" borderId="118" xfId="0" applyFont="1" applyBorder="1" applyAlignment="1" applyProtection="1">
      <alignment horizontal="center" vertical="center" wrapText="1" shrinkToFit="1"/>
    </xf>
    <xf numFmtId="0" fontId="25" fillId="0" borderId="37" xfId="0" applyFont="1" applyBorder="1" applyAlignment="1" applyProtection="1">
      <alignment horizontal="center" vertical="center" wrapText="1" shrinkToFit="1"/>
    </xf>
    <xf numFmtId="0" fontId="25" fillId="0" borderId="38" xfId="0" applyFont="1" applyBorder="1" applyAlignment="1" applyProtection="1">
      <alignment horizontal="center" vertical="center" wrapText="1" shrinkToFit="1"/>
    </xf>
    <xf numFmtId="0" fontId="4" fillId="0" borderId="117" xfId="0" applyFont="1" applyBorder="1" applyAlignment="1" applyProtection="1">
      <alignment horizontal="center" vertical="center" wrapText="1" shrinkToFit="1"/>
    </xf>
    <xf numFmtId="0" fontId="4" fillId="0" borderId="122" xfId="0" applyFont="1" applyBorder="1" applyAlignment="1" applyProtection="1">
      <alignment horizontal="center" vertical="center" wrapText="1" shrinkToFit="1"/>
    </xf>
    <xf numFmtId="0" fontId="4" fillId="0" borderId="123" xfId="0" applyFont="1" applyBorder="1" applyAlignment="1" applyProtection="1">
      <alignment horizontal="center" vertical="center" wrapText="1" shrinkToFit="1"/>
    </xf>
    <xf numFmtId="0" fontId="3" fillId="0" borderId="149" xfId="0" applyFont="1" applyBorder="1" applyAlignment="1" applyProtection="1">
      <alignment horizontal="center"/>
    </xf>
    <xf numFmtId="0" fontId="3" fillId="0" borderId="65" xfId="0" applyFont="1" applyBorder="1" applyAlignment="1" applyProtection="1">
      <alignment horizontal="center"/>
    </xf>
    <xf numFmtId="0" fontId="3" fillId="0" borderId="118" xfId="0" applyFont="1" applyBorder="1" applyAlignment="1" applyProtection="1">
      <alignment horizontal="center" vertical="center" wrapText="1" shrinkToFit="1"/>
    </xf>
    <xf numFmtId="0" fontId="3" fillId="0" borderId="37" xfId="0" applyFont="1" applyBorder="1" applyAlignment="1" applyProtection="1">
      <alignment horizontal="center" vertical="center" wrapText="1" shrinkToFit="1"/>
    </xf>
    <xf numFmtId="0" fontId="3" fillId="0" borderId="38" xfId="0" applyFont="1" applyBorder="1" applyAlignment="1" applyProtection="1">
      <alignment horizontal="center" vertical="center" wrapText="1" shrinkToFit="1"/>
    </xf>
    <xf numFmtId="0" fontId="3" fillId="0" borderId="117" xfId="0" applyFont="1" applyBorder="1" applyAlignment="1" applyProtection="1">
      <alignment horizontal="center" vertical="center" wrapText="1" shrinkToFit="1"/>
    </xf>
    <xf numFmtId="0" fontId="3" fillId="0" borderId="122" xfId="0" applyFont="1" applyBorder="1" applyAlignment="1" applyProtection="1">
      <alignment horizontal="center" vertical="center" wrapText="1" shrinkToFit="1"/>
    </xf>
    <xf numFmtId="0" fontId="3" fillId="0" borderId="123" xfId="0" applyFont="1" applyBorder="1" applyAlignment="1" applyProtection="1">
      <alignment horizontal="center" vertical="center" wrapText="1" shrinkToFit="1"/>
    </xf>
    <xf numFmtId="0" fontId="2" fillId="3" borderId="0" xfId="0" applyNumberFormat="1" applyFont="1" applyFill="1" applyBorder="1" applyAlignment="1" applyProtection="1">
      <alignment horizontal="left"/>
      <protection locked="0"/>
    </xf>
    <xf numFmtId="0" fontId="2" fillId="3" borderId="18" xfId="0" applyNumberFormat="1" applyFont="1" applyFill="1" applyBorder="1" applyAlignment="1" applyProtection="1">
      <alignment horizontal="left"/>
      <protection locked="0"/>
    </xf>
    <xf numFmtId="0" fontId="4" fillId="0" borderId="175" xfId="0" applyFont="1" applyBorder="1" applyAlignment="1" applyProtection="1">
      <alignment horizontal="center" vertical="center" wrapText="1" shrinkToFit="1"/>
    </xf>
    <xf numFmtId="0" fontId="4" fillId="0" borderId="176" xfId="0" applyFont="1" applyBorder="1" applyAlignment="1" applyProtection="1">
      <alignment horizontal="center" vertical="center" wrapText="1" shrinkToFit="1"/>
    </xf>
    <xf numFmtId="0" fontId="4" fillId="0" borderId="179" xfId="0" applyFont="1" applyBorder="1" applyAlignment="1" applyProtection="1">
      <alignment horizontal="center" vertical="center" wrapText="1" shrinkToFit="1"/>
    </xf>
    <xf numFmtId="0" fontId="3" fillId="0" borderId="175" xfId="0" applyFont="1" applyBorder="1" applyAlignment="1" applyProtection="1">
      <alignment horizontal="center" vertical="center" wrapText="1" shrinkToFit="1"/>
    </xf>
    <xf numFmtId="0" fontId="3" fillId="0" borderId="176" xfId="0" applyFont="1" applyBorder="1" applyAlignment="1" applyProtection="1">
      <alignment horizontal="center" vertical="center" wrapText="1" shrinkToFit="1"/>
    </xf>
    <xf numFmtId="0" fontId="3" fillId="0" borderId="179" xfId="0" applyFont="1" applyBorder="1" applyAlignment="1" applyProtection="1">
      <alignment horizontal="center" vertical="center" wrapText="1" shrinkToFit="1"/>
    </xf>
    <xf numFmtId="49" fontId="7" fillId="0" borderId="66" xfId="0" applyNumberFormat="1" applyFont="1" applyBorder="1" applyAlignment="1" applyProtection="1">
      <alignment horizontal="center"/>
    </xf>
    <xf numFmtId="49" fontId="7" fillId="0" borderId="67" xfId="0" applyNumberFormat="1" applyFont="1" applyBorder="1" applyAlignment="1" applyProtection="1">
      <alignment horizontal="center"/>
    </xf>
    <xf numFmtId="49" fontId="7" fillId="0" borderId="40" xfId="0" applyNumberFormat="1" applyFont="1" applyBorder="1" applyAlignment="1" applyProtection="1">
      <alignment horizontal="center"/>
    </xf>
    <xf numFmtId="0" fontId="4" fillId="0" borderId="0" xfId="0" applyFont="1" applyFill="1" applyAlignment="1" applyProtection="1">
      <alignment horizontal="center"/>
      <protection locked="0"/>
    </xf>
    <xf numFmtId="0" fontId="2" fillId="0" borderId="44" xfId="0" applyFont="1" applyBorder="1" applyAlignment="1" applyProtection="1"/>
    <xf numFmtId="0" fontId="2" fillId="0" borderId="42" xfId="0" applyFont="1" applyBorder="1" applyAlignment="1" applyProtection="1"/>
    <xf numFmtId="4" fontId="2" fillId="0" borderId="42" xfId="0" applyNumberFormat="1" applyFont="1" applyBorder="1" applyAlignment="1" applyProtection="1"/>
    <xf numFmtId="49" fontId="7" fillId="0" borderId="58" xfId="0" applyNumberFormat="1" applyFont="1" applyBorder="1" applyAlignment="1" applyProtection="1">
      <alignment horizontal="center"/>
    </xf>
    <xf numFmtId="49" fontId="7" fillId="0" borderId="59" xfId="0" applyNumberFormat="1" applyFont="1" applyBorder="1" applyAlignment="1" applyProtection="1">
      <alignment horizontal="center"/>
    </xf>
    <xf numFmtId="7" fontId="10" fillId="0" borderId="59" xfId="0" applyNumberFormat="1" applyFont="1" applyBorder="1" applyAlignment="1" applyProtection="1"/>
    <xf numFmtId="7" fontId="10" fillId="0" borderId="60" xfId="0" applyNumberFormat="1" applyFont="1" applyBorder="1" applyAlignment="1" applyProtection="1"/>
    <xf numFmtId="0" fontId="4" fillId="3" borderId="0" xfId="0" applyFont="1" applyFill="1" applyAlignment="1" applyProtection="1">
      <alignment horizontal="center"/>
      <protection locked="0"/>
    </xf>
    <xf numFmtId="0" fontId="25" fillId="0" borderId="117" xfId="0" applyFont="1" applyBorder="1" applyAlignment="1" applyProtection="1">
      <alignment horizontal="center" vertical="center" wrapText="1" shrinkToFit="1"/>
    </xf>
    <xf numFmtId="0" fontId="25" fillId="0" borderId="122" xfId="0" applyFont="1" applyBorder="1" applyAlignment="1" applyProtection="1">
      <alignment horizontal="center" vertical="center" wrapText="1" shrinkToFit="1"/>
    </xf>
    <xf numFmtId="0" fontId="25" fillId="0" borderId="123" xfId="0" applyFont="1" applyBorder="1" applyAlignment="1" applyProtection="1">
      <alignment horizontal="center" vertical="center" wrapText="1" shrinkToFit="1"/>
    </xf>
    <xf numFmtId="0" fontId="26" fillId="0" borderId="118" xfId="0" applyFont="1" applyBorder="1" applyAlignment="1" applyProtection="1">
      <alignment horizontal="center" vertical="center" wrapText="1" shrinkToFit="1"/>
    </xf>
    <xf numFmtId="0" fontId="26" fillId="0" borderId="37" xfId="0" applyFont="1" applyBorder="1" applyAlignment="1" applyProtection="1">
      <alignment horizontal="center" vertical="center" wrapText="1" shrinkToFit="1"/>
    </xf>
    <xf numFmtId="0" fontId="26" fillId="0" borderId="38" xfId="0" applyFont="1" applyBorder="1" applyAlignment="1" applyProtection="1">
      <alignment horizontal="center" vertical="center" wrapText="1" shrinkToFit="1"/>
    </xf>
    <xf numFmtId="0" fontId="27" fillId="0" borderId="118" xfId="0" applyFont="1" applyBorder="1" applyAlignment="1" applyProtection="1">
      <alignment horizontal="center" vertical="center" wrapText="1" shrinkToFit="1"/>
    </xf>
    <xf numFmtId="0" fontId="27" fillId="0" borderId="37" xfId="0" applyFont="1" applyBorder="1" applyAlignment="1" applyProtection="1">
      <alignment horizontal="center" vertical="center" wrapText="1" shrinkToFit="1"/>
    </xf>
    <xf numFmtId="0" fontId="27" fillId="0" borderId="38" xfId="0" applyFont="1" applyBorder="1" applyAlignment="1" applyProtection="1">
      <alignment horizontal="center" vertical="center" wrapText="1" shrinkToFit="1"/>
    </xf>
    <xf numFmtId="39" fontId="2" fillId="0" borderId="0" xfId="0" applyNumberFormat="1" applyFont="1" applyBorder="1" applyAlignment="1" applyProtection="1">
      <alignment horizontal="right"/>
      <protection locked="0"/>
    </xf>
    <xf numFmtId="0" fontId="25" fillId="0" borderId="175" xfId="0" applyFont="1" applyBorder="1" applyAlignment="1" applyProtection="1">
      <alignment horizontal="center" vertical="center" wrapText="1" shrinkToFit="1"/>
    </xf>
    <xf numFmtId="0" fontId="25" fillId="0" borderId="176" xfId="0" applyFont="1" applyBorder="1" applyAlignment="1" applyProtection="1">
      <alignment horizontal="center" vertical="center" wrapText="1" shrinkToFit="1"/>
    </xf>
    <xf numFmtId="0" fontId="25" fillId="0" borderId="179" xfId="0" applyFont="1" applyBorder="1" applyAlignment="1" applyProtection="1">
      <alignment horizontal="center" vertical="center" wrapText="1" shrinkToFit="1"/>
    </xf>
    <xf numFmtId="0" fontId="25" fillId="0" borderId="177" xfId="0" applyFont="1" applyBorder="1" applyAlignment="1" applyProtection="1">
      <alignment horizontal="center" vertical="center" wrapText="1" shrinkToFit="1"/>
    </xf>
    <xf numFmtId="0" fontId="4" fillId="0" borderId="178" xfId="0" applyFont="1" applyBorder="1" applyAlignment="1" applyProtection="1">
      <alignment horizontal="center" vertical="center" wrapText="1" shrinkToFit="1"/>
    </xf>
    <xf numFmtId="0" fontId="27" fillId="0" borderId="177" xfId="0" applyFont="1" applyBorder="1" applyAlignment="1" applyProtection="1">
      <alignment horizontal="center" vertical="center" wrapText="1" shrinkToFit="1"/>
    </xf>
    <xf numFmtId="0" fontId="27" fillId="0" borderId="179" xfId="0" applyFont="1" applyBorder="1" applyAlignment="1" applyProtection="1">
      <alignment horizontal="center" vertical="center" wrapText="1" shrinkToFit="1"/>
    </xf>
    <xf numFmtId="0" fontId="3" fillId="0" borderId="178" xfId="0" applyFont="1" applyBorder="1" applyAlignment="1" applyProtection="1">
      <alignment horizontal="center" vertical="center" wrapText="1" shrinkToFit="1"/>
    </xf>
    <xf numFmtId="49" fontId="10" fillId="0" borderId="66" xfId="0" applyNumberFormat="1" applyFont="1" applyBorder="1" applyAlignment="1" applyProtection="1">
      <alignment horizontal="center"/>
    </xf>
    <xf numFmtId="49" fontId="10" fillId="0" borderId="67" xfId="0" applyNumberFormat="1" applyFont="1" applyBorder="1" applyAlignment="1" applyProtection="1">
      <alignment horizontal="center"/>
    </xf>
    <xf numFmtId="49" fontId="10" fillId="0" borderId="40" xfId="0" applyNumberFormat="1" applyFont="1" applyBorder="1" applyAlignment="1" applyProtection="1">
      <alignment horizontal="center"/>
    </xf>
    <xf numFmtId="0" fontId="18" fillId="0" borderId="0" xfId="0" applyFont="1" applyAlignment="1" applyProtection="1">
      <alignment horizontal="center"/>
    </xf>
    <xf numFmtId="0" fontId="18" fillId="0" borderId="0" xfId="0" applyFont="1" applyFill="1" applyAlignment="1" applyProtection="1">
      <alignment horizontal="center"/>
      <protection locked="0"/>
    </xf>
    <xf numFmtId="44" fontId="0" fillId="0" borderId="58" xfId="0" applyNumberFormat="1" applyBorder="1" applyAlignment="1" applyProtection="1">
      <alignment horizontal="center"/>
      <protection locked="0"/>
    </xf>
    <xf numFmtId="44" fontId="0" fillId="0" borderId="60" xfId="0" applyNumberFormat="1" applyBorder="1" applyAlignment="1" applyProtection="1">
      <alignment horizontal="center"/>
      <protection locked="0"/>
    </xf>
    <xf numFmtId="0" fontId="2" fillId="0" borderId="0" xfId="0" applyFont="1" applyAlignment="1" applyProtection="1">
      <alignment horizontal="right" wrapText="1"/>
    </xf>
    <xf numFmtId="0" fontId="4" fillId="0" borderId="0" xfId="0" applyFont="1" applyFill="1" applyAlignment="1" applyProtection="1">
      <alignment horizontal="center"/>
    </xf>
    <xf numFmtId="0" fontId="9" fillId="0" borderId="0" xfId="0" applyNumberFormat="1" applyFont="1" applyBorder="1" applyAlignment="1" applyProtection="1">
      <alignment horizontal="left"/>
    </xf>
    <xf numFmtId="0" fontId="9" fillId="0" borderId="18" xfId="0" applyNumberFormat="1" applyFont="1" applyBorder="1" applyAlignment="1" applyProtection="1">
      <alignment horizontal="left"/>
    </xf>
    <xf numFmtId="0" fontId="3" fillId="0" borderId="127" xfId="0" applyFont="1" applyBorder="1" applyAlignment="1" applyProtection="1">
      <alignment horizontal="center"/>
    </xf>
    <xf numFmtId="0" fontId="3" fillId="0" borderId="120" xfId="0" applyFont="1" applyBorder="1" applyAlignment="1" applyProtection="1">
      <alignment horizontal="center"/>
    </xf>
    <xf numFmtId="0" fontId="3" fillId="0" borderId="121" xfId="0" applyFont="1" applyBorder="1" applyAlignment="1" applyProtection="1">
      <alignment horizontal="center"/>
    </xf>
    <xf numFmtId="0" fontId="4" fillId="0" borderId="119" xfId="0" applyFont="1" applyBorder="1" applyAlignment="1" applyProtection="1">
      <alignment horizontal="center"/>
    </xf>
    <xf numFmtId="0" fontId="4" fillId="0" borderId="120" xfId="0" applyFont="1" applyBorder="1" applyAlignment="1" applyProtection="1">
      <alignment horizontal="center"/>
    </xf>
    <xf numFmtId="0" fontId="4" fillId="0" borderId="121" xfId="0" applyFont="1" applyBorder="1" applyAlignment="1" applyProtection="1">
      <alignment horizontal="center"/>
    </xf>
    <xf numFmtId="0" fontId="7" fillId="0" borderId="66" xfId="0" applyFont="1" applyBorder="1" applyAlignment="1" applyProtection="1">
      <alignment horizontal="center"/>
    </xf>
    <xf numFmtId="0" fontId="1" fillId="0" borderId="0" xfId="0" applyFont="1" applyFill="1" applyAlignment="1" applyProtection="1">
      <alignment horizontal="center"/>
      <protection locked="0"/>
    </xf>
    <xf numFmtId="0" fontId="1" fillId="0" borderId="0" xfId="0" applyFont="1" applyAlignment="1" applyProtection="1">
      <alignment horizontal="center"/>
    </xf>
    <xf numFmtId="0" fontId="17" fillId="0" borderId="0" xfId="0" applyFont="1" applyFill="1" applyBorder="1" applyAlignment="1">
      <alignment horizontal="left"/>
    </xf>
    <xf numFmtId="0" fontId="7" fillId="0" borderId="69" xfId="0" applyFont="1" applyBorder="1" applyAlignment="1" applyProtection="1">
      <alignment horizontal="center"/>
    </xf>
    <xf numFmtId="0" fontId="17" fillId="0" borderId="21" xfId="0" applyFont="1" applyBorder="1" applyAlignment="1" applyProtection="1">
      <alignment horizontal="center"/>
    </xf>
    <xf numFmtId="0" fontId="1" fillId="0" borderId="69" xfId="0" applyFont="1" applyBorder="1" applyAlignment="1" applyProtection="1">
      <alignment horizontal="center"/>
    </xf>
    <xf numFmtId="0" fontId="17" fillId="0" borderId="21" xfId="0" applyNumberFormat="1" applyFont="1" applyBorder="1" applyAlignment="1" applyProtection="1">
      <alignment horizontal="left"/>
      <protection locked="0"/>
    </xf>
    <xf numFmtId="44" fontId="2" fillId="0" borderId="83" xfId="0" applyNumberFormat="1" applyFont="1" applyBorder="1" applyAlignment="1">
      <alignment horizontal="right" shrinkToFit="1"/>
    </xf>
    <xf numFmtId="44" fontId="2" fillId="0" borderId="89" xfId="0" applyNumberFormat="1" applyFont="1" applyBorder="1" applyAlignment="1">
      <alignment horizontal="right" shrinkToFit="1"/>
    </xf>
    <xf numFmtId="44" fontId="2" fillId="0" borderId="90" xfId="0" applyNumberFormat="1" applyFont="1" applyBorder="1" applyAlignment="1">
      <alignment horizontal="right" shrinkToFit="1"/>
    </xf>
    <xf numFmtId="44" fontId="2" fillId="0" borderId="84" xfId="0" applyNumberFormat="1" applyFont="1" applyBorder="1" applyAlignment="1" applyProtection="1">
      <alignment horizontal="right" shrinkToFit="1"/>
      <protection locked="0"/>
    </xf>
    <xf numFmtId="44" fontId="2" fillId="0" borderId="91" xfId="0" applyNumberFormat="1" applyFont="1" applyBorder="1" applyAlignment="1" applyProtection="1">
      <alignment horizontal="right" shrinkToFit="1"/>
      <protection locked="0"/>
    </xf>
    <xf numFmtId="44" fontId="2" fillId="0" borderId="92" xfId="0" applyNumberFormat="1" applyFont="1" applyBorder="1" applyAlignment="1" applyProtection="1">
      <alignment horizontal="right" shrinkToFit="1"/>
      <protection locked="0"/>
    </xf>
    <xf numFmtId="44" fontId="2" fillId="0" borderId="87" xfId="0" applyNumberFormat="1" applyFont="1" applyBorder="1" applyAlignment="1">
      <alignment horizontal="right" shrinkToFit="1"/>
    </xf>
    <xf numFmtId="44" fontId="2" fillId="0" borderId="93" xfId="0" applyNumberFormat="1" applyFont="1" applyBorder="1" applyAlignment="1">
      <alignment horizontal="right" shrinkToFit="1"/>
    </xf>
    <xf numFmtId="44" fontId="2" fillId="0" borderId="88" xfId="0" applyNumberFormat="1" applyFont="1" applyBorder="1" applyAlignment="1">
      <alignment horizontal="right" shrinkToFit="1"/>
    </xf>
    <xf numFmtId="0" fontId="29" fillId="0" borderId="59" xfId="0" applyFont="1" applyBorder="1" applyAlignment="1" applyProtection="1">
      <alignment horizontal="left" vertical="top" wrapText="1" shrinkToFit="1"/>
    </xf>
    <xf numFmtId="44" fontId="2" fillId="0" borderId="68" xfId="0" applyNumberFormat="1" applyFont="1" applyBorder="1" applyAlignment="1" applyProtection="1">
      <alignment horizontal="right"/>
      <protection locked="0"/>
    </xf>
    <xf numFmtId="44" fontId="2" fillId="0" borderId="70" xfId="0" applyNumberFormat="1" applyFont="1" applyBorder="1" applyAlignment="1" applyProtection="1">
      <alignment horizontal="right"/>
      <protection locked="0"/>
    </xf>
    <xf numFmtId="43" fontId="2" fillId="0" borderId="87" xfId="0" applyNumberFormat="1" applyFont="1" applyBorder="1" applyAlignment="1" applyProtection="1">
      <alignment horizontal="right"/>
      <protection locked="0"/>
    </xf>
    <xf numFmtId="43" fontId="2" fillId="0" borderId="88" xfId="0" applyNumberFormat="1" applyFont="1" applyBorder="1" applyAlignment="1" applyProtection="1">
      <alignment horizontal="right"/>
      <protection locked="0"/>
    </xf>
    <xf numFmtId="44" fontId="2" fillId="0" borderId="19" xfId="0" applyNumberFormat="1" applyFont="1" applyBorder="1" applyAlignment="1" applyProtection="1">
      <alignment horizontal="right"/>
    </xf>
    <xf numFmtId="44" fontId="2" fillId="0" borderId="52" xfId="0" applyNumberFormat="1" applyFont="1" applyBorder="1" applyAlignment="1" applyProtection="1">
      <alignment horizontal="right"/>
    </xf>
    <xf numFmtId="164" fontId="2" fillId="0" borderId="87" xfId="0" applyNumberFormat="1" applyFont="1" applyBorder="1" applyAlignment="1" applyProtection="1">
      <alignment horizontal="right"/>
    </xf>
    <xf numFmtId="164" fontId="2" fillId="0" borderId="88" xfId="0" applyNumberFormat="1" applyFont="1" applyBorder="1" applyAlignment="1" applyProtection="1">
      <alignment horizontal="right"/>
    </xf>
    <xf numFmtId="0" fontId="17" fillId="0" borderId="95" xfId="0" applyFont="1" applyBorder="1" applyAlignment="1" applyProtection="1">
      <alignment horizontal="left"/>
      <protection locked="0"/>
    </xf>
    <xf numFmtId="0" fontId="17" fillId="0" borderId="67" xfId="0" applyFont="1" applyBorder="1" applyAlignment="1" applyProtection="1">
      <alignment horizontal="center"/>
    </xf>
    <xf numFmtId="0" fontId="1" fillId="0" borderId="0" xfId="0" applyFont="1" applyFill="1" applyAlignment="1" applyProtection="1">
      <alignment horizontal="center"/>
    </xf>
    <xf numFmtId="0" fontId="0" fillId="0" borderId="21" xfId="0" applyBorder="1" applyAlignment="1" applyProtection="1">
      <alignment horizontal="center"/>
    </xf>
    <xf numFmtId="44" fontId="2" fillId="0" borderId="83" xfId="0" applyNumberFormat="1" applyFont="1" applyBorder="1" applyAlignment="1" applyProtection="1">
      <alignment horizontal="right" shrinkToFit="1"/>
    </xf>
    <xf numFmtId="44" fontId="2" fillId="0" borderId="89" xfId="0" applyNumberFormat="1" applyFont="1" applyBorder="1" applyAlignment="1" applyProtection="1">
      <alignment horizontal="right" shrinkToFit="1"/>
    </xf>
    <xf numFmtId="44" fontId="2" fillId="0" borderId="90" xfId="0" applyNumberFormat="1" applyFont="1" applyBorder="1" applyAlignment="1" applyProtection="1">
      <alignment horizontal="right" shrinkToFit="1"/>
    </xf>
    <xf numFmtId="44" fontId="2" fillId="0" borderId="87" xfId="0" applyNumberFormat="1" applyFont="1" applyBorder="1" applyAlignment="1" applyProtection="1">
      <alignment horizontal="right" shrinkToFit="1"/>
    </xf>
    <xf numFmtId="44" fontId="2" fillId="0" borderId="93" xfId="0" applyNumberFormat="1" applyFont="1" applyBorder="1" applyAlignment="1" applyProtection="1">
      <alignment horizontal="right" shrinkToFit="1"/>
    </xf>
    <xf numFmtId="44" fontId="2" fillId="0" borderId="88" xfId="0" applyNumberFormat="1" applyFont="1" applyBorder="1" applyAlignment="1" applyProtection="1">
      <alignment horizontal="right" shrinkToFit="1"/>
    </xf>
    <xf numFmtId="43" fontId="0" fillId="0" borderId="21" xfId="0" applyNumberFormat="1" applyBorder="1" applyAlignment="1" applyProtection="1">
      <alignment horizontal="center"/>
    </xf>
    <xf numFmtId="44" fontId="0" fillId="0" borderId="116" xfId="0" applyNumberFormat="1" applyBorder="1" applyAlignment="1" applyProtection="1">
      <alignment horizontal="center"/>
    </xf>
    <xf numFmtId="0" fontId="7" fillId="0" borderId="0" xfId="0" applyFont="1" applyBorder="1" applyAlignment="1" applyProtection="1">
      <alignment shrinkToFit="1"/>
    </xf>
    <xf numFmtId="0" fontId="7" fillId="0" borderId="18" xfId="0" applyFont="1" applyBorder="1" applyAlignment="1" applyProtection="1">
      <alignment shrinkToFit="1"/>
    </xf>
    <xf numFmtId="0" fontId="2" fillId="0" borderId="106" xfId="0" applyNumberFormat="1" applyFont="1" applyFill="1" applyBorder="1" applyAlignment="1" applyProtection="1">
      <alignment horizontal="left"/>
    </xf>
    <xf numFmtId="0" fontId="2" fillId="0" borderId="95" xfId="0" applyNumberFormat="1" applyFont="1" applyFill="1" applyBorder="1" applyAlignment="1" applyProtection="1">
      <alignment horizontal="left"/>
    </xf>
    <xf numFmtId="0" fontId="2" fillId="0" borderId="107" xfId="0" applyNumberFormat="1" applyFont="1" applyFill="1" applyBorder="1" applyAlignment="1" applyProtection="1">
      <alignment horizontal="left"/>
    </xf>
    <xf numFmtId="43" fontId="2" fillId="0" borderId="84" xfId="0" applyNumberFormat="1" applyFont="1" applyBorder="1" applyAlignment="1" applyProtection="1">
      <alignment horizontal="right"/>
    </xf>
    <xf numFmtId="43" fontId="2" fillId="0" borderId="109" xfId="0" applyNumberFormat="1" applyFont="1" applyBorder="1" applyAlignment="1" applyProtection="1">
      <alignment horizontal="right"/>
    </xf>
    <xf numFmtId="44" fontId="0" fillId="0" borderId="0" xfId="0" applyNumberFormat="1" applyBorder="1" applyAlignment="1" applyProtection="1">
      <alignment horizontal="center"/>
    </xf>
    <xf numFmtId="0" fontId="7" fillId="0" borderId="44" xfId="0" applyFont="1" applyBorder="1" applyAlignment="1" applyProtection="1">
      <alignment horizontal="center"/>
    </xf>
    <xf numFmtId="0" fontId="7" fillId="0" borderId="42" xfId="0" applyFont="1" applyBorder="1" applyAlignment="1" applyProtection="1">
      <alignment horizontal="center"/>
    </xf>
    <xf numFmtId="0" fontId="7" fillId="0" borderId="50" xfId="0" applyFont="1" applyBorder="1" applyAlignment="1" applyProtection="1">
      <alignment horizontal="center"/>
    </xf>
    <xf numFmtId="44" fontId="7" fillId="0" borderId="111" xfId="0" applyNumberFormat="1" applyFont="1" applyBorder="1" applyAlignment="1" applyProtection="1">
      <alignment horizontal="right"/>
    </xf>
    <xf numFmtId="44" fontId="7" fillId="0" borderId="112" xfId="0" applyNumberFormat="1" applyFont="1" applyBorder="1" applyAlignment="1" applyProtection="1">
      <alignment horizontal="right"/>
    </xf>
    <xf numFmtId="0" fontId="7" fillId="0" borderId="113" xfId="0" applyFont="1" applyBorder="1" applyAlignment="1" applyProtection="1">
      <alignment horizontal="center"/>
    </xf>
    <xf numFmtId="0" fontId="7" fillId="0" borderId="114" xfId="0" applyFont="1" applyBorder="1" applyAlignment="1" applyProtection="1">
      <alignment horizontal="center"/>
    </xf>
    <xf numFmtId="0" fontId="7" fillId="0" borderId="115" xfId="0" applyFont="1" applyBorder="1" applyAlignment="1" applyProtection="1">
      <alignment horizontal="center"/>
    </xf>
    <xf numFmtId="0" fontId="2" fillId="0" borderId="110" xfId="0" applyNumberFormat="1" applyFont="1" applyFill="1" applyBorder="1" applyAlignment="1" applyProtection="1">
      <alignment horizontal="left"/>
    </xf>
    <xf numFmtId="0" fontId="2" fillId="0" borderId="93" xfId="0" applyNumberFormat="1" applyFont="1" applyFill="1" applyBorder="1" applyAlignment="1" applyProtection="1">
      <alignment horizontal="left"/>
    </xf>
    <xf numFmtId="0" fontId="2" fillId="0" borderId="88" xfId="0" applyNumberFormat="1" applyFont="1" applyFill="1" applyBorder="1" applyAlignment="1" applyProtection="1">
      <alignment horizontal="left"/>
    </xf>
    <xf numFmtId="0" fontId="2" fillId="0" borderId="110" xfId="0" applyNumberFormat="1" applyFont="1" applyFill="1" applyBorder="1" applyAlignment="1" applyProtection="1">
      <alignment horizontal="left" shrinkToFit="1"/>
    </xf>
    <xf numFmtId="0" fontId="2" fillId="0" borderId="93" xfId="0" applyNumberFormat="1" applyFont="1" applyFill="1" applyBorder="1" applyAlignment="1" applyProtection="1">
      <alignment horizontal="left" shrinkToFit="1"/>
    </xf>
    <xf numFmtId="0" fontId="2" fillId="0" borderId="88" xfId="0" applyNumberFormat="1" applyFont="1" applyFill="1" applyBorder="1" applyAlignment="1" applyProtection="1">
      <alignment horizontal="left" shrinkToFit="1"/>
    </xf>
    <xf numFmtId="43" fontId="2" fillId="3" borderId="84" xfId="0" applyNumberFormat="1" applyFont="1" applyFill="1" applyBorder="1" applyAlignment="1" applyProtection="1">
      <alignment horizontal="right"/>
      <protection locked="0"/>
    </xf>
    <xf numFmtId="43" fontId="2" fillId="3" borderId="109" xfId="0" applyNumberFormat="1" applyFont="1" applyFill="1" applyBorder="1" applyAlignment="1" applyProtection="1">
      <alignment horizontal="right"/>
      <protection locked="0"/>
    </xf>
    <xf numFmtId="43" fontId="2" fillId="0" borderId="83" xfId="0" applyNumberFormat="1" applyFont="1" applyBorder="1" applyAlignment="1" applyProtection="1">
      <alignment horizontal="right"/>
    </xf>
    <xf numFmtId="43" fontId="2" fillId="0" borderId="108" xfId="0" applyNumberFormat="1" applyFont="1" applyBorder="1" applyAlignment="1" applyProtection="1">
      <alignment horizontal="right"/>
    </xf>
    <xf numFmtId="0" fontId="1" fillId="0" borderId="0" xfId="0" applyFont="1" applyAlignment="1" applyProtection="1">
      <alignment horizontal="center" shrinkToFit="1"/>
    </xf>
    <xf numFmtId="0" fontId="2" fillId="3" borderId="106" xfId="0" applyNumberFormat="1" applyFont="1" applyFill="1" applyBorder="1" applyAlignment="1" applyProtection="1">
      <alignment horizontal="left"/>
      <protection locked="0"/>
    </xf>
    <xf numFmtId="0" fontId="2" fillId="3" borderId="95" xfId="0" applyNumberFormat="1" applyFont="1" applyFill="1" applyBorder="1" applyAlignment="1" applyProtection="1">
      <alignment horizontal="left"/>
      <protection locked="0"/>
    </xf>
    <xf numFmtId="0" fontId="2" fillId="3" borderId="107" xfId="0" applyNumberFormat="1" applyFont="1" applyFill="1" applyBorder="1" applyAlignment="1" applyProtection="1">
      <alignment horizontal="left"/>
      <protection locked="0"/>
    </xf>
    <xf numFmtId="0" fontId="2" fillId="0" borderId="106" xfId="0" applyNumberFormat="1" applyFont="1" applyFill="1" applyBorder="1" applyAlignment="1" applyProtection="1">
      <alignment horizontal="left"/>
      <protection locked="0"/>
    </xf>
    <xf numFmtId="0" fontId="2" fillId="0" borderId="95" xfId="0" applyNumberFormat="1" applyFont="1" applyFill="1" applyBorder="1" applyAlignment="1" applyProtection="1">
      <alignment horizontal="left"/>
      <protection locked="0"/>
    </xf>
    <xf numFmtId="0" fontId="2" fillId="0" borderId="107" xfId="0" applyNumberFormat="1" applyFont="1" applyFill="1" applyBorder="1" applyAlignment="1" applyProtection="1">
      <alignment horizontal="left"/>
      <protection locked="0"/>
    </xf>
    <xf numFmtId="0" fontId="7" fillId="0" borderId="102" xfId="0" applyFont="1" applyBorder="1" applyAlignment="1" applyProtection="1">
      <alignment horizontal="left"/>
    </xf>
    <xf numFmtId="0" fontId="7" fillId="0" borderId="103" xfId="0" applyFont="1" applyBorder="1" applyAlignment="1" applyProtection="1">
      <alignment horizontal="left"/>
    </xf>
    <xf numFmtId="0" fontId="7" fillId="0" borderId="104" xfId="0" applyFont="1" applyBorder="1" applyAlignment="1" applyProtection="1">
      <alignment horizontal="left"/>
    </xf>
    <xf numFmtId="0" fontId="7" fillId="0" borderId="103" xfId="0" applyFont="1" applyBorder="1" applyAlignment="1" applyProtection="1">
      <alignment horizontal="center" shrinkToFit="1"/>
    </xf>
    <xf numFmtId="0" fontId="7" fillId="0" borderId="105" xfId="0" applyFont="1" applyBorder="1" applyAlignment="1" applyProtection="1">
      <alignment horizontal="center" shrinkToFit="1"/>
    </xf>
    <xf numFmtId="0" fontId="4" fillId="0" borderId="71" xfId="0" applyFont="1" applyBorder="1" applyAlignment="1" applyProtection="1">
      <alignment horizontal="center" shrinkToFit="1"/>
    </xf>
    <xf numFmtId="0" fontId="4" fillId="0" borderId="33" xfId="0" applyFont="1" applyBorder="1" applyAlignment="1" applyProtection="1">
      <alignment horizontal="center" shrinkToFit="1"/>
    </xf>
    <xf numFmtId="0" fontId="4" fillId="0" borderId="65" xfId="0" applyFont="1" applyBorder="1" applyAlignment="1" applyProtection="1">
      <alignment horizontal="center" shrinkToFit="1"/>
    </xf>
    <xf numFmtId="0" fontId="4" fillId="0" borderId="0" xfId="0" applyFont="1" applyBorder="1" applyAlignment="1" applyProtection="1">
      <alignment horizontal="center"/>
    </xf>
    <xf numFmtId="43" fontId="0" fillId="0" borderId="0" xfId="0" applyNumberFormat="1" applyBorder="1" applyAlignment="1" applyProtection="1">
      <alignment horizontal="center" shrinkToFit="1"/>
    </xf>
    <xf numFmtId="0" fontId="4" fillId="0" borderId="0" xfId="0" applyFont="1" applyAlignment="1" applyProtection="1">
      <alignment horizontal="center"/>
    </xf>
  </cellXfs>
  <cellStyles count="1">
    <cellStyle name="Normal" xfId="0" builtinId="0"/>
  </cellStyles>
  <dxfs count="0"/>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V79"/>
  <sheetViews>
    <sheetView showGridLines="0" tabSelected="1" workbookViewId="0">
      <selection activeCell="A2" sqref="A2"/>
    </sheetView>
  </sheetViews>
  <sheetFormatPr defaultColWidth="9.140625" defaultRowHeight="12.75" x14ac:dyDescent="0.2"/>
  <cols>
    <col min="1" max="1" width="22.42578125" style="110" customWidth="1"/>
    <col min="2" max="256" width="9.140625" style="110"/>
  </cols>
  <sheetData>
    <row r="1" spans="1:256" x14ac:dyDescent="0.2">
      <c r="A1" s="490" t="s">
        <v>54</v>
      </c>
      <c r="B1" s="490"/>
      <c r="C1" s="490"/>
      <c r="D1" s="490"/>
      <c r="E1" s="490"/>
      <c r="F1" s="490"/>
      <c r="G1" s="490"/>
      <c r="H1" s="490"/>
      <c r="I1" s="490"/>
      <c r="J1" s="490"/>
      <c r="K1" s="490"/>
      <c r="L1" s="490"/>
    </row>
    <row r="3" spans="1:256" x14ac:dyDescent="0.2">
      <c r="A3" s="109" t="s">
        <v>55</v>
      </c>
      <c r="B3" s="109" t="s">
        <v>56</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row>
    <row r="4" spans="1:256" x14ac:dyDescent="0.2">
      <c r="A4" s="109" t="s">
        <v>55</v>
      </c>
      <c r="B4" s="109" t="s">
        <v>57</v>
      </c>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c r="HA4" s="109"/>
      <c r="HB4" s="109"/>
      <c r="HC4" s="109"/>
      <c r="HD4" s="109"/>
      <c r="HE4" s="109"/>
      <c r="HF4" s="109"/>
      <c r="HG4" s="109"/>
      <c r="HH4" s="109"/>
      <c r="HI4" s="109"/>
      <c r="HJ4" s="109"/>
      <c r="HK4" s="109"/>
      <c r="HL4" s="109"/>
      <c r="HM4" s="109"/>
      <c r="HN4" s="109"/>
      <c r="HO4" s="109"/>
      <c r="HP4" s="109"/>
      <c r="HQ4" s="109"/>
      <c r="HR4" s="109"/>
      <c r="HS4" s="109"/>
      <c r="HT4" s="109"/>
      <c r="HU4" s="109"/>
      <c r="HV4" s="109"/>
      <c r="HW4" s="109"/>
      <c r="HX4" s="109"/>
      <c r="HY4" s="109"/>
      <c r="HZ4" s="109"/>
      <c r="IA4" s="109"/>
      <c r="IB4" s="109"/>
      <c r="IC4" s="109"/>
      <c r="ID4" s="109"/>
      <c r="IE4" s="109"/>
      <c r="IF4" s="109"/>
      <c r="IG4" s="109"/>
      <c r="IH4" s="109"/>
      <c r="II4" s="109"/>
      <c r="IJ4" s="109"/>
      <c r="IK4" s="109"/>
      <c r="IL4" s="109"/>
      <c r="IM4" s="109"/>
      <c r="IN4" s="109"/>
      <c r="IO4" s="109"/>
      <c r="IP4" s="109"/>
      <c r="IQ4" s="109"/>
      <c r="IR4" s="109"/>
      <c r="IS4" s="109"/>
      <c r="IT4" s="109"/>
      <c r="IU4" s="109"/>
      <c r="IV4" s="109"/>
    </row>
    <row r="5" spans="1:256" x14ac:dyDescent="0.2">
      <c r="A5" s="109" t="s">
        <v>55</v>
      </c>
      <c r="B5" s="109" t="s">
        <v>58</v>
      </c>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c r="IM5" s="109"/>
      <c r="IN5" s="109"/>
      <c r="IO5" s="109"/>
      <c r="IP5" s="109"/>
      <c r="IQ5" s="109"/>
      <c r="IR5" s="109"/>
      <c r="IS5" s="109"/>
      <c r="IT5" s="109"/>
      <c r="IU5" s="109"/>
      <c r="IV5" s="109"/>
    </row>
    <row r="6" spans="1:256" ht="24.75" customHeight="1" x14ac:dyDescent="0.2">
      <c r="A6" s="253" t="s">
        <v>55</v>
      </c>
      <c r="B6" s="491" t="s">
        <v>59</v>
      </c>
      <c r="C6" s="491"/>
      <c r="D6" s="491"/>
      <c r="E6" s="491"/>
      <c r="F6" s="491"/>
      <c r="G6" s="491"/>
      <c r="H6" s="491"/>
      <c r="I6" s="491"/>
      <c r="J6" s="491"/>
      <c r="K6" s="491"/>
      <c r="L6" s="491"/>
      <c r="M6" s="254"/>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09"/>
      <c r="CZ6" s="109"/>
      <c r="DA6" s="109"/>
      <c r="DB6" s="109"/>
      <c r="DC6" s="109"/>
      <c r="DD6" s="109"/>
      <c r="DE6" s="109"/>
      <c r="DF6" s="109"/>
      <c r="DG6" s="109"/>
      <c r="DH6" s="109"/>
      <c r="DI6" s="109"/>
      <c r="DJ6" s="109"/>
      <c r="DK6" s="109"/>
      <c r="DL6" s="109"/>
      <c r="DM6" s="109"/>
      <c r="DN6" s="109"/>
      <c r="DO6" s="109"/>
      <c r="DP6" s="109"/>
      <c r="DQ6" s="109"/>
      <c r="DR6" s="109"/>
      <c r="DS6" s="109"/>
      <c r="DT6" s="109"/>
      <c r="DU6" s="109"/>
      <c r="DV6" s="109"/>
      <c r="DW6" s="109"/>
      <c r="DX6" s="109"/>
      <c r="DY6" s="109"/>
      <c r="DZ6" s="109"/>
      <c r="EA6" s="109"/>
      <c r="EB6" s="109"/>
      <c r="EC6" s="109"/>
      <c r="ED6" s="109"/>
      <c r="EE6" s="109"/>
      <c r="EF6" s="109"/>
      <c r="EG6" s="109"/>
      <c r="EH6" s="109"/>
      <c r="EI6" s="109"/>
      <c r="EJ6" s="109"/>
      <c r="EK6" s="109"/>
      <c r="EL6" s="109"/>
      <c r="EM6" s="109"/>
      <c r="EN6" s="109"/>
      <c r="EO6" s="109"/>
      <c r="EP6" s="109"/>
      <c r="EQ6" s="109"/>
      <c r="ER6" s="109"/>
      <c r="ES6" s="109"/>
      <c r="ET6" s="109"/>
      <c r="EU6" s="109"/>
      <c r="EV6" s="109"/>
      <c r="EW6" s="109"/>
      <c r="EX6" s="109"/>
      <c r="EY6" s="109"/>
      <c r="EZ6" s="109"/>
      <c r="FA6" s="109"/>
      <c r="FB6" s="109"/>
      <c r="FC6" s="109"/>
      <c r="FD6" s="109"/>
      <c r="FE6" s="109"/>
      <c r="FF6" s="109"/>
      <c r="FG6" s="109"/>
      <c r="FH6" s="109"/>
      <c r="FI6" s="109"/>
      <c r="FJ6" s="109"/>
      <c r="FK6" s="109"/>
      <c r="FL6" s="109"/>
      <c r="FM6" s="109"/>
      <c r="FN6" s="109"/>
      <c r="FO6" s="109"/>
      <c r="FP6" s="109"/>
      <c r="FQ6" s="109"/>
      <c r="FR6" s="109"/>
      <c r="FS6" s="109"/>
      <c r="FT6" s="109"/>
      <c r="FU6" s="109"/>
      <c r="FV6" s="109"/>
      <c r="FW6" s="109"/>
      <c r="FX6" s="109"/>
      <c r="FY6" s="109"/>
      <c r="FZ6" s="109"/>
      <c r="GA6" s="109"/>
      <c r="GB6" s="109"/>
      <c r="GC6" s="109"/>
      <c r="GD6" s="109"/>
      <c r="GE6" s="109"/>
      <c r="GF6" s="109"/>
      <c r="GG6" s="109"/>
      <c r="GH6" s="109"/>
      <c r="GI6" s="109"/>
      <c r="GJ6" s="109"/>
      <c r="GK6" s="109"/>
      <c r="GL6" s="109"/>
      <c r="GM6" s="109"/>
      <c r="GN6" s="109"/>
      <c r="GO6" s="109"/>
      <c r="GP6" s="109"/>
      <c r="GQ6" s="109"/>
      <c r="GR6" s="109"/>
      <c r="GS6" s="109"/>
      <c r="GT6" s="109"/>
      <c r="GU6" s="109"/>
      <c r="GV6" s="109"/>
      <c r="GW6" s="109"/>
      <c r="GX6" s="109"/>
      <c r="GY6" s="109"/>
      <c r="GZ6" s="109"/>
      <c r="HA6" s="109"/>
      <c r="HB6" s="109"/>
      <c r="HC6" s="109"/>
      <c r="HD6" s="109"/>
      <c r="HE6" s="109"/>
      <c r="HF6" s="109"/>
      <c r="HG6" s="109"/>
      <c r="HH6" s="109"/>
      <c r="HI6" s="109"/>
      <c r="HJ6" s="109"/>
      <c r="HK6" s="109"/>
      <c r="HL6" s="109"/>
      <c r="HM6" s="109"/>
      <c r="HN6" s="109"/>
      <c r="HO6" s="109"/>
      <c r="HP6" s="109"/>
      <c r="HQ6" s="109"/>
      <c r="HR6" s="109"/>
      <c r="HS6" s="109"/>
      <c r="HT6" s="109"/>
      <c r="HU6" s="109"/>
      <c r="HV6" s="109"/>
      <c r="HW6" s="109"/>
      <c r="HX6" s="109"/>
      <c r="HY6" s="109"/>
      <c r="HZ6" s="109"/>
      <c r="IA6" s="109"/>
      <c r="IB6" s="109"/>
      <c r="IC6" s="109"/>
      <c r="ID6" s="109"/>
      <c r="IE6" s="109"/>
      <c r="IF6" s="109"/>
      <c r="IG6" s="109"/>
      <c r="IH6" s="109"/>
      <c r="II6" s="109"/>
      <c r="IJ6" s="109"/>
      <c r="IK6" s="109"/>
      <c r="IL6" s="109"/>
      <c r="IM6" s="109"/>
      <c r="IN6" s="109"/>
      <c r="IO6" s="109"/>
      <c r="IP6" s="109"/>
      <c r="IQ6" s="109"/>
      <c r="IR6" s="109"/>
      <c r="IS6" s="109"/>
      <c r="IT6" s="109"/>
      <c r="IU6" s="109"/>
      <c r="IV6" s="109"/>
    </row>
    <row r="7" spans="1:256" x14ac:dyDescent="0.2">
      <c r="A7" s="109" t="s">
        <v>60</v>
      </c>
      <c r="B7" s="492" t="s">
        <v>61</v>
      </c>
      <c r="C7" s="492"/>
      <c r="D7" s="492"/>
      <c r="E7" s="492"/>
      <c r="F7" s="492"/>
      <c r="G7" s="492"/>
      <c r="H7" s="492"/>
      <c r="I7" s="492"/>
      <c r="J7" s="492"/>
      <c r="K7" s="492"/>
      <c r="L7" s="492"/>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c r="FA7" s="109"/>
      <c r="FB7" s="109"/>
      <c r="FC7" s="109"/>
      <c r="FD7" s="109"/>
      <c r="FE7" s="109"/>
      <c r="FF7" s="109"/>
      <c r="FG7" s="109"/>
      <c r="FH7" s="109"/>
      <c r="FI7" s="109"/>
      <c r="FJ7" s="109"/>
      <c r="FK7" s="109"/>
      <c r="FL7" s="109"/>
      <c r="FM7" s="109"/>
      <c r="FN7" s="109"/>
      <c r="FO7" s="109"/>
      <c r="FP7" s="109"/>
      <c r="FQ7" s="109"/>
      <c r="FR7" s="109"/>
      <c r="FS7" s="109"/>
      <c r="FT7" s="109"/>
      <c r="FU7" s="109"/>
      <c r="FV7" s="109"/>
      <c r="FW7" s="109"/>
      <c r="FX7" s="109"/>
      <c r="FY7" s="109"/>
      <c r="FZ7" s="109"/>
      <c r="GA7" s="109"/>
      <c r="GB7" s="109"/>
      <c r="GC7" s="109"/>
      <c r="GD7" s="109"/>
      <c r="GE7" s="109"/>
      <c r="GF7" s="109"/>
      <c r="GG7" s="109"/>
      <c r="GH7" s="109"/>
      <c r="GI7" s="109"/>
      <c r="GJ7" s="109"/>
      <c r="GK7" s="109"/>
      <c r="GL7" s="109"/>
      <c r="GM7" s="109"/>
      <c r="GN7" s="109"/>
      <c r="GO7" s="109"/>
      <c r="GP7" s="109"/>
      <c r="GQ7" s="109"/>
      <c r="GR7" s="109"/>
      <c r="GS7" s="109"/>
      <c r="GT7" s="109"/>
      <c r="GU7" s="109"/>
      <c r="GV7" s="109"/>
      <c r="GW7" s="109"/>
      <c r="GX7" s="109"/>
      <c r="GY7" s="109"/>
      <c r="GZ7" s="109"/>
      <c r="HA7" s="109"/>
      <c r="HB7" s="109"/>
      <c r="HC7" s="109"/>
      <c r="HD7" s="109"/>
      <c r="HE7" s="109"/>
      <c r="HF7" s="109"/>
      <c r="HG7" s="109"/>
      <c r="HH7" s="109"/>
      <c r="HI7" s="109"/>
      <c r="HJ7" s="109"/>
      <c r="HK7" s="109"/>
      <c r="HL7" s="109"/>
      <c r="HM7" s="109"/>
      <c r="HN7" s="109"/>
      <c r="HO7" s="109"/>
      <c r="HP7" s="109"/>
      <c r="HQ7" s="109"/>
      <c r="HR7" s="109"/>
      <c r="HS7" s="109"/>
      <c r="HT7" s="109"/>
      <c r="HU7" s="109"/>
      <c r="HV7" s="109"/>
      <c r="HW7" s="109"/>
      <c r="HX7" s="109"/>
      <c r="HY7" s="109"/>
      <c r="HZ7" s="109"/>
      <c r="IA7" s="109"/>
      <c r="IB7" s="109"/>
      <c r="IC7" s="109"/>
      <c r="ID7" s="109"/>
      <c r="IE7" s="109"/>
      <c r="IF7" s="109"/>
      <c r="IG7" s="109"/>
      <c r="IH7" s="109"/>
      <c r="II7" s="109"/>
      <c r="IJ7" s="109"/>
      <c r="IK7" s="109"/>
      <c r="IL7" s="109"/>
      <c r="IM7" s="109"/>
      <c r="IN7" s="109"/>
      <c r="IO7" s="109"/>
      <c r="IP7" s="109"/>
      <c r="IQ7" s="109"/>
      <c r="IR7" s="109"/>
      <c r="IS7" s="109"/>
      <c r="IT7" s="109"/>
      <c r="IU7" s="109"/>
      <c r="IV7" s="109"/>
    </row>
    <row r="8" spans="1:256" x14ac:dyDescent="0.2">
      <c r="A8" s="109" t="s">
        <v>60</v>
      </c>
      <c r="B8" s="109" t="s">
        <v>62</v>
      </c>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9"/>
      <c r="FI8" s="109"/>
      <c r="FJ8" s="109"/>
      <c r="FK8" s="109"/>
      <c r="FL8" s="109"/>
      <c r="FM8" s="109"/>
      <c r="FN8" s="109"/>
      <c r="FO8" s="109"/>
      <c r="FP8" s="109"/>
      <c r="FQ8" s="109"/>
      <c r="FR8" s="109"/>
      <c r="FS8" s="109"/>
      <c r="FT8" s="109"/>
      <c r="FU8" s="109"/>
      <c r="FV8" s="109"/>
      <c r="FW8" s="109"/>
      <c r="FX8" s="109"/>
      <c r="FY8" s="109"/>
      <c r="FZ8" s="109"/>
      <c r="GA8" s="109"/>
      <c r="GB8" s="109"/>
      <c r="GC8" s="109"/>
      <c r="GD8" s="109"/>
      <c r="GE8" s="109"/>
      <c r="GF8" s="109"/>
      <c r="GG8" s="109"/>
      <c r="GH8" s="109"/>
      <c r="GI8" s="109"/>
      <c r="GJ8" s="109"/>
      <c r="GK8" s="109"/>
      <c r="GL8" s="109"/>
      <c r="GM8" s="109"/>
      <c r="GN8" s="109"/>
      <c r="GO8" s="109"/>
      <c r="GP8" s="109"/>
      <c r="GQ8" s="109"/>
      <c r="GR8" s="109"/>
      <c r="GS8" s="109"/>
      <c r="GT8" s="109"/>
      <c r="GU8" s="109"/>
      <c r="GV8" s="109"/>
      <c r="GW8" s="109"/>
      <c r="GX8" s="109"/>
      <c r="GY8" s="109"/>
      <c r="GZ8" s="109"/>
      <c r="HA8" s="109"/>
      <c r="HB8" s="109"/>
      <c r="HC8" s="109"/>
      <c r="HD8" s="109"/>
      <c r="HE8" s="109"/>
      <c r="HF8" s="109"/>
      <c r="HG8" s="109"/>
      <c r="HH8" s="109"/>
      <c r="HI8" s="109"/>
      <c r="HJ8" s="109"/>
      <c r="HK8" s="109"/>
      <c r="HL8" s="109"/>
      <c r="HM8" s="109"/>
      <c r="HN8" s="109"/>
      <c r="HO8" s="109"/>
      <c r="HP8" s="109"/>
      <c r="HQ8" s="109"/>
      <c r="HR8" s="109"/>
      <c r="HS8" s="109"/>
      <c r="HT8" s="109"/>
      <c r="HU8" s="109"/>
      <c r="HV8" s="109"/>
      <c r="HW8" s="109"/>
      <c r="HX8" s="109"/>
      <c r="HY8" s="109"/>
      <c r="HZ8" s="109"/>
      <c r="IA8" s="109"/>
      <c r="IB8" s="109"/>
      <c r="IC8" s="109"/>
      <c r="ID8" s="109"/>
      <c r="IE8" s="109"/>
      <c r="IF8" s="109"/>
      <c r="IG8" s="109"/>
      <c r="IH8" s="109"/>
      <c r="II8" s="109"/>
      <c r="IJ8" s="109"/>
      <c r="IK8" s="109"/>
      <c r="IL8" s="109"/>
      <c r="IM8" s="109"/>
      <c r="IN8" s="109"/>
      <c r="IO8" s="109"/>
      <c r="IP8" s="109"/>
      <c r="IQ8" s="109"/>
      <c r="IR8" s="109"/>
      <c r="IS8" s="109"/>
      <c r="IT8" s="109"/>
      <c r="IU8" s="109"/>
      <c r="IV8" s="109"/>
    </row>
    <row r="9" spans="1:256" x14ac:dyDescent="0.2">
      <c r="A9" s="109" t="s">
        <v>60</v>
      </c>
      <c r="B9" s="109" t="s">
        <v>63</v>
      </c>
      <c r="C9" s="109"/>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09"/>
      <c r="FO9" s="109"/>
      <c r="FP9" s="109"/>
      <c r="FQ9" s="109"/>
      <c r="FR9" s="109"/>
      <c r="FS9" s="109"/>
      <c r="FT9" s="109"/>
      <c r="FU9" s="109"/>
      <c r="FV9" s="109"/>
      <c r="FW9" s="109"/>
      <c r="FX9" s="109"/>
      <c r="FY9" s="109"/>
      <c r="FZ9" s="109"/>
      <c r="GA9" s="109"/>
      <c r="GB9" s="109"/>
      <c r="GC9" s="109"/>
      <c r="GD9" s="109"/>
      <c r="GE9" s="109"/>
      <c r="GF9" s="109"/>
      <c r="GG9" s="109"/>
      <c r="GH9" s="109"/>
      <c r="GI9" s="109"/>
      <c r="GJ9" s="109"/>
      <c r="GK9" s="109"/>
      <c r="GL9" s="109"/>
      <c r="GM9" s="109"/>
      <c r="GN9" s="109"/>
      <c r="GO9" s="109"/>
      <c r="GP9" s="109"/>
      <c r="GQ9" s="109"/>
      <c r="GR9" s="109"/>
      <c r="GS9" s="109"/>
      <c r="GT9" s="109"/>
      <c r="GU9" s="109"/>
      <c r="GV9" s="109"/>
      <c r="GW9" s="109"/>
      <c r="GX9" s="109"/>
      <c r="GY9" s="109"/>
      <c r="GZ9" s="109"/>
      <c r="HA9" s="109"/>
      <c r="HB9" s="109"/>
      <c r="HC9" s="109"/>
      <c r="HD9" s="109"/>
      <c r="HE9" s="109"/>
      <c r="HF9" s="109"/>
      <c r="HG9" s="109"/>
      <c r="HH9" s="109"/>
      <c r="HI9" s="109"/>
      <c r="HJ9" s="109"/>
      <c r="HK9" s="109"/>
      <c r="HL9" s="109"/>
      <c r="HM9" s="109"/>
      <c r="HN9" s="109"/>
      <c r="HO9" s="109"/>
      <c r="HP9" s="109"/>
      <c r="HQ9" s="109"/>
      <c r="HR9" s="109"/>
      <c r="HS9" s="109"/>
      <c r="HT9" s="109"/>
      <c r="HU9" s="109"/>
      <c r="HV9" s="109"/>
      <c r="HW9" s="109"/>
      <c r="HX9" s="109"/>
      <c r="HY9" s="109"/>
      <c r="HZ9" s="109"/>
      <c r="IA9" s="109"/>
      <c r="IB9" s="109"/>
      <c r="IC9" s="109"/>
      <c r="ID9" s="109"/>
      <c r="IE9" s="109"/>
      <c r="IF9" s="109"/>
      <c r="IG9" s="109"/>
      <c r="IH9" s="109"/>
      <c r="II9" s="109"/>
      <c r="IJ9" s="109"/>
      <c r="IK9" s="109"/>
      <c r="IL9" s="109"/>
      <c r="IM9" s="109"/>
      <c r="IN9" s="109"/>
      <c r="IO9" s="109"/>
      <c r="IP9" s="109"/>
      <c r="IQ9" s="109"/>
      <c r="IR9" s="109"/>
      <c r="IS9" s="109"/>
      <c r="IT9" s="109"/>
      <c r="IU9" s="109"/>
      <c r="IV9" s="109"/>
    </row>
    <row r="10" spans="1:256" x14ac:dyDescent="0.2">
      <c r="A10" s="109" t="s">
        <v>60</v>
      </c>
      <c r="B10" s="109" t="s">
        <v>64</v>
      </c>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c r="IB10" s="109"/>
      <c r="IC10" s="109"/>
      <c r="ID10" s="109"/>
      <c r="IE10" s="109"/>
      <c r="IF10" s="109"/>
      <c r="IG10" s="109"/>
      <c r="IH10" s="109"/>
      <c r="II10" s="109"/>
      <c r="IJ10" s="109"/>
      <c r="IK10" s="109"/>
      <c r="IL10" s="109"/>
      <c r="IM10" s="109"/>
      <c r="IN10" s="109"/>
      <c r="IO10" s="109"/>
      <c r="IP10" s="109"/>
      <c r="IQ10" s="109"/>
      <c r="IR10" s="109"/>
      <c r="IS10" s="109"/>
      <c r="IT10" s="109"/>
      <c r="IU10" s="109"/>
      <c r="IV10" s="109"/>
    </row>
    <row r="11" spans="1:256" x14ac:dyDescent="0.2">
      <c r="A11" s="109" t="s">
        <v>60</v>
      </c>
      <c r="B11" s="109" t="s">
        <v>489</v>
      </c>
      <c r="C11" s="109"/>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c r="IB11" s="109"/>
      <c r="IC11" s="109"/>
      <c r="ID11" s="109"/>
      <c r="IE11" s="109"/>
      <c r="IF11" s="109"/>
      <c r="IG11" s="109"/>
      <c r="IH11" s="109"/>
      <c r="II11" s="109"/>
      <c r="IJ11" s="109"/>
      <c r="IK11" s="109"/>
      <c r="IL11" s="109"/>
      <c r="IM11" s="109"/>
      <c r="IN11" s="109"/>
      <c r="IO11" s="109"/>
      <c r="IP11" s="109"/>
      <c r="IQ11" s="109"/>
      <c r="IR11" s="109"/>
      <c r="IS11" s="109"/>
      <c r="IT11" s="109"/>
      <c r="IU11" s="109"/>
      <c r="IV11" s="109"/>
    </row>
    <row r="12" spans="1:256" x14ac:dyDescent="0.2">
      <c r="A12" s="109"/>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c r="HI12" s="109"/>
      <c r="HJ12" s="109"/>
      <c r="HK12" s="109"/>
      <c r="HL12" s="109"/>
      <c r="HM12" s="109"/>
      <c r="HN12" s="109"/>
      <c r="HO12" s="109"/>
      <c r="HP12" s="109"/>
      <c r="HQ12" s="109"/>
      <c r="HR12" s="109"/>
      <c r="HS12" s="109"/>
      <c r="HT12" s="109"/>
      <c r="HU12" s="109"/>
      <c r="HV12" s="109"/>
      <c r="HW12" s="109"/>
      <c r="HX12" s="109"/>
      <c r="HY12" s="109"/>
      <c r="HZ12" s="109"/>
      <c r="IA12" s="109"/>
      <c r="IB12" s="109"/>
      <c r="IC12" s="109"/>
      <c r="ID12" s="109"/>
      <c r="IE12" s="109"/>
      <c r="IF12" s="109"/>
      <c r="IG12" s="109"/>
      <c r="IH12" s="109"/>
      <c r="II12" s="109"/>
      <c r="IJ12" s="109"/>
      <c r="IK12" s="109"/>
      <c r="IL12" s="109"/>
      <c r="IM12" s="109"/>
      <c r="IN12" s="109"/>
      <c r="IO12" s="109"/>
      <c r="IP12" s="109"/>
      <c r="IQ12" s="109"/>
      <c r="IR12" s="109"/>
      <c r="IS12" s="109"/>
      <c r="IT12" s="109"/>
      <c r="IU12" s="109"/>
      <c r="IV12" s="109"/>
    </row>
    <row r="13" spans="1:256" ht="12.75" customHeight="1" x14ac:dyDescent="0.2">
      <c r="A13" s="109"/>
      <c r="B13" s="493" t="s">
        <v>65</v>
      </c>
      <c r="C13" s="493"/>
      <c r="D13" s="493"/>
      <c r="E13" s="493"/>
      <c r="F13" s="493"/>
      <c r="G13" s="493"/>
      <c r="H13" s="493"/>
      <c r="I13" s="493"/>
      <c r="J13" s="493"/>
      <c r="K13" s="493"/>
      <c r="L13" s="493"/>
      <c r="M13" s="196"/>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c r="HI13" s="109"/>
      <c r="HJ13" s="109"/>
      <c r="HK13" s="109"/>
      <c r="HL13" s="109"/>
      <c r="HM13" s="109"/>
      <c r="HN13" s="109"/>
      <c r="HO13" s="109"/>
      <c r="HP13" s="109"/>
      <c r="HQ13" s="109"/>
      <c r="HR13" s="109"/>
      <c r="HS13" s="109"/>
      <c r="HT13" s="109"/>
      <c r="HU13" s="109"/>
      <c r="HV13" s="109"/>
      <c r="HW13" s="109"/>
      <c r="HX13" s="109"/>
      <c r="HY13" s="109"/>
      <c r="HZ13" s="109"/>
      <c r="IA13" s="109"/>
      <c r="IB13" s="109"/>
      <c r="IC13" s="109"/>
      <c r="ID13" s="109"/>
      <c r="IE13" s="109"/>
      <c r="IF13" s="109"/>
      <c r="IG13" s="109"/>
      <c r="IH13" s="109"/>
      <c r="II13" s="109"/>
      <c r="IJ13" s="109"/>
      <c r="IK13" s="109"/>
      <c r="IL13" s="109"/>
      <c r="IM13" s="109"/>
      <c r="IN13" s="109"/>
      <c r="IO13" s="109"/>
      <c r="IP13" s="109"/>
      <c r="IQ13" s="109"/>
      <c r="IR13" s="109"/>
      <c r="IS13" s="109"/>
      <c r="IT13" s="109"/>
      <c r="IU13" s="109"/>
      <c r="IV13" s="109"/>
    </row>
    <row r="14" spans="1:256" x14ac:dyDescent="0.2">
      <c r="A14" s="109"/>
      <c r="B14" s="493"/>
      <c r="C14" s="493"/>
      <c r="D14" s="493"/>
      <c r="E14" s="493"/>
      <c r="F14" s="493"/>
      <c r="G14" s="493"/>
      <c r="H14" s="493"/>
      <c r="I14" s="493"/>
      <c r="J14" s="493"/>
      <c r="K14" s="493"/>
      <c r="L14" s="493"/>
      <c r="M14" s="196"/>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c r="GB14" s="109"/>
      <c r="GC14" s="109"/>
      <c r="GD14" s="109"/>
      <c r="GE14" s="109"/>
      <c r="GF14" s="109"/>
      <c r="GG14" s="109"/>
      <c r="GH14" s="109"/>
      <c r="GI14" s="109"/>
      <c r="GJ14" s="109"/>
      <c r="GK14" s="109"/>
      <c r="GL14" s="109"/>
      <c r="GM14" s="109"/>
      <c r="GN14" s="109"/>
      <c r="GO14" s="109"/>
      <c r="GP14" s="109"/>
      <c r="GQ14" s="109"/>
      <c r="GR14" s="109"/>
      <c r="GS14" s="109"/>
      <c r="GT14" s="109"/>
      <c r="GU14" s="109"/>
      <c r="GV14" s="109"/>
      <c r="GW14" s="109"/>
      <c r="GX14" s="109"/>
      <c r="GY14" s="109"/>
      <c r="GZ14" s="109"/>
      <c r="HA14" s="109"/>
      <c r="HB14" s="109"/>
      <c r="HC14" s="109"/>
      <c r="HD14" s="109"/>
      <c r="HE14" s="109"/>
      <c r="HF14" s="109"/>
      <c r="HG14" s="109"/>
      <c r="HH14" s="109"/>
      <c r="HI14" s="109"/>
      <c r="HJ14" s="109"/>
      <c r="HK14" s="109"/>
      <c r="HL14" s="109"/>
      <c r="HM14" s="109"/>
      <c r="HN14" s="109"/>
      <c r="HO14" s="109"/>
      <c r="HP14" s="109"/>
      <c r="HQ14" s="109"/>
      <c r="HR14" s="109"/>
      <c r="HS14" s="109"/>
      <c r="HT14" s="109"/>
      <c r="HU14" s="109"/>
      <c r="HV14" s="109"/>
      <c r="HW14" s="109"/>
      <c r="HX14" s="109"/>
      <c r="HY14" s="109"/>
      <c r="HZ14" s="109"/>
      <c r="IA14" s="109"/>
      <c r="IB14" s="109"/>
      <c r="IC14" s="109"/>
      <c r="ID14" s="109"/>
      <c r="IE14" s="109"/>
      <c r="IF14" s="109"/>
      <c r="IG14" s="109"/>
      <c r="IH14" s="109"/>
      <c r="II14" s="109"/>
      <c r="IJ14" s="109"/>
      <c r="IK14" s="109"/>
      <c r="IL14" s="109"/>
      <c r="IM14" s="109"/>
      <c r="IN14" s="109"/>
      <c r="IO14" s="109"/>
      <c r="IP14" s="109"/>
      <c r="IQ14" s="109"/>
      <c r="IR14" s="109"/>
      <c r="IS14" s="109"/>
      <c r="IT14" s="109"/>
      <c r="IU14" s="109"/>
      <c r="IV14" s="109"/>
    </row>
    <row r="15" spans="1:256" x14ac:dyDescent="0.2">
      <c r="A15" s="109"/>
      <c r="B15" s="255"/>
      <c r="C15" s="255"/>
      <c r="D15" s="255"/>
      <c r="E15" s="255"/>
      <c r="F15" s="255"/>
      <c r="G15" s="255"/>
      <c r="H15" s="255"/>
      <c r="I15" s="255"/>
      <c r="J15" s="255"/>
      <c r="K15" s="255"/>
      <c r="L15" s="255"/>
      <c r="M15" s="196"/>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c r="GB15" s="109"/>
      <c r="GC15" s="109"/>
      <c r="GD15" s="109"/>
      <c r="GE15" s="109"/>
      <c r="GF15" s="109"/>
      <c r="GG15" s="109"/>
      <c r="GH15" s="109"/>
      <c r="GI15" s="109"/>
      <c r="GJ15" s="109"/>
      <c r="GK15" s="109"/>
      <c r="GL15" s="109"/>
      <c r="GM15" s="109"/>
      <c r="GN15" s="109"/>
      <c r="GO15" s="109"/>
      <c r="GP15" s="109"/>
      <c r="GQ15" s="109"/>
      <c r="GR15" s="109"/>
      <c r="GS15" s="109"/>
      <c r="GT15" s="109"/>
      <c r="GU15" s="109"/>
      <c r="GV15" s="109"/>
      <c r="GW15" s="109"/>
      <c r="GX15" s="109"/>
      <c r="GY15" s="109"/>
      <c r="GZ15" s="109"/>
      <c r="HA15" s="109"/>
      <c r="HB15" s="109"/>
      <c r="HC15" s="109"/>
      <c r="HD15" s="109"/>
      <c r="HE15" s="109"/>
      <c r="HF15" s="109"/>
      <c r="HG15" s="109"/>
      <c r="HH15" s="109"/>
      <c r="HI15" s="109"/>
      <c r="HJ15" s="109"/>
      <c r="HK15" s="109"/>
      <c r="HL15" s="109"/>
      <c r="HM15" s="109"/>
      <c r="HN15" s="109"/>
      <c r="HO15" s="109"/>
      <c r="HP15" s="109"/>
      <c r="HQ15" s="109"/>
      <c r="HR15" s="109"/>
      <c r="HS15" s="109"/>
      <c r="HT15" s="109"/>
      <c r="HU15" s="109"/>
      <c r="HV15" s="109"/>
      <c r="HW15" s="109"/>
      <c r="HX15" s="109"/>
      <c r="HY15" s="109"/>
      <c r="HZ15" s="109"/>
      <c r="IA15" s="109"/>
      <c r="IB15" s="109"/>
      <c r="IC15" s="109"/>
      <c r="ID15" s="109"/>
      <c r="IE15" s="109"/>
      <c r="IF15" s="109"/>
      <c r="IG15" s="109"/>
      <c r="IH15" s="109"/>
      <c r="II15" s="109"/>
      <c r="IJ15" s="109"/>
      <c r="IK15" s="109"/>
      <c r="IL15" s="109"/>
      <c r="IM15" s="109"/>
      <c r="IN15" s="109"/>
      <c r="IO15" s="109"/>
      <c r="IP15" s="109"/>
      <c r="IQ15" s="109"/>
      <c r="IR15" s="109"/>
      <c r="IS15" s="109"/>
      <c r="IT15" s="109"/>
      <c r="IU15" s="109"/>
      <c r="IV15" s="109"/>
    </row>
    <row r="16" spans="1:256" x14ac:dyDescent="0.2">
      <c r="A16" s="109" t="s">
        <v>66</v>
      </c>
      <c r="B16" s="256" t="s">
        <v>67</v>
      </c>
      <c r="C16" s="196"/>
      <c r="D16" s="196"/>
      <c r="E16" s="196"/>
      <c r="F16" s="196"/>
      <c r="G16" s="196"/>
      <c r="H16" s="196"/>
      <c r="I16" s="196"/>
      <c r="J16" s="196"/>
      <c r="K16" s="196"/>
      <c r="L16" s="196"/>
      <c r="M16" s="196"/>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c r="EW16" s="109"/>
      <c r="EX16" s="109"/>
      <c r="EY16" s="109"/>
      <c r="EZ16" s="109"/>
      <c r="FA16" s="109"/>
      <c r="FB16" s="109"/>
      <c r="FC16" s="109"/>
      <c r="FD16" s="109"/>
      <c r="FE16" s="109"/>
      <c r="FF16" s="109"/>
      <c r="FG16" s="109"/>
      <c r="FH16" s="109"/>
      <c r="FI16" s="109"/>
      <c r="FJ16" s="109"/>
      <c r="FK16" s="109"/>
      <c r="FL16" s="109"/>
      <c r="FM16" s="109"/>
      <c r="FN16" s="109"/>
      <c r="FO16" s="109"/>
      <c r="FP16" s="109"/>
      <c r="FQ16" s="109"/>
      <c r="FR16" s="109"/>
      <c r="FS16" s="109"/>
      <c r="FT16" s="109"/>
      <c r="FU16" s="109"/>
      <c r="FV16" s="109"/>
      <c r="FW16" s="109"/>
      <c r="FX16" s="109"/>
      <c r="FY16" s="109"/>
      <c r="FZ16" s="109"/>
      <c r="GA16" s="109"/>
      <c r="GB16" s="109"/>
      <c r="GC16" s="109"/>
      <c r="GD16" s="109"/>
      <c r="GE16" s="109"/>
      <c r="GF16" s="109"/>
      <c r="GG16" s="109"/>
      <c r="GH16" s="109"/>
      <c r="GI16" s="109"/>
      <c r="GJ16" s="109"/>
      <c r="GK16" s="109"/>
      <c r="GL16" s="109"/>
      <c r="GM16" s="109"/>
      <c r="GN16" s="109"/>
      <c r="GO16" s="109"/>
      <c r="GP16" s="109"/>
      <c r="GQ16" s="109"/>
      <c r="GR16" s="109"/>
      <c r="GS16" s="109"/>
      <c r="GT16" s="109"/>
      <c r="GU16" s="109"/>
      <c r="GV16" s="109"/>
      <c r="GW16" s="109"/>
      <c r="GX16" s="109"/>
      <c r="GY16" s="109"/>
      <c r="GZ16" s="109"/>
      <c r="HA16" s="109"/>
      <c r="HB16" s="109"/>
      <c r="HC16" s="109"/>
      <c r="HD16" s="109"/>
      <c r="HE16" s="109"/>
      <c r="HF16" s="109"/>
      <c r="HG16" s="109"/>
      <c r="HH16" s="109"/>
      <c r="HI16" s="109"/>
      <c r="HJ16" s="109"/>
      <c r="HK16" s="109"/>
      <c r="HL16" s="109"/>
      <c r="HM16" s="109"/>
      <c r="HN16" s="109"/>
      <c r="HO16" s="109"/>
      <c r="HP16" s="109"/>
      <c r="HQ16" s="109"/>
      <c r="HR16" s="109"/>
      <c r="HS16" s="109"/>
      <c r="HT16" s="109"/>
      <c r="HU16" s="109"/>
      <c r="HV16" s="109"/>
      <c r="HW16" s="109"/>
      <c r="HX16" s="109"/>
      <c r="HY16" s="109"/>
      <c r="HZ16" s="109"/>
      <c r="IA16" s="109"/>
      <c r="IB16" s="109"/>
      <c r="IC16" s="109"/>
      <c r="ID16" s="109"/>
      <c r="IE16" s="109"/>
      <c r="IF16" s="109"/>
      <c r="IG16" s="109"/>
      <c r="IH16" s="109"/>
      <c r="II16" s="109"/>
      <c r="IJ16" s="109"/>
      <c r="IK16" s="109"/>
      <c r="IL16" s="109"/>
      <c r="IM16" s="109"/>
      <c r="IN16" s="109"/>
      <c r="IO16" s="109"/>
      <c r="IP16" s="109"/>
      <c r="IQ16" s="109"/>
      <c r="IR16" s="109"/>
      <c r="IS16" s="109"/>
      <c r="IT16" s="109"/>
      <c r="IU16" s="109"/>
      <c r="IV16" s="109"/>
    </row>
    <row r="17" spans="1:256" x14ac:dyDescent="0.2">
      <c r="A17" s="125"/>
      <c r="B17" s="491" t="s">
        <v>68</v>
      </c>
      <c r="C17" s="491"/>
      <c r="D17" s="491"/>
      <c r="E17" s="491"/>
      <c r="F17" s="491"/>
      <c r="G17" s="491"/>
      <c r="H17" s="491"/>
      <c r="I17" s="491"/>
      <c r="J17" s="491"/>
      <c r="K17" s="491"/>
      <c r="L17" s="491"/>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c r="DA17" s="109"/>
      <c r="DB17" s="109"/>
      <c r="DC17" s="109"/>
      <c r="DD17" s="109"/>
      <c r="DE17" s="109"/>
      <c r="DF17" s="109"/>
      <c r="DG17" s="109"/>
      <c r="DH17" s="109"/>
      <c r="DI17" s="109"/>
      <c r="DJ17" s="109"/>
      <c r="DK17" s="109"/>
      <c r="DL17" s="109"/>
      <c r="DM17" s="109"/>
      <c r="DN17" s="109"/>
      <c r="DO17" s="109"/>
      <c r="DP17" s="109"/>
      <c r="DQ17" s="109"/>
      <c r="DR17" s="109"/>
      <c r="DS17" s="109"/>
      <c r="DT17" s="109"/>
      <c r="DU17" s="109"/>
      <c r="DV17" s="109"/>
      <c r="DW17" s="109"/>
      <c r="DX17" s="109"/>
      <c r="DY17" s="109"/>
      <c r="DZ17" s="109"/>
      <c r="EA17" s="109"/>
      <c r="EB17" s="109"/>
      <c r="EC17" s="109"/>
      <c r="ED17" s="109"/>
      <c r="EE17" s="109"/>
      <c r="EF17" s="109"/>
      <c r="EG17" s="109"/>
      <c r="EH17" s="109"/>
      <c r="EI17" s="109"/>
      <c r="EJ17" s="109"/>
      <c r="EK17" s="109"/>
      <c r="EL17" s="109"/>
      <c r="EM17" s="109"/>
      <c r="EN17" s="109"/>
      <c r="EO17" s="109"/>
      <c r="EP17" s="109"/>
      <c r="EQ17" s="109"/>
      <c r="ER17" s="109"/>
      <c r="ES17" s="109"/>
      <c r="ET17" s="109"/>
      <c r="EU17" s="109"/>
      <c r="EV17" s="109"/>
      <c r="EW17" s="109"/>
      <c r="EX17" s="109"/>
      <c r="EY17" s="109"/>
      <c r="EZ17" s="109"/>
      <c r="FA17" s="109"/>
      <c r="FB17" s="109"/>
      <c r="FC17" s="109"/>
      <c r="FD17" s="109"/>
      <c r="FE17" s="109"/>
      <c r="FF17" s="109"/>
      <c r="FG17" s="109"/>
      <c r="FH17" s="109"/>
      <c r="FI17" s="109"/>
      <c r="FJ17" s="109"/>
      <c r="FK17" s="109"/>
      <c r="FL17" s="109"/>
      <c r="FM17" s="109"/>
      <c r="FN17" s="109"/>
      <c r="FO17" s="109"/>
      <c r="FP17" s="109"/>
      <c r="FQ17" s="109"/>
      <c r="FR17" s="109"/>
      <c r="FS17" s="109"/>
      <c r="FT17" s="109"/>
      <c r="FU17" s="109"/>
      <c r="FV17" s="109"/>
      <c r="FW17" s="109"/>
      <c r="FX17" s="109"/>
      <c r="FY17" s="109"/>
      <c r="FZ17" s="109"/>
      <c r="GA17" s="109"/>
      <c r="GB17" s="109"/>
      <c r="GC17" s="109"/>
      <c r="GD17" s="109"/>
      <c r="GE17" s="109"/>
      <c r="GF17" s="109"/>
      <c r="GG17" s="109"/>
      <c r="GH17" s="109"/>
      <c r="GI17" s="109"/>
      <c r="GJ17" s="109"/>
      <c r="GK17" s="109"/>
      <c r="GL17" s="109"/>
      <c r="GM17" s="109"/>
      <c r="GN17" s="109"/>
      <c r="GO17" s="109"/>
      <c r="GP17" s="109"/>
      <c r="GQ17" s="109"/>
      <c r="GR17" s="109"/>
      <c r="GS17" s="109"/>
      <c r="GT17" s="109"/>
      <c r="GU17" s="109"/>
      <c r="GV17" s="109"/>
      <c r="GW17" s="109"/>
      <c r="GX17" s="109"/>
      <c r="GY17" s="109"/>
      <c r="GZ17" s="109"/>
      <c r="HA17" s="109"/>
      <c r="HB17" s="109"/>
      <c r="HC17" s="109"/>
      <c r="HD17" s="109"/>
      <c r="HE17" s="109"/>
      <c r="HF17" s="109"/>
      <c r="HG17" s="109"/>
      <c r="HH17" s="109"/>
      <c r="HI17" s="109"/>
      <c r="HJ17" s="109"/>
      <c r="HK17" s="109"/>
      <c r="HL17" s="109"/>
      <c r="HM17" s="109"/>
      <c r="HN17" s="109"/>
      <c r="HO17" s="109"/>
      <c r="HP17" s="109"/>
      <c r="HQ17" s="109"/>
      <c r="HR17" s="109"/>
      <c r="HS17" s="109"/>
      <c r="HT17" s="109"/>
      <c r="HU17" s="109"/>
      <c r="HV17" s="109"/>
      <c r="HW17" s="109"/>
      <c r="HX17" s="109"/>
      <c r="HY17" s="109"/>
      <c r="HZ17" s="109"/>
      <c r="IA17" s="109"/>
      <c r="IB17" s="109"/>
      <c r="IC17" s="109"/>
      <c r="ID17" s="109"/>
      <c r="IE17" s="109"/>
      <c r="IF17" s="109"/>
      <c r="IG17" s="109"/>
      <c r="IH17" s="109"/>
      <c r="II17" s="109"/>
      <c r="IJ17" s="109"/>
      <c r="IK17" s="109"/>
      <c r="IL17" s="109"/>
      <c r="IM17" s="109"/>
      <c r="IN17" s="109"/>
      <c r="IO17" s="109"/>
      <c r="IP17" s="109"/>
      <c r="IQ17" s="109"/>
      <c r="IR17" s="109"/>
      <c r="IS17" s="109"/>
      <c r="IT17" s="109"/>
      <c r="IU17" s="109"/>
      <c r="IV17" s="109"/>
    </row>
    <row r="18" spans="1:256" x14ac:dyDescent="0.2">
      <c r="A18" s="125"/>
      <c r="B18" s="491"/>
      <c r="C18" s="491"/>
      <c r="D18" s="491"/>
      <c r="E18" s="491"/>
      <c r="F18" s="491"/>
      <c r="G18" s="491"/>
      <c r="H18" s="491"/>
      <c r="I18" s="491"/>
      <c r="J18" s="491"/>
      <c r="K18" s="491"/>
      <c r="L18" s="491"/>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c r="DA18" s="109"/>
      <c r="DB18" s="109"/>
      <c r="DC18" s="109"/>
      <c r="DD18" s="109"/>
      <c r="DE18" s="109"/>
      <c r="DF18" s="109"/>
      <c r="DG18" s="109"/>
      <c r="DH18" s="109"/>
      <c r="DI18" s="109"/>
      <c r="DJ18" s="109"/>
      <c r="DK18" s="109"/>
      <c r="DL18" s="109"/>
      <c r="DM18" s="109"/>
      <c r="DN18" s="109"/>
      <c r="DO18" s="109"/>
      <c r="DP18" s="109"/>
      <c r="DQ18" s="109"/>
      <c r="DR18" s="109"/>
      <c r="DS18" s="109"/>
      <c r="DT18" s="109"/>
      <c r="DU18" s="109"/>
      <c r="DV18" s="109"/>
      <c r="DW18" s="109"/>
      <c r="DX18" s="109"/>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09"/>
      <c r="EU18" s="109"/>
      <c r="EV18" s="109"/>
      <c r="EW18" s="109"/>
      <c r="EX18" s="109"/>
      <c r="EY18" s="109"/>
      <c r="EZ18" s="109"/>
      <c r="FA18" s="109"/>
      <c r="FB18" s="109"/>
      <c r="FC18" s="109"/>
      <c r="FD18" s="109"/>
      <c r="FE18" s="109"/>
      <c r="FF18" s="109"/>
      <c r="FG18" s="109"/>
      <c r="FH18" s="109"/>
      <c r="FI18" s="109"/>
      <c r="FJ18" s="109"/>
      <c r="FK18" s="109"/>
      <c r="FL18" s="109"/>
      <c r="FM18" s="109"/>
      <c r="FN18" s="109"/>
      <c r="FO18" s="109"/>
      <c r="FP18" s="109"/>
      <c r="FQ18" s="109"/>
      <c r="FR18" s="109"/>
      <c r="FS18" s="109"/>
      <c r="FT18" s="109"/>
      <c r="FU18" s="109"/>
      <c r="FV18" s="109"/>
      <c r="FW18" s="109"/>
      <c r="FX18" s="109"/>
      <c r="FY18" s="109"/>
      <c r="FZ18" s="109"/>
      <c r="GA18" s="109"/>
      <c r="GB18" s="109"/>
      <c r="GC18" s="109"/>
      <c r="GD18" s="109"/>
      <c r="GE18" s="109"/>
      <c r="GF18" s="109"/>
      <c r="GG18" s="109"/>
      <c r="GH18" s="109"/>
      <c r="GI18" s="109"/>
      <c r="GJ18" s="109"/>
      <c r="GK18" s="109"/>
      <c r="GL18" s="109"/>
      <c r="GM18" s="109"/>
      <c r="GN18" s="109"/>
      <c r="GO18" s="109"/>
      <c r="GP18" s="109"/>
      <c r="GQ18" s="109"/>
      <c r="GR18" s="109"/>
      <c r="GS18" s="109"/>
      <c r="GT18" s="109"/>
      <c r="GU18" s="109"/>
      <c r="GV18" s="109"/>
      <c r="GW18" s="109"/>
      <c r="GX18" s="109"/>
      <c r="GY18" s="109"/>
      <c r="GZ18" s="109"/>
      <c r="HA18" s="109"/>
      <c r="HB18" s="109"/>
      <c r="HC18" s="109"/>
      <c r="HD18" s="109"/>
      <c r="HE18" s="109"/>
      <c r="HF18" s="109"/>
      <c r="HG18" s="109"/>
      <c r="HH18" s="109"/>
      <c r="HI18" s="109"/>
      <c r="HJ18" s="109"/>
      <c r="HK18" s="109"/>
      <c r="HL18" s="109"/>
      <c r="HM18" s="109"/>
      <c r="HN18" s="109"/>
      <c r="HO18" s="109"/>
      <c r="HP18" s="109"/>
      <c r="HQ18" s="109"/>
      <c r="HR18" s="109"/>
      <c r="HS18" s="109"/>
      <c r="HT18" s="109"/>
      <c r="HU18" s="109"/>
      <c r="HV18" s="109"/>
      <c r="HW18" s="109"/>
      <c r="HX18" s="109"/>
      <c r="HY18" s="109"/>
      <c r="HZ18" s="109"/>
      <c r="IA18" s="109"/>
      <c r="IB18" s="109"/>
      <c r="IC18" s="109"/>
      <c r="ID18" s="109"/>
      <c r="IE18" s="109"/>
      <c r="IF18" s="109"/>
      <c r="IG18" s="109"/>
      <c r="IH18" s="109"/>
      <c r="II18" s="109"/>
      <c r="IJ18" s="109"/>
      <c r="IK18" s="109"/>
      <c r="IL18" s="109"/>
      <c r="IM18" s="109"/>
      <c r="IN18" s="109"/>
      <c r="IO18" s="109"/>
      <c r="IP18" s="109"/>
      <c r="IQ18" s="109"/>
      <c r="IR18" s="109"/>
      <c r="IS18" s="109"/>
      <c r="IT18" s="109"/>
      <c r="IU18" s="109"/>
      <c r="IV18" s="109"/>
    </row>
    <row r="19" spans="1:256" x14ac:dyDescent="0.2">
      <c r="A19" s="109"/>
      <c r="B19" s="491"/>
      <c r="C19" s="491"/>
      <c r="D19" s="491"/>
      <c r="E19" s="491"/>
      <c r="F19" s="491"/>
      <c r="G19" s="491"/>
      <c r="H19" s="491"/>
      <c r="I19" s="491"/>
      <c r="J19" s="491"/>
      <c r="K19" s="491"/>
      <c r="L19" s="491"/>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c r="DA19" s="109"/>
      <c r="DB19" s="109"/>
      <c r="DC19" s="109"/>
      <c r="DD19" s="109"/>
      <c r="DE19" s="109"/>
      <c r="DF19" s="109"/>
      <c r="DG19" s="109"/>
      <c r="DH19" s="109"/>
      <c r="DI19" s="109"/>
      <c r="DJ19" s="109"/>
      <c r="DK19" s="109"/>
      <c r="DL19" s="109"/>
      <c r="DM19" s="109"/>
      <c r="DN19" s="109"/>
      <c r="DO19" s="109"/>
      <c r="DP19" s="109"/>
      <c r="DQ19" s="109"/>
      <c r="DR19" s="109"/>
      <c r="DS19" s="109"/>
      <c r="DT19" s="109"/>
      <c r="DU19" s="109"/>
      <c r="DV19" s="109"/>
      <c r="DW19" s="109"/>
      <c r="DX19" s="109"/>
      <c r="DY19" s="109"/>
      <c r="DZ19" s="109"/>
      <c r="EA19" s="109"/>
      <c r="EB19" s="109"/>
      <c r="EC19" s="109"/>
      <c r="ED19" s="109"/>
      <c r="EE19" s="109"/>
      <c r="EF19" s="109"/>
      <c r="EG19" s="109"/>
      <c r="EH19" s="109"/>
      <c r="EI19" s="109"/>
      <c r="EJ19" s="109"/>
      <c r="EK19" s="109"/>
      <c r="EL19" s="109"/>
      <c r="EM19" s="109"/>
      <c r="EN19" s="109"/>
      <c r="EO19" s="109"/>
      <c r="EP19" s="109"/>
      <c r="EQ19" s="109"/>
      <c r="ER19" s="109"/>
      <c r="ES19" s="109"/>
      <c r="ET19" s="109"/>
      <c r="EU19" s="109"/>
      <c r="EV19" s="109"/>
      <c r="EW19" s="109"/>
      <c r="EX19" s="109"/>
      <c r="EY19" s="109"/>
      <c r="EZ19" s="109"/>
      <c r="FA19" s="109"/>
      <c r="FB19" s="109"/>
      <c r="FC19" s="109"/>
      <c r="FD19" s="109"/>
      <c r="FE19" s="109"/>
      <c r="FF19" s="109"/>
      <c r="FG19" s="109"/>
      <c r="FH19" s="109"/>
      <c r="FI19" s="109"/>
      <c r="FJ19" s="109"/>
      <c r="FK19" s="109"/>
      <c r="FL19" s="109"/>
      <c r="FM19" s="109"/>
      <c r="FN19" s="109"/>
      <c r="FO19" s="109"/>
      <c r="FP19" s="109"/>
      <c r="FQ19" s="109"/>
      <c r="FR19" s="109"/>
      <c r="FS19" s="109"/>
      <c r="FT19" s="109"/>
      <c r="FU19" s="109"/>
      <c r="FV19" s="109"/>
      <c r="FW19" s="109"/>
      <c r="FX19" s="109"/>
      <c r="FY19" s="109"/>
      <c r="FZ19" s="109"/>
      <c r="GA19" s="109"/>
      <c r="GB19" s="109"/>
      <c r="GC19" s="109"/>
      <c r="GD19" s="109"/>
      <c r="GE19" s="109"/>
      <c r="GF19" s="109"/>
      <c r="GG19" s="109"/>
      <c r="GH19" s="109"/>
      <c r="GI19" s="109"/>
      <c r="GJ19" s="109"/>
      <c r="GK19" s="109"/>
      <c r="GL19" s="109"/>
      <c r="GM19" s="109"/>
      <c r="GN19" s="109"/>
      <c r="GO19" s="109"/>
      <c r="GP19" s="109"/>
      <c r="GQ19" s="109"/>
      <c r="GR19" s="109"/>
      <c r="GS19" s="109"/>
      <c r="GT19" s="109"/>
      <c r="GU19" s="109"/>
      <c r="GV19" s="109"/>
      <c r="GW19" s="109"/>
      <c r="GX19" s="109"/>
      <c r="GY19" s="109"/>
      <c r="GZ19" s="109"/>
      <c r="HA19" s="109"/>
      <c r="HB19" s="109"/>
      <c r="HC19" s="109"/>
      <c r="HD19" s="109"/>
      <c r="HE19" s="109"/>
      <c r="HF19" s="109"/>
      <c r="HG19" s="109"/>
      <c r="HH19" s="109"/>
      <c r="HI19" s="109"/>
      <c r="HJ19" s="109"/>
      <c r="HK19" s="109"/>
      <c r="HL19" s="109"/>
      <c r="HM19" s="109"/>
      <c r="HN19" s="109"/>
      <c r="HO19" s="109"/>
      <c r="HP19" s="109"/>
      <c r="HQ19" s="109"/>
      <c r="HR19" s="109"/>
      <c r="HS19" s="109"/>
      <c r="HT19" s="109"/>
      <c r="HU19" s="109"/>
      <c r="HV19" s="109"/>
      <c r="HW19" s="109"/>
      <c r="HX19" s="109"/>
      <c r="HY19" s="109"/>
      <c r="HZ19" s="109"/>
      <c r="IA19" s="109"/>
      <c r="IB19" s="109"/>
      <c r="IC19" s="109"/>
      <c r="ID19" s="109"/>
      <c r="IE19" s="109"/>
      <c r="IF19" s="109"/>
      <c r="IG19" s="109"/>
      <c r="IH19" s="109"/>
      <c r="II19" s="109"/>
      <c r="IJ19" s="109"/>
      <c r="IK19" s="109"/>
      <c r="IL19" s="109"/>
      <c r="IM19" s="109"/>
      <c r="IN19" s="109"/>
      <c r="IO19" s="109"/>
      <c r="IP19" s="109"/>
      <c r="IQ19" s="109"/>
      <c r="IR19" s="109"/>
      <c r="IS19" s="109"/>
      <c r="IT19" s="109"/>
      <c r="IU19" s="109"/>
      <c r="IV19" s="109"/>
    </row>
    <row r="20" spans="1:256" x14ac:dyDescent="0.2">
      <c r="A20" s="109"/>
      <c r="B20" s="401"/>
      <c r="C20" s="401"/>
      <c r="D20" s="401"/>
      <c r="E20" s="401"/>
      <c r="F20" s="401"/>
      <c r="G20" s="401"/>
      <c r="H20" s="401"/>
      <c r="I20" s="401"/>
      <c r="J20" s="401"/>
      <c r="K20" s="401"/>
      <c r="L20" s="401"/>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09"/>
      <c r="DQ20" s="109"/>
      <c r="DR20" s="109"/>
      <c r="DS20" s="109"/>
      <c r="DT20" s="109"/>
      <c r="DU20" s="109"/>
      <c r="DV20" s="109"/>
      <c r="DW20" s="109"/>
      <c r="DX20" s="109"/>
      <c r="DY20" s="109"/>
      <c r="DZ20" s="109"/>
      <c r="EA20" s="109"/>
      <c r="EB20" s="109"/>
      <c r="EC20" s="109"/>
      <c r="ED20" s="109"/>
      <c r="EE20" s="109"/>
      <c r="EF20" s="109"/>
      <c r="EG20" s="109"/>
      <c r="EH20" s="109"/>
      <c r="EI20" s="109"/>
      <c r="EJ20" s="109"/>
      <c r="EK20" s="109"/>
      <c r="EL20" s="109"/>
      <c r="EM20" s="109"/>
      <c r="EN20" s="109"/>
      <c r="EO20" s="109"/>
      <c r="EP20" s="109"/>
      <c r="EQ20" s="109"/>
      <c r="ER20" s="109"/>
      <c r="ES20" s="109"/>
      <c r="ET20" s="109"/>
      <c r="EU20" s="109"/>
      <c r="EV20" s="109"/>
      <c r="EW20" s="109"/>
      <c r="EX20" s="109"/>
      <c r="EY20" s="109"/>
      <c r="EZ20" s="109"/>
      <c r="FA20" s="109"/>
      <c r="FB20" s="109"/>
      <c r="FC20" s="109"/>
      <c r="FD20" s="109"/>
      <c r="FE20" s="109"/>
      <c r="FF20" s="109"/>
      <c r="FG20" s="109"/>
      <c r="FH20" s="109"/>
      <c r="FI20" s="109"/>
      <c r="FJ20" s="109"/>
      <c r="FK20" s="109"/>
      <c r="FL20" s="109"/>
      <c r="FM20" s="109"/>
      <c r="FN20" s="109"/>
      <c r="FO20" s="109"/>
      <c r="FP20" s="109"/>
      <c r="FQ20" s="109"/>
      <c r="FR20" s="109"/>
      <c r="FS20" s="109"/>
      <c r="FT20" s="109"/>
      <c r="FU20" s="109"/>
      <c r="FV20" s="109"/>
      <c r="FW20" s="109"/>
      <c r="FX20" s="109"/>
      <c r="FY20" s="109"/>
      <c r="FZ20" s="109"/>
      <c r="GA20" s="109"/>
      <c r="GB20" s="109"/>
      <c r="GC20" s="109"/>
      <c r="GD20" s="109"/>
      <c r="GE20" s="109"/>
      <c r="GF20" s="109"/>
      <c r="GG20" s="109"/>
      <c r="GH20" s="109"/>
      <c r="GI20" s="109"/>
      <c r="GJ20" s="109"/>
      <c r="GK20" s="109"/>
      <c r="GL20" s="109"/>
      <c r="GM20" s="109"/>
      <c r="GN20" s="109"/>
      <c r="GO20" s="109"/>
      <c r="GP20" s="109"/>
      <c r="GQ20" s="109"/>
      <c r="GR20" s="109"/>
      <c r="GS20" s="109"/>
      <c r="GT20" s="109"/>
      <c r="GU20" s="109"/>
      <c r="GV20" s="109"/>
      <c r="GW20" s="109"/>
      <c r="GX20" s="109"/>
      <c r="GY20" s="109"/>
      <c r="GZ20" s="109"/>
      <c r="HA20" s="109"/>
      <c r="HB20" s="109"/>
      <c r="HC20" s="109"/>
      <c r="HD20" s="109"/>
      <c r="HE20" s="109"/>
      <c r="HF20" s="109"/>
      <c r="HG20" s="109"/>
      <c r="HH20" s="109"/>
      <c r="HI20" s="109"/>
      <c r="HJ20" s="109"/>
      <c r="HK20" s="109"/>
      <c r="HL20" s="109"/>
      <c r="HM20" s="109"/>
      <c r="HN20" s="109"/>
      <c r="HO20" s="109"/>
      <c r="HP20" s="109"/>
      <c r="HQ20" s="109"/>
      <c r="HR20" s="109"/>
      <c r="HS20" s="109"/>
      <c r="HT20" s="109"/>
      <c r="HU20" s="109"/>
      <c r="HV20" s="109"/>
      <c r="HW20" s="109"/>
      <c r="HX20" s="109"/>
      <c r="HY20" s="109"/>
      <c r="HZ20" s="109"/>
      <c r="IA20" s="109"/>
      <c r="IB20" s="109"/>
      <c r="IC20" s="109"/>
      <c r="ID20" s="109"/>
      <c r="IE20" s="109"/>
      <c r="IF20" s="109"/>
      <c r="IG20" s="109"/>
      <c r="IH20" s="109"/>
      <c r="II20" s="109"/>
      <c r="IJ20" s="109"/>
      <c r="IK20" s="109"/>
      <c r="IL20" s="109"/>
      <c r="IM20" s="109"/>
      <c r="IN20" s="109"/>
      <c r="IO20" s="109"/>
      <c r="IP20" s="109"/>
      <c r="IQ20" s="109"/>
      <c r="IR20" s="109"/>
      <c r="IS20" s="109"/>
      <c r="IT20" s="109"/>
      <c r="IU20" s="109"/>
      <c r="IV20" s="109"/>
    </row>
    <row r="21" spans="1:256" ht="12.75" customHeight="1" x14ac:dyDescent="0.2">
      <c r="A21" s="127" t="s">
        <v>69</v>
      </c>
      <c r="B21" s="494" t="s">
        <v>70</v>
      </c>
      <c r="C21" s="494"/>
      <c r="D21" s="494"/>
      <c r="E21" s="494"/>
      <c r="F21" s="494"/>
      <c r="G21" s="494"/>
      <c r="H21" s="494"/>
      <c r="I21" s="494"/>
      <c r="J21" s="494"/>
      <c r="K21" s="494"/>
      <c r="L21" s="494"/>
    </row>
    <row r="22" spans="1:256" x14ac:dyDescent="0.2">
      <c r="B22" s="494"/>
      <c r="C22" s="494"/>
      <c r="D22" s="494"/>
      <c r="E22" s="494"/>
      <c r="F22" s="494"/>
      <c r="G22" s="494"/>
      <c r="H22" s="494"/>
      <c r="I22" s="494"/>
      <c r="J22" s="494"/>
      <c r="K22" s="494"/>
      <c r="L22" s="494"/>
    </row>
    <row r="23" spans="1:256" x14ac:dyDescent="0.2">
      <c r="A23" s="126"/>
      <c r="B23" s="494"/>
      <c r="C23" s="494"/>
      <c r="D23" s="494"/>
      <c r="E23" s="494"/>
      <c r="F23" s="494"/>
      <c r="G23" s="494"/>
      <c r="H23" s="494"/>
      <c r="I23" s="494"/>
      <c r="J23" s="494"/>
      <c r="K23" s="494"/>
      <c r="L23" s="494"/>
    </row>
    <row r="24" spans="1:256" x14ac:dyDescent="0.2">
      <c r="A24" s="126" t="s">
        <v>432</v>
      </c>
      <c r="B24" s="496" t="s">
        <v>433</v>
      </c>
      <c r="C24" s="496"/>
      <c r="D24" s="496"/>
      <c r="E24" s="496"/>
      <c r="F24" s="496"/>
      <c r="G24" s="496"/>
      <c r="H24" s="496"/>
      <c r="I24" s="496"/>
      <c r="J24" s="496"/>
      <c r="K24" s="496"/>
      <c r="L24" s="496"/>
    </row>
    <row r="25" spans="1:256" x14ac:dyDescent="0.2">
      <c r="A25" s="126"/>
      <c r="B25" s="496"/>
      <c r="C25" s="496"/>
      <c r="D25" s="496"/>
      <c r="E25" s="496"/>
      <c r="F25" s="496"/>
      <c r="G25" s="496"/>
      <c r="H25" s="496"/>
      <c r="I25" s="496"/>
      <c r="J25" s="496"/>
      <c r="K25" s="496"/>
      <c r="L25" s="496"/>
    </row>
    <row r="26" spans="1:256" x14ac:dyDescent="0.2">
      <c r="A26" s="126" t="s">
        <v>434</v>
      </c>
      <c r="B26" s="127" t="s">
        <v>435</v>
      </c>
      <c r="D26" s="409"/>
      <c r="E26" s="409"/>
      <c r="F26" s="409"/>
      <c r="G26" s="409"/>
      <c r="H26" s="409"/>
      <c r="I26" s="409"/>
      <c r="J26" s="409"/>
      <c r="K26" s="409"/>
      <c r="L26" s="409"/>
    </row>
    <row r="27" spans="1:256" x14ac:dyDescent="0.2">
      <c r="A27" s="126" t="s">
        <v>436</v>
      </c>
      <c r="B27" s="110" t="s">
        <v>437</v>
      </c>
      <c r="D27" s="409"/>
      <c r="E27" s="409"/>
      <c r="F27" s="409"/>
      <c r="G27" s="409"/>
      <c r="H27" s="409"/>
      <c r="I27" s="409"/>
      <c r="J27" s="409"/>
      <c r="K27" s="409"/>
      <c r="L27" s="409"/>
    </row>
    <row r="28" spans="1:256" x14ac:dyDescent="0.2">
      <c r="A28" s="109"/>
      <c r="B28" s="400"/>
      <c r="C28" s="400"/>
      <c r="D28" s="400"/>
      <c r="E28" s="400"/>
      <c r="F28" s="400"/>
      <c r="G28" s="400"/>
      <c r="H28" s="400"/>
      <c r="I28" s="400"/>
      <c r="J28" s="400"/>
      <c r="K28" s="400"/>
      <c r="L28" s="400"/>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row>
    <row r="29" spans="1:256" ht="12.75" customHeight="1" x14ac:dyDescent="0.2">
      <c r="A29" s="495" t="s">
        <v>71</v>
      </c>
      <c r="B29" s="495" t="s">
        <v>72</v>
      </c>
      <c r="C29" s="495"/>
      <c r="D29" s="495"/>
      <c r="E29" s="495"/>
      <c r="F29" s="495"/>
      <c r="G29" s="495"/>
      <c r="H29" s="495"/>
      <c r="I29" s="495"/>
      <c r="J29" s="495"/>
      <c r="K29" s="495"/>
      <c r="L29" s="495"/>
    </row>
    <row r="30" spans="1:256" x14ac:dyDescent="0.2">
      <c r="A30" s="495"/>
      <c r="B30" s="495"/>
      <c r="C30" s="495"/>
      <c r="D30" s="495"/>
      <c r="E30" s="495"/>
      <c r="F30" s="495"/>
      <c r="G30" s="495"/>
      <c r="H30" s="495"/>
      <c r="I30" s="495"/>
      <c r="J30" s="495"/>
      <c r="K30" s="495"/>
      <c r="L30" s="495"/>
    </row>
    <row r="31" spans="1:256" x14ac:dyDescent="0.2">
      <c r="B31" s="257" t="s">
        <v>73</v>
      </c>
      <c r="C31" s="257"/>
      <c r="D31" s="257"/>
      <c r="E31" s="257"/>
      <c r="F31" s="257"/>
      <c r="G31" s="257"/>
      <c r="H31" s="257"/>
      <c r="I31" s="257"/>
      <c r="J31" s="257"/>
      <c r="K31" s="257"/>
      <c r="L31" s="257"/>
    </row>
    <row r="32" spans="1:256" x14ac:dyDescent="0.2">
      <c r="B32" s="257" t="s">
        <v>74</v>
      </c>
      <c r="C32" s="257"/>
      <c r="D32" s="257"/>
      <c r="E32" s="257"/>
      <c r="F32" s="257"/>
      <c r="G32" s="257"/>
      <c r="H32" s="257"/>
      <c r="I32" s="257"/>
      <c r="J32" s="257"/>
      <c r="K32" s="257"/>
      <c r="L32" s="257"/>
    </row>
    <row r="33" spans="1:12" x14ac:dyDescent="0.2">
      <c r="B33" s="257"/>
      <c r="C33" s="257"/>
      <c r="D33" s="257"/>
      <c r="E33" s="257"/>
      <c r="F33" s="257"/>
      <c r="G33" s="257"/>
      <c r="H33" s="257"/>
      <c r="I33" s="257"/>
      <c r="J33" s="257"/>
      <c r="K33" s="257"/>
      <c r="L33" s="257"/>
    </row>
    <row r="34" spans="1:12" s="110" customFormat="1" x14ac:dyDescent="0.2">
      <c r="A34" s="110" t="s">
        <v>438</v>
      </c>
    </row>
    <row r="35" spans="1:12" s="110" customFormat="1" x14ac:dyDescent="0.2">
      <c r="A35" s="109" t="s">
        <v>55</v>
      </c>
      <c r="B35" s="497" t="s">
        <v>439</v>
      </c>
      <c r="C35" s="497"/>
      <c r="D35" s="497"/>
      <c r="E35" s="497"/>
      <c r="F35" s="497"/>
      <c r="G35" s="497"/>
      <c r="H35" s="497"/>
      <c r="I35" s="497"/>
      <c r="J35" s="497"/>
      <c r="K35" s="497"/>
      <c r="L35" s="497"/>
    </row>
    <row r="36" spans="1:12" s="110" customFormat="1" x14ac:dyDescent="0.2">
      <c r="A36" s="109"/>
      <c r="B36" s="497"/>
      <c r="C36" s="497"/>
      <c r="D36" s="497"/>
      <c r="E36" s="497"/>
      <c r="F36" s="497"/>
      <c r="G36" s="497"/>
      <c r="H36" s="497"/>
      <c r="I36" s="497"/>
      <c r="J36" s="497"/>
      <c r="K36" s="497"/>
      <c r="L36" s="497"/>
    </row>
    <row r="37" spans="1:12" s="110" customFormat="1" x14ac:dyDescent="0.2">
      <c r="B37" s="110" t="s">
        <v>440</v>
      </c>
      <c r="G37" s="196"/>
      <c r="H37" s="196"/>
      <c r="I37" s="196"/>
    </row>
    <row r="38" spans="1:12" s="110" customFormat="1" x14ac:dyDescent="0.2">
      <c r="B38" s="410" t="s">
        <v>441</v>
      </c>
      <c r="C38" s="410"/>
      <c r="D38" s="410"/>
      <c r="E38" s="410"/>
      <c r="F38" s="410"/>
      <c r="G38" s="410"/>
      <c r="H38" s="410"/>
      <c r="I38" s="410"/>
    </row>
    <row r="39" spans="1:12" s="110" customFormat="1" x14ac:dyDescent="0.2">
      <c r="B39" s="110" t="s">
        <v>442</v>
      </c>
    </row>
    <row r="40" spans="1:12" s="110" customFormat="1" x14ac:dyDescent="0.2"/>
    <row r="41" spans="1:12" s="110" customFormat="1" x14ac:dyDescent="0.2">
      <c r="B41" s="495" t="s">
        <v>443</v>
      </c>
      <c r="C41" s="495"/>
      <c r="D41" s="495"/>
      <c r="E41" s="495"/>
      <c r="F41" s="495"/>
      <c r="G41" s="495"/>
      <c r="H41" s="495"/>
      <c r="I41" s="495"/>
      <c r="J41" s="495"/>
      <c r="K41" s="495"/>
      <c r="L41" s="495"/>
    </row>
    <row r="42" spans="1:12" s="110" customFormat="1" x14ac:dyDescent="0.2">
      <c r="B42" s="495"/>
      <c r="C42" s="495"/>
      <c r="D42" s="495"/>
      <c r="E42" s="495"/>
      <c r="F42" s="495"/>
      <c r="G42" s="495"/>
      <c r="H42" s="495"/>
      <c r="I42" s="495"/>
      <c r="J42" s="495"/>
      <c r="K42" s="495"/>
      <c r="L42" s="495"/>
    </row>
    <row r="43" spans="1:12" s="110" customFormat="1" x14ac:dyDescent="0.2">
      <c r="B43" s="110" t="s">
        <v>444</v>
      </c>
    </row>
    <row r="44" spans="1:12" s="110" customFormat="1" x14ac:dyDescent="0.2"/>
    <row r="45" spans="1:12" s="110" customFormat="1" x14ac:dyDescent="0.2">
      <c r="B45" s="498" t="s">
        <v>445</v>
      </c>
      <c r="C45" s="498"/>
      <c r="D45" s="498"/>
      <c r="E45" s="498"/>
      <c r="F45" s="498"/>
      <c r="G45" s="498"/>
      <c r="H45" s="498"/>
      <c r="I45" s="498"/>
      <c r="J45" s="498"/>
      <c r="K45" s="498"/>
      <c r="L45" s="498"/>
    </row>
    <row r="46" spans="1:12" s="110" customFormat="1" x14ac:dyDescent="0.2">
      <c r="B46" s="498"/>
      <c r="C46" s="498"/>
      <c r="D46" s="498"/>
      <c r="E46" s="498"/>
      <c r="F46" s="498"/>
      <c r="G46" s="498"/>
      <c r="H46" s="498"/>
      <c r="I46" s="498"/>
      <c r="J46" s="498"/>
      <c r="K46" s="498"/>
      <c r="L46" s="498"/>
    </row>
    <row r="47" spans="1:12" s="110" customFormat="1" x14ac:dyDescent="0.2">
      <c r="B47" s="498" t="s">
        <v>446</v>
      </c>
      <c r="C47" s="498"/>
      <c r="D47" s="498"/>
      <c r="E47" s="498"/>
      <c r="F47" s="498"/>
      <c r="G47" s="498"/>
      <c r="H47" s="498"/>
      <c r="I47" s="498"/>
      <c r="J47" s="498"/>
      <c r="K47" s="498"/>
      <c r="L47" s="498"/>
    </row>
    <row r="48" spans="1:12" s="110" customFormat="1" x14ac:dyDescent="0.2">
      <c r="B48" s="498"/>
      <c r="C48" s="498"/>
      <c r="D48" s="498"/>
      <c r="E48" s="498"/>
      <c r="F48" s="498"/>
      <c r="G48" s="498"/>
      <c r="H48" s="498"/>
      <c r="I48" s="498"/>
      <c r="J48" s="498"/>
      <c r="K48" s="498"/>
      <c r="L48" s="498"/>
    </row>
    <row r="49" spans="1:12" x14ac:dyDescent="0.2">
      <c r="B49" s="257"/>
      <c r="C49" s="257"/>
      <c r="D49" s="257"/>
      <c r="E49" s="257"/>
      <c r="F49" s="257"/>
      <c r="G49" s="257"/>
      <c r="H49" s="257"/>
      <c r="I49" s="257"/>
      <c r="J49" s="257"/>
      <c r="K49" s="257"/>
      <c r="L49" s="257"/>
    </row>
    <row r="50" spans="1:12" ht="12.75" customHeight="1" x14ac:dyDescent="0.2">
      <c r="A50" s="110" t="s">
        <v>479</v>
      </c>
      <c r="B50" s="494" t="s">
        <v>75</v>
      </c>
      <c r="C50" s="494"/>
      <c r="D50" s="494"/>
      <c r="E50" s="494"/>
      <c r="F50" s="494"/>
      <c r="G50" s="494"/>
      <c r="H50" s="494"/>
      <c r="I50" s="494"/>
      <c r="J50" s="494"/>
      <c r="K50" s="494"/>
      <c r="L50" s="494"/>
    </row>
    <row r="51" spans="1:12" x14ac:dyDescent="0.2">
      <c r="B51" s="494"/>
      <c r="C51" s="494"/>
      <c r="D51" s="494"/>
      <c r="E51" s="494"/>
      <c r="F51" s="494"/>
      <c r="G51" s="494"/>
      <c r="H51" s="494"/>
      <c r="I51" s="494"/>
      <c r="J51" s="494"/>
      <c r="K51" s="494"/>
      <c r="L51" s="494"/>
    </row>
    <row r="52" spans="1:12" x14ac:dyDescent="0.2">
      <c r="B52" s="494"/>
      <c r="C52" s="494"/>
      <c r="D52" s="494"/>
      <c r="E52" s="494"/>
      <c r="F52" s="494"/>
      <c r="G52" s="494"/>
      <c r="H52" s="494"/>
      <c r="I52" s="494"/>
      <c r="J52" s="494"/>
      <c r="K52" s="494"/>
      <c r="L52" s="494"/>
    </row>
    <row r="53" spans="1:12" x14ac:dyDescent="0.2">
      <c r="B53" s="258" t="s">
        <v>76</v>
      </c>
      <c r="C53" s="258"/>
      <c r="D53" s="258"/>
      <c r="E53" s="258"/>
      <c r="F53" s="258"/>
      <c r="G53" s="258"/>
      <c r="H53" s="258"/>
      <c r="I53" s="258"/>
      <c r="J53" s="258"/>
      <c r="K53" s="258"/>
      <c r="L53" s="258"/>
    </row>
    <row r="54" spans="1:12" x14ac:dyDescent="0.2">
      <c r="B54" s="494" t="s">
        <v>77</v>
      </c>
      <c r="C54" s="494"/>
      <c r="D54" s="494"/>
      <c r="E54" s="494"/>
      <c r="F54" s="494"/>
      <c r="G54" s="494"/>
      <c r="H54" s="494"/>
      <c r="I54" s="494"/>
      <c r="J54" s="494"/>
      <c r="K54" s="494"/>
      <c r="L54" s="494"/>
    </row>
    <row r="55" spans="1:12" x14ac:dyDescent="0.2">
      <c r="B55" s="494"/>
      <c r="C55" s="494"/>
      <c r="D55" s="494"/>
      <c r="E55" s="494"/>
      <c r="F55" s="494"/>
      <c r="G55" s="494"/>
      <c r="H55" s="494"/>
      <c r="I55" s="494"/>
      <c r="J55" s="494"/>
      <c r="K55" s="494"/>
      <c r="L55" s="494"/>
    </row>
    <row r="56" spans="1:12" ht="12.75" customHeight="1" x14ac:dyDescent="0.2">
      <c r="B56" s="494" t="s">
        <v>78</v>
      </c>
      <c r="C56" s="494"/>
      <c r="D56" s="494"/>
      <c r="E56" s="494"/>
      <c r="F56" s="494"/>
      <c r="G56" s="494"/>
      <c r="H56" s="494"/>
      <c r="I56" s="494"/>
      <c r="J56" s="494"/>
      <c r="K56" s="494"/>
      <c r="L56" s="494"/>
    </row>
    <row r="57" spans="1:12" x14ac:dyDescent="0.2">
      <c r="B57" s="494"/>
      <c r="C57" s="494"/>
      <c r="D57" s="494"/>
      <c r="E57" s="494"/>
      <c r="F57" s="494"/>
      <c r="G57" s="494"/>
      <c r="H57" s="494"/>
      <c r="I57" s="494"/>
      <c r="J57" s="494"/>
      <c r="K57" s="494"/>
      <c r="L57" s="494"/>
    </row>
    <row r="58" spans="1:12" x14ac:dyDescent="0.2">
      <c r="B58" s="494"/>
      <c r="C58" s="494"/>
      <c r="D58" s="494"/>
      <c r="E58" s="494"/>
      <c r="F58" s="494"/>
      <c r="G58" s="494"/>
      <c r="H58" s="494"/>
      <c r="I58" s="494"/>
      <c r="J58" s="494"/>
      <c r="K58" s="494"/>
      <c r="L58" s="494"/>
    </row>
    <row r="60" spans="1:12" x14ac:dyDescent="0.2">
      <c r="A60" s="495" t="s">
        <v>79</v>
      </c>
      <c r="B60" s="495" t="s">
        <v>80</v>
      </c>
      <c r="C60" s="495"/>
      <c r="D60" s="495"/>
      <c r="E60" s="495"/>
      <c r="F60" s="495"/>
      <c r="G60" s="495"/>
      <c r="H60" s="495"/>
      <c r="I60" s="495"/>
      <c r="J60" s="495"/>
      <c r="K60" s="495"/>
      <c r="L60" s="495"/>
    </row>
    <row r="61" spans="1:12" x14ac:dyDescent="0.2">
      <c r="A61" s="495"/>
      <c r="B61" s="495"/>
      <c r="C61" s="495"/>
      <c r="D61" s="495"/>
      <c r="E61" s="495"/>
      <c r="F61" s="495"/>
      <c r="G61" s="495"/>
      <c r="H61" s="495"/>
      <c r="I61" s="495"/>
      <c r="J61" s="495"/>
      <c r="K61" s="495"/>
      <c r="L61" s="495"/>
    </row>
    <row r="62" spans="1:12" x14ac:dyDescent="0.2">
      <c r="B62" s="495"/>
      <c r="C62" s="495"/>
      <c r="D62" s="495"/>
      <c r="E62" s="495"/>
      <c r="F62" s="495"/>
      <c r="G62" s="495"/>
      <c r="H62" s="495"/>
      <c r="I62" s="495"/>
      <c r="J62" s="495"/>
      <c r="K62" s="495"/>
      <c r="L62" s="495"/>
    </row>
    <row r="64" spans="1:12" x14ac:dyDescent="0.2">
      <c r="B64" s="495" t="s">
        <v>81</v>
      </c>
      <c r="C64" s="495"/>
      <c r="D64" s="495"/>
      <c r="E64" s="495"/>
      <c r="F64" s="495"/>
      <c r="G64" s="495"/>
      <c r="H64" s="495"/>
      <c r="I64" s="495"/>
      <c r="J64" s="495"/>
      <c r="K64" s="495"/>
      <c r="L64" s="495"/>
    </row>
    <row r="65" spans="1:12" x14ac:dyDescent="0.2">
      <c r="B65" s="495"/>
      <c r="C65" s="495"/>
      <c r="D65" s="495"/>
      <c r="E65" s="495"/>
      <c r="F65" s="495"/>
      <c r="G65" s="495"/>
      <c r="H65" s="495"/>
      <c r="I65" s="495"/>
      <c r="J65" s="495"/>
      <c r="K65" s="495"/>
      <c r="L65" s="495"/>
    </row>
    <row r="66" spans="1:12" x14ac:dyDescent="0.2">
      <c r="B66" s="495"/>
      <c r="C66" s="495"/>
      <c r="D66" s="495"/>
      <c r="E66" s="495"/>
      <c r="F66" s="495"/>
      <c r="G66" s="495"/>
      <c r="H66" s="495"/>
      <c r="I66" s="495"/>
      <c r="J66" s="495"/>
      <c r="K66" s="495"/>
      <c r="L66" s="495"/>
    </row>
    <row r="68" spans="1:12" ht="12.75" customHeight="1" x14ac:dyDescent="0.2">
      <c r="A68" s="495" t="s">
        <v>82</v>
      </c>
      <c r="B68" s="495" t="s">
        <v>83</v>
      </c>
      <c r="C68" s="495"/>
      <c r="D68" s="495"/>
      <c r="E68" s="495"/>
      <c r="F68" s="495"/>
      <c r="G68" s="495"/>
      <c r="H68" s="495"/>
      <c r="I68" s="495"/>
      <c r="J68" s="495"/>
      <c r="K68" s="495"/>
      <c r="L68" s="495"/>
    </row>
    <row r="69" spans="1:12" x14ac:dyDescent="0.2">
      <c r="A69" s="495"/>
      <c r="B69" s="495"/>
      <c r="C69" s="495"/>
      <c r="D69" s="495"/>
      <c r="E69" s="495"/>
      <c r="F69" s="495"/>
      <c r="G69" s="495"/>
      <c r="H69" s="495"/>
      <c r="I69" s="495"/>
      <c r="J69" s="495"/>
      <c r="K69" s="495"/>
      <c r="L69" s="495"/>
    </row>
    <row r="70" spans="1:12" x14ac:dyDescent="0.2">
      <c r="A70" s="495"/>
      <c r="B70" s="495"/>
      <c r="C70" s="495"/>
      <c r="D70" s="495"/>
      <c r="E70" s="495"/>
      <c r="F70" s="495"/>
      <c r="G70" s="495"/>
      <c r="H70" s="495"/>
      <c r="I70" s="495"/>
      <c r="J70" s="495"/>
      <c r="K70" s="495"/>
      <c r="L70" s="495"/>
    </row>
    <row r="71" spans="1:12" x14ac:dyDescent="0.2">
      <c r="B71" s="259"/>
      <c r="C71" s="259"/>
      <c r="D71" s="259"/>
      <c r="E71" s="259"/>
      <c r="F71" s="259"/>
      <c r="G71" s="259"/>
      <c r="H71" s="259"/>
      <c r="I71" s="259"/>
      <c r="J71" s="259"/>
      <c r="K71" s="259"/>
      <c r="L71" s="259"/>
    </row>
    <row r="72" spans="1:12" ht="12.75" customHeight="1" x14ac:dyDescent="0.2">
      <c r="B72" s="495" t="s">
        <v>84</v>
      </c>
      <c r="C72" s="495"/>
      <c r="D72" s="495"/>
      <c r="E72" s="495"/>
      <c r="F72" s="495"/>
      <c r="G72" s="495"/>
      <c r="H72" s="495"/>
      <c r="I72" s="495"/>
      <c r="J72" s="495"/>
      <c r="K72" s="495"/>
      <c r="L72" s="495"/>
    </row>
    <row r="73" spans="1:12" x14ac:dyDescent="0.2">
      <c r="B73" s="495"/>
      <c r="C73" s="495"/>
      <c r="D73" s="495"/>
      <c r="E73" s="495"/>
      <c r="F73" s="495"/>
      <c r="G73" s="495"/>
      <c r="H73" s="495"/>
      <c r="I73" s="495"/>
      <c r="J73" s="495"/>
      <c r="K73" s="495"/>
      <c r="L73" s="495"/>
    </row>
    <row r="74" spans="1:12" x14ac:dyDescent="0.2">
      <c r="B74" s="495"/>
      <c r="C74" s="495"/>
      <c r="D74" s="495"/>
      <c r="E74" s="495"/>
      <c r="F74" s="495"/>
      <c r="G74" s="495"/>
      <c r="H74" s="495"/>
      <c r="I74" s="495"/>
      <c r="J74" s="495"/>
      <c r="K74" s="495"/>
      <c r="L74" s="495"/>
    </row>
    <row r="75" spans="1:12" x14ac:dyDescent="0.2">
      <c r="B75" s="495"/>
      <c r="C75" s="495"/>
      <c r="D75" s="495"/>
      <c r="E75" s="495"/>
      <c r="F75" s="495"/>
      <c r="G75" s="495"/>
      <c r="H75" s="495"/>
      <c r="I75" s="495"/>
      <c r="J75" s="495"/>
      <c r="K75" s="495"/>
      <c r="L75" s="495"/>
    </row>
    <row r="76" spans="1:12" x14ac:dyDescent="0.2">
      <c r="B76" s="495"/>
      <c r="C76" s="495"/>
      <c r="D76" s="495"/>
      <c r="E76" s="495"/>
      <c r="F76" s="495"/>
      <c r="G76" s="495"/>
      <c r="H76" s="495"/>
      <c r="I76" s="495"/>
      <c r="J76" s="495"/>
      <c r="K76" s="495"/>
      <c r="L76" s="495"/>
    </row>
    <row r="77" spans="1:12" x14ac:dyDescent="0.2">
      <c r="B77" s="495"/>
      <c r="C77" s="495"/>
      <c r="D77" s="495"/>
      <c r="E77" s="495"/>
      <c r="F77" s="495"/>
      <c r="G77" s="495"/>
      <c r="H77" s="495"/>
      <c r="I77" s="495"/>
      <c r="J77" s="495"/>
      <c r="K77" s="495"/>
      <c r="L77" s="495"/>
    </row>
    <row r="78" spans="1:12" x14ac:dyDescent="0.2">
      <c r="B78" s="495"/>
      <c r="C78" s="495"/>
      <c r="D78" s="495"/>
      <c r="E78" s="495"/>
      <c r="F78" s="495"/>
      <c r="G78" s="495"/>
      <c r="H78" s="495"/>
      <c r="I78" s="495"/>
      <c r="J78" s="495"/>
      <c r="K78" s="495"/>
      <c r="L78" s="495"/>
    </row>
    <row r="79" spans="1:12" x14ac:dyDescent="0.2">
      <c r="B79" s="259"/>
      <c r="C79" s="259"/>
      <c r="D79" s="259"/>
      <c r="E79" s="259"/>
      <c r="F79" s="259"/>
      <c r="G79" s="259"/>
      <c r="H79" s="259"/>
      <c r="I79" s="259"/>
      <c r="J79" s="259"/>
      <c r="K79" s="259"/>
      <c r="L79" s="259"/>
    </row>
  </sheetData>
  <sheetProtection algorithmName="SHA-512" hashValue="aOrhi+10Hk00N2mTfMMJBsG2EFsgKFhjhehTSgWemYXZ4zXFBykJiL/c5ayBw+coFQFP/8SwLP+LfTN16Nc0uQ==" saltValue="8eS7imSrNoWsiGLnLdx4Ow==" spinCount="100000" sheet="1" objects="1" scenarios="1" formatColumns="0" formatRows="0"/>
  <mergeCells count="22">
    <mergeCell ref="B72:L78"/>
    <mergeCell ref="B54:L55"/>
    <mergeCell ref="B56:L58"/>
    <mergeCell ref="A60:A61"/>
    <mergeCell ref="B60:L62"/>
    <mergeCell ref="B64:L66"/>
    <mergeCell ref="B21:L23"/>
    <mergeCell ref="A29:A30"/>
    <mergeCell ref="B29:L30"/>
    <mergeCell ref="B50:L52"/>
    <mergeCell ref="A68:A70"/>
    <mergeCell ref="B68:L70"/>
    <mergeCell ref="B24:L25"/>
    <mergeCell ref="B35:L36"/>
    <mergeCell ref="B41:L42"/>
    <mergeCell ref="B45:L46"/>
    <mergeCell ref="B47:L48"/>
    <mergeCell ref="A1:L1"/>
    <mergeCell ref="B6:L6"/>
    <mergeCell ref="B7:L7"/>
    <mergeCell ref="B13:L14"/>
    <mergeCell ref="B17:L19"/>
  </mergeCells>
  <phoneticPr fontId="2" type="noConversion"/>
  <printOptions horizontalCentered="1"/>
  <pageMargins left="0" right="0" top="0.75" bottom="0.5" header="0.5" footer="0.2"/>
  <pageSetup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86</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447</v>
      </c>
      <c r="C4" s="519" t="s">
        <v>448</v>
      </c>
      <c r="D4" s="519" t="s">
        <v>449</v>
      </c>
      <c r="E4" s="519" t="s">
        <v>450</v>
      </c>
      <c r="F4" s="562" t="s">
        <v>451</v>
      </c>
      <c r="G4" s="263"/>
      <c r="H4" s="264"/>
      <c r="I4" s="265"/>
      <c r="J4" s="260"/>
      <c r="K4" s="264"/>
      <c r="L4" s="544" t="s">
        <v>452</v>
      </c>
      <c r="M4" s="519" t="s">
        <v>453</v>
      </c>
      <c r="N4" s="519" t="s">
        <v>454</v>
      </c>
      <c r="O4" s="519" t="s">
        <v>455</v>
      </c>
      <c r="P4" s="519" t="s">
        <v>456</v>
      </c>
      <c r="Q4" s="528" t="s">
        <v>457</v>
      </c>
      <c r="R4" s="531" t="s">
        <v>458</v>
      </c>
      <c r="S4" s="364"/>
      <c r="T4" s="365"/>
      <c r="U4" s="525" t="s">
        <v>459</v>
      </c>
      <c r="V4" s="526"/>
      <c r="W4" s="526"/>
      <c r="X4" s="526"/>
      <c r="Y4" s="527"/>
      <c r="Z4" s="528" t="s">
        <v>460</v>
      </c>
      <c r="AA4" s="519" t="s">
        <v>461</v>
      </c>
      <c r="AB4" s="519" t="s">
        <v>462</v>
      </c>
      <c r="AC4" s="528" t="s">
        <v>463</v>
      </c>
      <c r="AD4" s="519" t="s">
        <v>464</v>
      </c>
      <c r="AE4" s="519" t="s">
        <v>465</v>
      </c>
      <c r="AF4" s="519" t="s">
        <v>466</v>
      </c>
      <c r="AG4" s="565" t="s">
        <v>467</v>
      </c>
      <c r="AH4" s="531" t="s">
        <v>468</v>
      </c>
      <c r="AI4" s="268"/>
      <c r="AJ4" s="572" t="s">
        <v>469</v>
      </c>
      <c r="AK4" s="531" t="s">
        <v>470</v>
      </c>
      <c r="AL4" s="33"/>
    </row>
    <row r="5" spans="1:38" s="81" customFormat="1" ht="15.6" customHeight="1" x14ac:dyDescent="0.2">
      <c r="A5" s="260"/>
      <c r="B5" s="545"/>
      <c r="C5" s="520"/>
      <c r="D5" s="520"/>
      <c r="E5" s="520"/>
      <c r="F5" s="563"/>
      <c r="G5" s="263" t="s">
        <v>3</v>
      </c>
      <c r="H5" s="264" t="s">
        <v>104</v>
      </c>
      <c r="I5" s="265" t="s">
        <v>105</v>
      </c>
      <c r="J5" s="260" t="s">
        <v>100</v>
      </c>
      <c r="K5" s="264" t="s">
        <v>95</v>
      </c>
      <c r="L5" s="545"/>
      <c r="M5" s="520"/>
      <c r="N5" s="520"/>
      <c r="O5" s="520"/>
      <c r="P5" s="520"/>
      <c r="Q5" s="529"/>
      <c r="R5" s="532"/>
      <c r="S5" s="366" t="s">
        <v>46</v>
      </c>
      <c r="T5" s="260" t="s">
        <v>46</v>
      </c>
      <c r="U5" s="575" t="s">
        <v>471</v>
      </c>
      <c r="V5" s="576" t="s">
        <v>472</v>
      </c>
      <c r="W5" s="576" t="s">
        <v>130</v>
      </c>
      <c r="X5" s="576" t="s">
        <v>131</v>
      </c>
      <c r="Y5" s="576" t="s">
        <v>473</v>
      </c>
      <c r="Z5" s="529"/>
      <c r="AA5" s="520"/>
      <c r="AB5" s="520"/>
      <c r="AC5" s="529"/>
      <c r="AD5" s="520"/>
      <c r="AE5" s="520"/>
      <c r="AF5" s="520"/>
      <c r="AG5" s="566"/>
      <c r="AH5" s="532"/>
      <c r="AI5" s="271" t="s">
        <v>116</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Mai</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38" s="114" customFormat="1" ht="12.75" customHeight="1" x14ac:dyDescent="0.2">
      <c r="A11" s="116"/>
      <c r="B11" s="283" t="s">
        <v>143</v>
      </c>
      <c r="C11" s="282" t="s">
        <v>220</v>
      </c>
      <c r="D11" s="283" t="s">
        <v>144</v>
      </c>
      <c r="E11" s="252">
        <f>AVRIL!E11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Mai</v>
      </c>
      <c r="AK11" s="252">
        <f>$E$11</f>
        <v>0</v>
      </c>
      <c r="AL11" s="116"/>
    </row>
    <row r="12" spans="1:3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447</v>
      </c>
      <c r="C18" s="536" t="s">
        <v>448</v>
      </c>
      <c r="D18" s="536" t="s">
        <v>449</v>
      </c>
      <c r="E18" s="536" t="s">
        <v>450</v>
      </c>
      <c r="F18" s="539" t="s">
        <v>474</v>
      </c>
      <c r="G18" s="292"/>
      <c r="H18" s="2"/>
      <c r="I18" s="293"/>
      <c r="J18" s="13"/>
      <c r="K18" s="2"/>
      <c r="L18" s="547" t="s">
        <v>452</v>
      </c>
      <c r="M18" s="536" t="s">
        <v>453</v>
      </c>
      <c r="N18" s="536" t="s">
        <v>454</v>
      </c>
      <c r="O18" s="536" t="s">
        <v>455</v>
      </c>
      <c r="P18" s="536" t="s">
        <v>456</v>
      </c>
      <c r="Q18" s="536" t="s">
        <v>457</v>
      </c>
      <c r="R18" s="539" t="s">
        <v>458</v>
      </c>
      <c r="S18" s="44"/>
      <c r="T18" s="1"/>
      <c r="U18" s="522" t="s">
        <v>91</v>
      </c>
      <c r="V18" s="523"/>
      <c r="W18" s="523"/>
      <c r="X18" s="523"/>
      <c r="Y18" s="524"/>
      <c r="Z18" s="536" t="s">
        <v>460</v>
      </c>
      <c r="AA18" s="536" t="s">
        <v>461</v>
      </c>
      <c r="AB18" s="536" t="s">
        <v>462</v>
      </c>
      <c r="AC18" s="536" t="s">
        <v>463</v>
      </c>
      <c r="AD18" s="536" t="s">
        <v>464</v>
      </c>
      <c r="AE18" s="536" t="s">
        <v>465</v>
      </c>
      <c r="AF18" s="536" t="s">
        <v>466</v>
      </c>
      <c r="AG18" s="568" t="s">
        <v>467</v>
      </c>
      <c r="AH18" s="539" t="s">
        <v>468</v>
      </c>
      <c r="AI18" s="15"/>
      <c r="AJ18" s="547" t="s">
        <v>469</v>
      </c>
      <c r="AK18" s="539" t="s">
        <v>470</v>
      </c>
      <c r="AL18" s="381"/>
    </row>
    <row r="19" spans="1:38" s="4" customFormat="1" ht="15.6" customHeight="1" x14ac:dyDescent="0.2">
      <c r="A19" s="1"/>
      <c r="B19" s="548"/>
      <c r="C19" s="537"/>
      <c r="D19" s="537"/>
      <c r="E19" s="537"/>
      <c r="F19" s="540"/>
      <c r="G19" s="292" t="s">
        <v>3</v>
      </c>
      <c r="H19" s="2" t="s">
        <v>104</v>
      </c>
      <c r="I19" s="293" t="s">
        <v>105</v>
      </c>
      <c r="J19" s="13" t="s">
        <v>100</v>
      </c>
      <c r="K19" s="2" t="s">
        <v>95</v>
      </c>
      <c r="L19" s="548"/>
      <c r="M19" s="537"/>
      <c r="N19" s="537"/>
      <c r="O19" s="537"/>
      <c r="P19" s="537"/>
      <c r="Q19" s="537"/>
      <c r="R19" s="540"/>
      <c r="S19" s="44"/>
      <c r="T19" s="1"/>
      <c r="U19" s="577" t="s">
        <v>471</v>
      </c>
      <c r="V19" s="579" t="s">
        <v>472</v>
      </c>
      <c r="W19" s="579" t="s">
        <v>130</v>
      </c>
      <c r="X19" s="579" t="s">
        <v>131</v>
      </c>
      <c r="Y19" s="579" t="s">
        <v>473</v>
      </c>
      <c r="Z19" s="537"/>
      <c r="AA19" s="537"/>
      <c r="AB19" s="537"/>
      <c r="AC19" s="537"/>
      <c r="AD19" s="537"/>
      <c r="AE19" s="537"/>
      <c r="AF19" s="537"/>
      <c r="AG19" s="569"/>
      <c r="AH19" s="540"/>
      <c r="AI19" s="6" t="s">
        <v>116</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Mai</v>
      </c>
      <c r="H21" s="337" t="s">
        <v>156</v>
      </c>
      <c r="I21" s="338"/>
      <c r="J21" s="223">
        <f>AVRIL!E2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Mai</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Mai</v>
      </c>
      <c r="AK56" s="113">
        <f>$E$11</f>
        <v>0</v>
      </c>
      <c r="AL56" s="116"/>
    </row>
    <row r="57" spans="1:38" s="114" customFormat="1" ht="12.75" customHeight="1" x14ac:dyDescent="0.2">
      <c r="A57" s="116"/>
      <c r="B57" s="106" t="str">
        <f>$B$12</f>
        <v>Page No.</v>
      </c>
      <c r="C57" s="111">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447</v>
      </c>
      <c r="C63" s="536" t="s">
        <v>448</v>
      </c>
      <c r="D63" s="536" t="s">
        <v>449</v>
      </c>
      <c r="E63" s="536" t="s">
        <v>450</v>
      </c>
      <c r="F63" s="539" t="s">
        <v>474</v>
      </c>
      <c r="G63" s="292"/>
      <c r="H63" s="2"/>
      <c r="I63" s="293"/>
      <c r="J63" s="13"/>
      <c r="K63" s="2"/>
      <c r="L63" s="547" t="s">
        <v>452</v>
      </c>
      <c r="M63" s="536" t="s">
        <v>453</v>
      </c>
      <c r="N63" s="536" t="s">
        <v>454</v>
      </c>
      <c r="O63" s="536" t="s">
        <v>455</v>
      </c>
      <c r="P63" s="536" t="s">
        <v>456</v>
      </c>
      <c r="Q63" s="536" t="s">
        <v>457</v>
      </c>
      <c r="R63" s="539" t="s">
        <v>458</v>
      </c>
      <c r="S63" s="44"/>
      <c r="T63" s="1"/>
      <c r="U63" s="522" t="s">
        <v>91</v>
      </c>
      <c r="V63" s="523"/>
      <c r="W63" s="523"/>
      <c r="X63" s="523"/>
      <c r="Y63" s="524"/>
      <c r="Z63" s="536" t="s">
        <v>460</v>
      </c>
      <c r="AA63" s="536" t="s">
        <v>461</v>
      </c>
      <c r="AB63" s="536" t="s">
        <v>462</v>
      </c>
      <c r="AC63" s="536" t="s">
        <v>463</v>
      </c>
      <c r="AD63" s="536" t="s">
        <v>464</v>
      </c>
      <c r="AE63" s="536" t="s">
        <v>465</v>
      </c>
      <c r="AF63" s="536" t="s">
        <v>466</v>
      </c>
      <c r="AG63" s="568" t="s">
        <v>467</v>
      </c>
      <c r="AH63" s="539" t="s">
        <v>468</v>
      </c>
      <c r="AI63" s="15"/>
      <c r="AJ63" s="547" t="s">
        <v>469</v>
      </c>
      <c r="AK63" s="539" t="s">
        <v>470</v>
      </c>
      <c r="AL63" s="381"/>
    </row>
    <row r="64" spans="1:38" s="4" customFormat="1" ht="15.6" customHeight="1" x14ac:dyDescent="0.2">
      <c r="A64" s="1"/>
      <c r="B64" s="548"/>
      <c r="C64" s="537"/>
      <c r="D64" s="537"/>
      <c r="E64" s="537"/>
      <c r="F64" s="540"/>
      <c r="G64" s="292" t="s">
        <v>3</v>
      </c>
      <c r="H64" s="2" t="s">
        <v>104</v>
      </c>
      <c r="I64" s="293" t="s">
        <v>105</v>
      </c>
      <c r="J64" s="13" t="s">
        <v>100</v>
      </c>
      <c r="K64" s="2" t="s">
        <v>95</v>
      </c>
      <c r="L64" s="548"/>
      <c r="M64" s="537"/>
      <c r="N64" s="537"/>
      <c r="O64" s="537"/>
      <c r="P64" s="537"/>
      <c r="Q64" s="537"/>
      <c r="R64" s="540"/>
      <c r="S64" s="44"/>
      <c r="T64" s="1"/>
      <c r="U64" s="577" t="s">
        <v>471</v>
      </c>
      <c r="V64" s="579" t="s">
        <v>472</v>
      </c>
      <c r="W64" s="579" t="s">
        <v>130</v>
      </c>
      <c r="X64" s="579" t="s">
        <v>131</v>
      </c>
      <c r="Y64" s="579" t="s">
        <v>473</v>
      </c>
      <c r="Z64" s="537"/>
      <c r="AA64" s="537"/>
      <c r="AB64" s="537"/>
      <c r="AC64" s="537"/>
      <c r="AD64" s="537"/>
      <c r="AE64" s="537"/>
      <c r="AF64" s="537"/>
      <c r="AG64" s="569"/>
      <c r="AH64" s="540"/>
      <c r="AI64" s="6" t="s">
        <v>116</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Mai</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Mai</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Mai</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447</v>
      </c>
      <c r="C108" s="536" t="s">
        <v>448</v>
      </c>
      <c r="D108" s="536" t="s">
        <v>449</v>
      </c>
      <c r="E108" s="536" t="s">
        <v>450</v>
      </c>
      <c r="F108" s="539" t="s">
        <v>474</v>
      </c>
      <c r="G108" s="292"/>
      <c r="H108" s="2"/>
      <c r="I108" s="293"/>
      <c r="J108" s="13"/>
      <c r="K108" s="2"/>
      <c r="L108" s="547" t="s">
        <v>452</v>
      </c>
      <c r="M108" s="536" t="s">
        <v>453</v>
      </c>
      <c r="N108" s="536" t="s">
        <v>454</v>
      </c>
      <c r="O108" s="536" t="s">
        <v>455</v>
      </c>
      <c r="P108" s="536" t="s">
        <v>456</v>
      </c>
      <c r="Q108" s="536" t="s">
        <v>457</v>
      </c>
      <c r="R108" s="539" t="s">
        <v>458</v>
      </c>
      <c r="S108" s="44"/>
      <c r="T108" s="1"/>
      <c r="U108" s="522" t="s">
        <v>91</v>
      </c>
      <c r="V108" s="523"/>
      <c r="W108" s="523"/>
      <c r="X108" s="523"/>
      <c r="Y108" s="524"/>
      <c r="Z108" s="536" t="s">
        <v>460</v>
      </c>
      <c r="AA108" s="536" t="s">
        <v>461</v>
      </c>
      <c r="AB108" s="536" t="s">
        <v>462</v>
      </c>
      <c r="AC108" s="536" t="s">
        <v>463</v>
      </c>
      <c r="AD108" s="536" t="s">
        <v>464</v>
      </c>
      <c r="AE108" s="536" t="s">
        <v>465</v>
      </c>
      <c r="AF108" s="536" t="s">
        <v>466</v>
      </c>
      <c r="AG108" s="568" t="s">
        <v>467</v>
      </c>
      <c r="AH108" s="539" t="s">
        <v>468</v>
      </c>
      <c r="AI108" s="15"/>
      <c r="AJ108" s="547" t="s">
        <v>469</v>
      </c>
      <c r="AK108" s="539" t="s">
        <v>470</v>
      </c>
      <c r="AL108" s="381"/>
    </row>
    <row r="109" spans="1:38" s="4" customFormat="1" ht="15.75" customHeight="1" x14ac:dyDescent="0.2">
      <c r="A109" s="1"/>
      <c r="B109" s="548"/>
      <c r="C109" s="537"/>
      <c r="D109" s="537"/>
      <c r="E109" s="537"/>
      <c r="F109" s="540"/>
      <c r="G109" s="292" t="s">
        <v>3</v>
      </c>
      <c r="H109" s="2" t="s">
        <v>104</v>
      </c>
      <c r="I109" s="293" t="s">
        <v>105</v>
      </c>
      <c r="J109" s="13" t="s">
        <v>100</v>
      </c>
      <c r="K109" s="2" t="s">
        <v>95</v>
      </c>
      <c r="L109" s="548"/>
      <c r="M109" s="537"/>
      <c r="N109" s="537"/>
      <c r="O109" s="537"/>
      <c r="P109" s="537"/>
      <c r="Q109" s="537"/>
      <c r="R109" s="540"/>
      <c r="S109" s="44"/>
      <c r="T109" s="1"/>
      <c r="U109" s="577" t="s">
        <v>471</v>
      </c>
      <c r="V109" s="579" t="s">
        <v>472</v>
      </c>
      <c r="W109" s="579" t="s">
        <v>130</v>
      </c>
      <c r="X109" s="579" t="s">
        <v>131</v>
      </c>
      <c r="Y109" s="579" t="s">
        <v>473</v>
      </c>
      <c r="Z109" s="537"/>
      <c r="AA109" s="537"/>
      <c r="AB109" s="537"/>
      <c r="AC109" s="537"/>
      <c r="AD109" s="537"/>
      <c r="AE109" s="537"/>
      <c r="AF109" s="537"/>
      <c r="AG109" s="569"/>
      <c r="AH109" s="540"/>
      <c r="AI109" s="6" t="s">
        <v>116</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Mai</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Mai</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Mai</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447</v>
      </c>
      <c r="C153" s="536" t="s">
        <v>448</v>
      </c>
      <c r="D153" s="536" t="s">
        <v>449</v>
      </c>
      <c r="E153" s="536" t="s">
        <v>450</v>
      </c>
      <c r="F153" s="539" t="s">
        <v>474</v>
      </c>
      <c r="G153" s="292"/>
      <c r="H153" s="2"/>
      <c r="I153" s="293"/>
      <c r="J153" s="13"/>
      <c r="K153" s="2"/>
      <c r="L153" s="547" t="s">
        <v>452</v>
      </c>
      <c r="M153" s="536" t="s">
        <v>453</v>
      </c>
      <c r="N153" s="536" t="s">
        <v>454</v>
      </c>
      <c r="O153" s="536" t="s">
        <v>455</v>
      </c>
      <c r="P153" s="536" t="s">
        <v>456</v>
      </c>
      <c r="Q153" s="536" t="s">
        <v>457</v>
      </c>
      <c r="R153" s="539" t="s">
        <v>458</v>
      </c>
      <c r="S153" s="44"/>
      <c r="T153" s="1"/>
      <c r="U153" s="522" t="s">
        <v>91</v>
      </c>
      <c r="V153" s="523"/>
      <c r="W153" s="523"/>
      <c r="X153" s="523"/>
      <c r="Y153" s="524"/>
      <c r="Z153" s="536" t="s">
        <v>460</v>
      </c>
      <c r="AA153" s="536" t="s">
        <v>461</v>
      </c>
      <c r="AB153" s="536" t="s">
        <v>462</v>
      </c>
      <c r="AC153" s="536" t="s">
        <v>463</v>
      </c>
      <c r="AD153" s="536" t="s">
        <v>464</v>
      </c>
      <c r="AE153" s="536" t="s">
        <v>465</v>
      </c>
      <c r="AF153" s="536" t="s">
        <v>466</v>
      </c>
      <c r="AG153" s="568" t="s">
        <v>467</v>
      </c>
      <c r="AH153" s="539" t="s">
        <v>468</v>
      </c>
      <c r="AI153" s="15"/>
      <c r="AJ153" s="547" t="s">
        <v>469</v>
      </c>
      <c r="AK153" s="539" t="s">
        <v>470</v>
      </c>
      <c r="AL153" s="381"/>
    </row>
    <row r="154" spans="1:38" s="4" customFormat="1" ht="15.6" customHeight="1" x14ac:dyDescent="0.2">
      <c r="A154" s="1"/>
      <c r="B154" s="548"/>
      <c r="C154" s="537"/>
      <c r="D154" s="537"/>
      <c r="E154" s="537"/>
      <c r="F154" s="540"/>
      <c r="G154" s="292" t="s">
        <v>3</v>
      </c>
      <c r="H154" s="2" t="s">
        <v>104</v>
      </c>
      <c r="I154" s="293" t="s">
        <v>105</v>
      </c>
      <c r="J154" s="13" t="s">
        <v>100</v>
      </c>
      <c r="K154" s="2" t="s">
        <v>95</v>
      </c>
      <c r="L154" s="548"/>
      <c r="M154" s="537"/>
      <c r="N154" s="537"/>
      <c r="O154" s="537"/>
      <c r="P154" s="537"/>
      <c r="Q154" s="537"/>
      <c r="R154" s="540"/>
      <c r="S154" s="44"/>
      <c r="T154" s="1"/>
      <c r="U154" s="577" t="s">
        <v>471</v>
      </c>
      <c r="V154" s="579" t="s">
        <v>472</v>
      </c>
      <c r="W154" s="579" t="s">
        <v>130</v>
      </c>
      <c r="X154" s="579" t="s">
        <v>131</v>
      </c>
      <c r="Y154" s="579" t="s">
        <v>473</v>
      </c>
      <c r="Z154" s="537"/>
      <c r="AA154" s="537"/>
      <c r="AB154" s="537"/>
      <c r="AC154" s="537"/>
      <c r="AD154" s="537"/>
      <c r="AE154" s="537"/>
      <c r="AF154" s="537"/>
      <c r="AG154" s="569"/>
      <c r="AH154" s="540"/>
      <c r="AI154" s="6" t="s">
        <v>116</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Mai</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Mai</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Mai</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447</v>
      </c>
      <c r="C198" s="536" t="s">
        <v>448</v>
      </c>
      <c r="D198" s="536" t="s">
        <v>449</v>
      </c>
      <c r="E198" s="536" t="s">
        <v>450</v>
      </c>
      <c r="F198" s="539" t="s">
        <v>474</v>
      </c>
      <c r="G198" s="292"/>
      <c r="H198" s="2"/>
      <c r="I198" s="293"/>
      <c r="J198" s="13"/>
      <c r="K198" s="2"/>
      <c r="L198" s="547" t="s">
        <v>452</v>
      </c>
      <c r="M198" s="536" t="s">
        <v>453</v>
      </c>
      <c r="N198" s="536" t="s">
        <v>454</v>
      </c>
      <c r="O198" s="536" t="s">
        <v>455</v>
      </c>
      <c r="P198" s="536" t="s">
        <v>456</v>
      </c>
      <c r="Q198" s="536" t="s">
        <v>457</v>
      </c>
      <c r="R198" s="539" t="s">
        <v>458</v>
      </c>
      <c r="S198" s="44"/>
      <c r="T198" s="1"/>
      <c r="U198" s="522" t="s">
        <v>91</v>
      </c>
      <c r="V198" s="523"/>
      <c r="W198" s="523"/>
      <c r="X198" s="523"/>
      <c r="Y198" s="524"/>
      <c r="Z198" s="536" t="s">
        <v>460</v>
      </c>
      <c r="AA198" s="536" t="s">
        <v>461</v>
      </c>
      <c r="AB198" s="536" t="s">
        <v>462</v>
      </c>
      <c r="AC198" s="536" t="s">
        <v>463</v>
      </c>
      <c r="AD198" s="536" t="s">
        <v>464</v>
      </c>
      <c r="AE198" s="536" t="s">
        <v>465</v>
      </c>
      <c r="AF198" s="536" t="s">
        <v>466</v>
      </c>
      <c r="AG198" s="568" t="s">
        <v>467</v>
      </c>
      <c r="AH198" s="539" t="s">
        <v>468</v>
      </c>
      <c r="AI198" s="15"/>
      <c r="AJ198" s="547" t="s">
        <v>469</v>
      </c>
      <c r="AK198" s="539" t="s">
        <v>470</v>
      </c>
      <c r="AL198" s="381"/>
    </row>
    <row r="199" spans="1:38" s="4" customFormat="1" ht="15.6" customHeight="1" x14ac:dyDescent="0.2">
      <c r="A199" s="1"/>
      <c r="B199" s="548"/>
      <c r="C199" s="537"/>
      <c r="D199" s="537"/>
      <c r="E199" s="537"/>
      <c r="F199" s="540"/>
      <c r="G199" s="292" t="s">
        <v>3</v>
      </c>
      <c r="H199" s="2" t="s">
        <v>104</v>
      </c>
      <c r="I199" s="293" t="s">
        <v>105</v>
      </c>
      <c r="J199" s="13" t="s">
        <v>100</v>
      </c>
      <c r="K199" s="2" t="s">
        <v>95</v>
      </c>
      <c r="L199" s="548"/>
      <c r="M199" s="537"/>
      <c r="N199" s="537"/>
      <c r="O199" s="537"/>
      <c r="P199" s="537"/>
      <c r="Q199" s="537"/>
      <c r="R199" s="540"/>
      <c r="S199" s="44"/>
      <c r="T199" s="1"/>
      <c r="U199" s="577" t="s">
        <v>471</v>
      </c>
      <c r="V199" s="579" t="s">
        <v>472</v>
      </c>
      <c r="W199" s="579" t="s">
        <v>130</v>
      </c>
      <c r="X199" s="579" t="s">
        <v>131</v>
      </c>
      <c r="Y199" s="579" t="s">
        <v>473</v>
      </c>
      <c r="Z199" s="537"/>
      <c r="AA199" s="537"/>
      <c r="AB199" s="537"/>
      <c r="AC199" s="537"/>
      <c r="AD199" s="537"/>
      <c r="AE199" s="537"/>
      <c r="AF199" s="537"/>
      <c r="AG199" s="569"/>
      <c r="AH199" s="540"/>
      <c r="AI199" s="6" t="s">
        <v>116</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Mai</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Mai</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Mai</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447</v>
      </c>
      <c r="C243" s="536" t="s">
        <v>448</v>
      </c>
      <c r="D243" s="536" t="s">
        <v>449</v>
      </c>
      <c r="E243" s="536" t="s">
        <v>450</v>
      </c>
      <c r="F243" s="539" t="s">
        <v>474</v>
      </c>
      <c r="G243" s="292"/>
      <c r="H243" s="2"/>
      <c r="I243" s="293"/>
      <c r="J243" s="13"/>
      <c r="K243" s="2"/>
      <c r="L243" s="547" t="s">
        <v>452</v>
      </c>
      <c r="M243" s="536" t="s">
        <v>453</v>
      </c>
      <c r="N243" s="536" t="s">
        <v>454</v>
      </c>
      <c r="O243" s="536" t="s">
        <v>455</v>
      </c>
      <c r="P243" s="536" t="s">
        <v>456</v>
      </c>
      <c r="Q243" s="536" t="s">
        <v>457</v>
      </c>
      <c r="R243" s="539" t="s">
        <v>458</v>
      </c>
      <c r="S243" s="44"/>
      <c r="T243" s="1"/>
      <c r="U243" s="522" t="s">
        <v>91</v>
      </c>
      <c r="V243" s="523"/>
      <c r="W243" s="523"/>
      <c r="X243" s="523"/>
      <c r="Y243" s="524"/>
      <c r="Z243" s="536" t="s">
        <v>460</v>
      </c>
      <c r="AA243" s="536" t="s">
        <v>461</v>
      </c>
      <c r="AB243" s="536" t="s">
        <v>462</v>
      </c>
      <c r="AC243" s="536" t="s">
        <v>463</v>
      </c>
      <c r="AD243" s="536" t="s">
        <v>464</v>
      </c>
      <c r="AE243" s="536" t="s">
        <v>465</v>
      </c>
      <c r="AF243" s="536" t="s">
        <v>466</v>
      </c>
      <c r="AG243" s="568" t="s">
        <v>467</v>
      </c>
      <c r="AH243" s="539" t="s">
        <v>468</v>
      </c>
      <c r="AI243" s="15"/>
      <c r="AJ243" s="547" t="s">
        <v>469</v>
      </c>
      <c r="AK243" s="539" t="s">
        <v>470</v>
      </c>
      <c r="AL243" s="381"/>
    </row>
    <row r="244" spans="1:38" s="4" customFormat="1" ht="15.6" customHeight="1" x14ac:dyDescent="0.2">
      <c r="A244" s="1"/>
      <c r="B244" s="548"/>
      <c r="C244" s="537"/>
      <c r="D244" s="537"/>
      <c r="E244" s="537"/>
      <c r="F244" s="540"/>
      <c r="G244" s="292" t="s">
        <v>3</v>
      </c>
      <c r="H244" s="2" t="s">
        <v>104</v>
      </c>
      <c r="I244" s="293" t="s">
        <v>105</v>
      </c>
      <c r="J244" s="13" t="s">
        <v>100</v>
      </c>
      <c r="K244" s="2" t="s">
        <v>95</v>
      </c>
      <c r="L244" s="548"/>
      <c r="M244" s="537"/>
      <c r="N244" s="537"/>
      <c r="O244" s="537"/>
      <c r="P244" s="537"/>
      <c r="Q244" s="537"/>
      <c r="R244" s="540"/>
      <c r="S244" s="44"/>
      <c r="T244" s="1"/>
      <c r="U244" s="577" t="s">
        <v>471</v>
      </c>
      <c r="V244" s="579" t="s">
        <v>472</v>
      </c>
      <c r="W244" s="579" t="s">
        <v>130</v>
      </c>
      <c r="X244" s="579" t="s">
        <v>131</v>
      </c>
      <c r="Y244" s="579" t="s">
        <v>473</v>
      </c>
      <c r="Z244" s="537"/>
      <c r="AA244" s="537"/>
      <c r="AB244" s="537"/>
      <c r="AC244" s="537"/>
      <c r="AD244" s="537"/>
      <c r="AE244" s="537"/>
      <c r="AF244" s="537"/>
      <c r="AG244" s="569"/>
      <c r="AH244" s="540"/>
      <c r="AI244" s="6" t="s">
        <v>116</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Mai</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Mai</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Mai</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447</v>
      </c>
      <c r="C288" s="536" t="s">
        <v>448</v>
      </c>
      <c r="D288" s="536" t="s">
        <v>449</v>
      </c>
      <c r="E288" s="536" t="s">
        <v>450</v>
      </c>
      <c r="F288" s="539" t="s">
        <v>474</v>
      </c>
      <c r="G288" s="292"/>
      <c r="H288" s="2"/>
      <c r="I288" s="293"/>
      <c r="J288" s="13"/>
      <c r="K288" s="2"/>
      <c r="L288" s="547" t="s">
        <v>452</v>
      </c>
      <c r="M288" s="536" t="s">
        <v>453</v>
      </c>
      <c r="N288" s="536" t="s">
        <v>454</v>
      </c>
      <c r="O288" s="536" t="s">
        <v>455</v>
      </c>
      <c r="P288" s="536" t="s">
        <v>456</v>
      </c>
      <c r="Q288" s="536" t="s">
        <v>457</v>
      </c>
      <c r="R288" s="539" t="s">
        <v>458</v>
      </c>
      <c r="S288" s="44"/>
      <c r="T288" s="1"/>
      <c r="U288" s="522" t="s">
        <v>91</v>
      </c>
      <c r="V288" s="523"/>
      <c r="W288" s="523"/>
      <c r="X288" s="523"/>
      <c r="Y288" s="524"/>
      <c r="Z288" s="536" t="s">
        <v>460</v>
      </c>
      <c r="AA288" s="536" t="s">
        <v>461</v>
      </c>
      <c r="AB288" s="536" t="s">
        <v>462</v>
      </c>
      <c r="AC288" s="536" t="s">
        <v>463</v>
      </c>
      <c r="AD288" s="536" t="s">
        <v>464</v>
      </c>
      <c r="AE288" s="536" t="s">
        <v>465</v>
      </c>
      <c r="AF288" s="536" t="s">
        <v>466</v>
      </c>
      <c r="AG288" s="568" t="s">
        <v>467</v>
      </c>
      <c r="AH288" s="539" t="s">
        <v>468</v>
      </c>
      <c r="AI288" s="15"/>
      <c r="AJ288" s="547" t="s">
        <v>469</v>
      </c>
      <c r="AK288" s="539" t="s">
        <v>470</v>
      </c>
      <c r="AL288" s="381"/>
    </row>
    <row r="289" spans="1:38" s="4" customFormat="1" ht="15.6" customHeight="1" x14ac:dyDescent="0.2">
      <c r="A289" s="1"/>
      <c r="B289" s="548"/>
      <c r="C289" s="537"/>
      <c r="D289" s="537"/>
      <c r="E289" s="537"/>
      <c r="F289" s="540"/>
      <c r="G289" s="292" t="s">
        <v>3</v>
      </c>
      <c r="H289" s="2" t="s">
        <v>104</v>
      </c>
      <c r="I289" s="293" t="s">
        <v>105</v>
      </c>
      <c r="J289" s="13" t="s">
        <v>100</v>
      </c>
      <c r="K289" s="2" t="s">
        <v>95</v>
      </c>
      <c r="L289" s="548"/>
      <c r="M289" s="537"/>
      <c r="N289" s="537"/>
      <c r="O289" s="537"/>
      <c r="P289" s="537"/>
      <c r="Q289" s="537"/>
      <c r="R289" s="540"/>
      <c r="S289" s="44"/>
      <c r="T289" s="1"/>
      <c r="U289" s="577" t="s">
        <v>471</v>
      </c>
      <c r="V289" s="579" t="s">
        <v>472</v>
      </c>
      <c r="W289" s="579" t="s">
        <v>130</v>
      </c>
      <c r="X289" s="579" t="s">
        <v>131</v>
      </c>
      <c r="Y289" s="579" t="s">
        <v>473</v>
      </c>
      <c r="Z289" s="537"/>
      <c r="AA289" s="537"/>
      <c r="AB289" s="537"/>
      <c r="AC289" s="537"/>
      <c r="AD289" s="537"/>
      <c r="AE289" s="537"/>
      <c r="AF289" s="537"/>
      <c r="AG289" s="569"/>
      <c r="AH289" s="540"/>
      <c r="AI289" s="6" t="s">
        <v>116</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Mai</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Mai</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Mai</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447</v>
      </c>
      <c r="C333" s="536" t="s">
        <v>448</v>
      </c>
      <c r="D333" s="536" t="s">
        <v>449</v>
      </c>
      <c r="E333" s="536" t="s">
        <v>450</v>
      </c>
      <c r="F333" s="539" t="s">
        <v>474</v>
      </c>
      <c r="G333" s="292"/>
      <c r="H333" s="2"/>
      <c r="I333" s="293"/>
      <c r="J333" s="13"/>
      <c r="K333" s="2"/>
      <c r="L333" s="547" t="s">
        <v>452</v>
      </c>
      <c r="M333" s="536" t="s">
        <v>453</v>
      </c>
      <c r="N333" s="536" t="s">
        <v>454</v>
      </c>
      <c r="O333" s="536" t="s">
        <v>455</v>
      </c>
      <c r="P333" s="536" t="s">
        <v>456</v>
      </c>
      <c r="Q333" s="536" t="s">
        <v>457</v>
      </c>
      <c r="R333" s="539" t="s">
        <v>458</v>
      </c>
      <c r="S333" s="44"/>
      <c r="T333" s="1"/>
      <c r="U333" s="522" t="s">
        <v>91</v>
      </c>
      <c r="V333" s="523"/>
      <c r="W333" s="523"/>
      <c r="X333" s="523"/>
      <c r="Y333" s="524"/>
      <c r="Z333" s="536" t="s">
        <v>460</v>
      </c>
      <c r="AA333" s="536" t="s">
        <v>461</v>
      </c>
      <c r="AB333" s="536" t="s">
        <v>462</v>
      </c>
      <c r="AC333" s="536" t="s">
        <v>463</v>
      </c>
      <c r="AD333" s="536" t="s">
        <v>464</v>
      </c>
      <c r="AE333" s="536" t="s">
        <v>465</v>
      </c>
      <c r="AF333" s="536" t="s">
        <v>466</v>
      </c>
      <c r="AG333" s="568" t="s">
        <v>467</v>
      </c>
      <c r="AH333" s="539" t="s">
        <v>468</v>
      </c>
      <c r="AI333" s="15"/>
      <c r="AJ333" s="547" t="s">
        <v>469</v>
      </c>
      <c r="AK333" s="539" t="s">
        <v>470</v>
      </c>
      <c r="AL333" s="381"/>
    </row>
    <row r="334" spans="1:38" s="4" customFormat="1" ht="15.6" customHeight="1" x14ac:dyDescent="0.2">
      <c r="A334" s="1"/>
      <c r="B334" s="548"/>
      <c r="C334" s="537"/>
      <c r="D334" s="537"/>
      <c r="E334" s="537"/>
      <c r="F334" s="540"/>
      <c r="G334" s="292" t="s">
        <v>3</v>
      </c>
      <c r="H334" s="2" t="s">
        <v>104</v>
      </c>
      <c r="I334" s="293" t="s">
        <v>105</v>
      </c>
      <c r="J334" s="13" t="s">
        <v>100</v>
      </c>
      <c r="K334" s="2" t="s">
        <v>95</v>
      </c>
      <c r="L334" s="548"/>
      <c r="M334" s="537"/>
      <c r="N334" s="537"/>
      <c r="O334" s="537"/>
      <c r="P334" s="537"/>
      <c r="Q334" s="537"/>
      <c r="R334" s="540"/>
      <c r="S334" s="44"/>
      <c r="T334" s="1"/>
      <c r="U334" s="577" t="s">
        <v>471</v>
      </c>
      <c r="V334" s="579" t="s">
        <v>472</v>
      </c>
      <c r="W334" s="579" t="s">
        <v>130</v>
      </c>
      <c r="X334" s="579" t="s">
        <v>131</v>
      </c>
      <c r="Y334" s="579" t="s">
        <v>473</v>
      </c>
      <c r="Z334" s="537"/>
      <c r="AA334" s="537"/>
      <c r="AB334" s="537"/>
      <c r="AC334" s="537"/>
      <c r="AD334" s="537"/>
      <c r="AE334" s="537"/>
      <c r="AF334" s="537"/>
      <c r="AG334" s="569"/>
      <c r="AH334" s="540"/>
      <c r="AI334" s="6" t="s">
        <v>116</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Mai</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Mai</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Mai</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447</v>
      </c>
      <c r="C378" s="536" t="s">
        <v>448</v>
      </c>
      <c r="D378" s="536" t="s">
        <v>449</v>
      </c>
      <c r="E378" s="536" t="s">
        <v>450</v>
      </c>
      <c r="F378" s="539" t="s">
        <v>474</v>
      </c>
      <c r="G378" s="292"/>
      <c r="H378" s="2"/>
      <c r="I378" s="293"/>
      <c r="J378" s="13"/>
      <c r="K378" s="2"/>
      <c r="L378" s="547" t="s">
        <v>452</v>
      </c>
      <c r="M378" s="536" t="s">
        <v>453</v>
      </c>
      <c r="N378" s="536" t="s">
        <v>454</v>
      </c>
      <c r="O378" s="536" t="s">
        <v>455</v>
      </c>
      <c r="P378" s="536" t="s">
        <v>456</v>
      </c>
      <c r="Q378" s="536" t="s">
        <v>457</v>
      </c>
      <c r="R378" s="539" t="s">
        <v>458</v>
      </c>
      <c r="S378" s="44"/>
      <c r="T378" s="1"/>
      <c r="U378" s="522" t="s">
        <v>91</v>
      </c>
      <c r="V378" s="523"/>
      <c r="W378" s="523"/>
      <c r="X378" s="523"/>
      <c r="Y378" s="524"/>
      <c r="Z378" s="536" t="s">
        <v>460</v>
      </c>
      <c r="AA378" s="536" t="s">
        <v>461</v>
      </c>
      <c r="AB378" s="536" t="s">
        <v>462</v>
      </c>
      <c r="AC378" s="536" t="s">
        <v>463</v>
      </c>
      <c r="AD378" s="536" t="s">
        <v>464</v>
      </c>
      <c r="AE378" s="536" t="s">
        <v>465</v>
      </c>
      <c r="AF378" s="536" t="s">
        <v>466</v>
      </c>
      <c r="AG378" s="568" t="s">
        <v>467</v>
      </c>
      <c r="AH378" s="539" t="s">
        <v>468</v>
      </c>
      <c r="AI378" s="15"/>
      <c r="AJ378" s="547" t="s">
        <v>469</v>
      </c>
      <c r="AK378" s="539" t="s">
        <v>470</v>
      </c>
      <c r="AL378" s="381"/>
    </row>
    <row r="379" spans="1:38" s="4" customFormat="1" ht="15.6" customHeight="1" x14ac:dyDescent="0.2">
      <c r="A379" s="1"/>
      <c r="B379" s="548"/>
      <c r="C379" s="537"/>
      <c r="D379" s="537"/>
      <c r="E379" s="537"/>
      <c r="F379" s="540"/>
      <c r="G379" s="292" t="s">
        <v>3</v>
      </c>
      <c r="H379" s="2" t="s">
        <v>104</v>
      </c>
      <c r="I379" s="293" t="s">
        <v>105</v>
      </c>
      <c r="J379" s="13" t="s">
        <v>100</v>
      </c>
      <c r="K379" s="2" t="s">
        <v>95</v>
      </c>
      <c r="L379" s="548"/>
      <c r="M379" s="537"/>
      <c r="N379" s="537"/>
      <c r="O379" s="537"/>
      <c r="P379" s="537"/>
      <c r="Q379" s="537"/>
      <c r="R379" s="540"/>
      <c r="S379" s="44"/>
      <c r="T379" s="1"/>
      <c r="U379" s="577" t="s">
        <v>471</v>
      </c>
      <c r="V379" s="579" t="s">
        <v>472</v>
      </c>
      <c r="W379" s="579" t="s">
        <v>130</v>
      </c>
      <c r="X379" s="579" t="s">
        <v>131</v>
      </c>
      <c r="Y379" s="579" t="s">
        <v>473</v>
      </c>
      <c r="Z379" s="537"/>
      <c r="AA379" s="537"/>
      <c r="AB379" s="537"/>
      <c r="AC379" s="537"/>
      <c r="AD379" s="537"/>
      <c r="AE379" s="537"/>
      <c r="AF379" s="537"/>
      <c r="AG379" s="569"/>
      <c r="AH379" s="540"/>
      <c r="AI379" s="6" t="s">
        <v>116</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Mai</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Mai</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Mai</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447</v>
      </c>
      <c r="C423" s="536" t="s">
        <v>448</v>
      </c>
      <c r="D423" s="536" t="s">
        <v>449</v>
      </c>
      <c r="E423" s="536" t="s">
        <v>450</v>
      </c>
      <c r="F423" s="539" t="s">
        <v>474</v>
      </c>
      <c r="G423" s="292"/>
      <c r="H423" s="2"/>
      <c r="I423" s="293"/>
      <c r="J423" s="13"/>
      <c r="K423" s="2"/>
      <c r="L423" s="547" t="s">
        <v>452</v>
      </c>
      <c r="M423" s="536" t="s">
        <v>453</v>
      </c>
      <c r="N423" s="536" t="s">
        <v>454</v>
      </c>
      <c r="O423" s="536" t="s">
        <v>455</v>
      </c>
      <c r="P423" s="536" t="s">
        <v>456</v>
      </c>
      <c r="Q423" s="536" t="s">
        <v>457</v>
      </c>
      <c r="R423" s="539" t="s">
        <v>458</v>
      </c>
      <c r="S423" s="44"/>
      <c r="T423" s="1"/>
      <c r="U423" s="522" t="s">
        <v>91</v>
      </c>
      <c r="V423" s="523"/>
      <c r="W423" s="523"/>
      <c r="X423" s="523"/>
      <c r="Y423" s="524"/>
      <c r="Z423" s="536" t="s">
        <v>460</v>
      </c>
      <c r="AA423" s="536" t="s">
        <v>461</v>
      </c>
      <c r="AB423" s="536" t="s">
        <v>462</v>
      </c>
      <c r="AC423" s="536" t="s">
        <v>463</v>
      </c>
      <c r="AD423" s="536" t="s">
        <v>464</v>
      </c>
      <c r="AE423" s="536" t="s">
        <v>465</v>
      </c>
      <c r="AF423" s="536" t="s">
        <v>466</v>
      </c>
      <c r="AG423" s="568" t="s">
        <v>467</v>
      </c>
      <c r="AH423" s="539" t="s">
        <v>468</v>
      </c>
      <c r="AI423" s="15"/>
      <c r="AJ423" s="547" t="s">
        <v>469</v>
      </c>
      <c r="AK423" s="539" t="s">
        <v>470</v>
      </c>
      <c r="AL423" s="381"/>
    </row>
    <row r="424" spans="1:38" s="4" customFormat="1" ht="15.6" customHeight="1" x14ac:dyDescent="0.2">
      <c r="A424" s="1"/>
      <c r="B424" s="548"/>
      <c r="C424" s="537"/>
      <c r="D424" s="537"/>
      <c r="E424" s="537"/>
      <c r="F424" s="540"/>
      <c r="G424" s="292" t="s">
        <v>3</v>
      </c>
      <c r="H424" s="2" t="s">
        <v>104</v>
      </c>
      <c r="I424" s="293" t="s">
        <v>105</v>
      </c>
      <c r="J424" s="13" t="s">
        <v>100</v>
      </c>
      <c r="K424" s="2" t="s">
        <v>95</v>
      </c>
      <c r="L424" s="548"/>
      <c r="M424" s="537"/>
      <c r="N424" s="537"/>
      <c r="O424" s="537"/>
      <c r="P424" s="537"/>
      <c r="Q424" s="537"/>
      <c r="R424" s="540"/>
      <c r="S424" s="44"/>
      <c r="T424" s="1"/>
      <c r="U424" s="577" t="s">
        <v>471</v>
      </c>
      <c r="V424" s="579" t="s">
        <v>472</v>
      </c>
      <c r="W424" s="579" t="s">
        <v>130</v>
      </c>
      <c r="X424" s="579" t="s">
        <v>131</v>
      </c>
      <c r="Y424" s="579" t="s">
        <v>473</v>
      </c>
      <c r="Z424" s="537"/>
      <c r="AA424" s="537"/>
      <c r="AB424" s="537"/>
      <c r="AC424" s="537"/>
      <c r="AD424" s="537"/>
      <c r="AE424" s="537"/>
      <c r="AF424" s="537"/>
      <c r="AG424" s="569"/>
      <c r="AH424" s="540"/>
      <c r="AI424" s="6" t="s">
        <v>116</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Mai</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228</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15" t="s">
        <v>221</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589">
        <f>AVRIL!U463</f>
        <v>0</v>
      </c>
      <c r="V463" s="589"/>
      <c r="W463" s="590"/>
      <c r="X463" s="23"/>
      <c r="Y463" s="83" t="s">
        <v>179</v>
      </c>
      <c r="Z463" s="589">
        <f>AVRIL!Z463</f>
        <v>0</v>
      </c>
      <c r="AA463" s="589"/>
      <c r="AB463" s="590"/>
      <c r="AC463" s="43"/>
      <c r="AD463" s="83" t="s">
        <v>178</v>
      </c>
      <c r="AE463" s="589">
        <f>AVRIL!AE463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222</v>
      </c>
      <c r="L464" s="514"/>
      <c r="M464" s="514"/>
      <c r="N464" s="514"/>
      <c r="O464" s="506">
        <f>J21</f>
        <v>0</v>
      </c>
      <c r="P464" s="506"/>
      <c r="Q464" s="52"/>
      <c r="R464" s="43"/>
      <c r="S464" s="43"/>
      <c r="T464" s="83" t="s">
        <v>163</v>
      </c>
      <c r="U464" s="589">
        <f>AVRIL!U464</f>
        <v>0</v>
      </c>
      <c r="V464" s="589"/>
      <c r="W464" s="590"/>
      <c r="X464" s="23"/>
      <c r="Y464" s="83" t="s">
        <v>163</v>
      </c>
      <c r="Z464" s="589">
        <f>AVRIL!Z464</f>
        <v>0</v>
      </c>
      <c r="AA464" s="589"/>
      <c r="AB464" s="590"/>
      <c r="AC464" s="43"/>
      <c r="AD464" s="83" t="s">
        <v>163</v>
      </c>
      <c r="AE464" s="589">
        <f>AVRIL!AE464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589">
        <f>AVRIL!U465</f>
        <v>0</v>
      </c>
      <c r="V465" s="589"/>
      <c r="W465" s="590"/>
      <c r="X465" s="23"/>
      <c r="Y465" s="83" t="s">
        <v>51</v>
      </c>
      <c r="Z465" s="589">
        <f>AVRIL!Z465</f>
        <v>0</v>
      </c>
      <c r="AA465" s="589"/>
      <c r="AB465" s="590"/>
      <c r="AC465" s="43"/>
      <c r="AD465" s="83" t="s">
        <v>51</v>
      </c>
      <c r="AE465" s="589">
        <f>AVRIL!AE465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83" t="s">
        <v>226</v>
      </c>
      <c r="U466" s="502">
        <f>AVRIL!U470</f>
        <v>0</v>
      </c>
      <c r="V466" s="502"/>
      <c r="W466" s="53"/>
      <c r="X466" s="23"/>
      <c r="Y466" s="83" t="s">
        <v>226</v>
      </c>
      <c r="Z466" s="502">
        <f>AVRIL!Z470</f>
        <v>0</v>
      </c>
      <c r="AA466" s="502"/>
      <c r="AB466" s="53"/>
      <c r="AC466" s="43"/>
      <c r="AD466" s="83" t="s">
        <v>226</v>
      </c>
      <c r="AE466" s="502">
        <f>AVRIL!AE470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83" t="s">
        <v>165</v>
      </c>
      <c r="U467" s="501">
        <v>0</v>
      </c>
      <c r="V467" s="501"/>
      <c r="W467" s="53"/>
      <c r="X467" s="23"/>
      <c r="Y467" s="83" t="s">
        <v>165</v>
      </c>
      <c r="Z467" s="501">
        <v>0</v>
      </c>
      <c r="AA467" s="501"/>
      <c r="AB467" s="53"/>
      <c r="AC467" s="43"/>
      <c r="AD467" s="83" t="s">
        <v>165</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83" t="s">
        <v>166</v>
      </c>
      <c r="U468" s="501">
        <v>0</v>
      </c>
      <c r="V468" s="501"/>
      <c r="W468" s="53"/>
      <c r="X468" s="23"/>
      <c r="Y468" s="83" t="s">
        <v>166</v>
      </c>
      <c r="Z468" s="501">
        <v>0</v>
      </c>
      <c r="AA468" s="501"/>
      <c r="AB468" s="53"/>
      <c r="AC468" s="43"/>
      <c r="AD468" s="83"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223</v>
      </c>
      <c r="L469" s="514"/>
      <c r="M469" s="514"/>
      <c r="N469" s="514"/>
      <c r="O469" s="506">
        <f>SUM(O466-O467+O468)</f>
        <v>0</v>
      </c>
      <c r="P469" s="506"/>
      <c r="Q469" s="96"/>
      <c r="R469" s="43"/>
      <c r="S469" s="43"/>
      <c r="T469" s="83" t="s">
        <v>147</v>
      </c>
      <c r="U469" s="501">
        <v>0</v>
      </c>
      <c r="V469" s="501"/>
      <c r="W469" s="53"/>
      <c r="X469" s="23"/>
      <c r="Y469" s="83" t="s">
        <v>147</v>
      </c>
      <c r="Z469" s="501">
        <v>0</v>
      </c>
      <c r="AA469" s="501"/>
      <c r="AB469" s="53"/>
      <c r="AC469" s="43"/>
      <c r="AD469" s="83"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227</v>
      </c>
      <c r="U470" s="502">
        <f>U466+U467+U468-U469</f>
        <v>0</v>
      </c>
      <c r="V470" s="502"/>
      <c r="W470" s="53"/>
      <c r="X470" s="23"/>
      <c r="Y470" s="83" t="s">
        <v>227</v>
      </c>
      <c r="Z470" s="502">
        <f>Z466+Z467+Z468-Z469</f>
        <v>0</v>
      </c>
      <c r="AA470" s="502"/>
      <c r="AB470" s="53"/>
      <c r="AC470" s="43"/>
      <c r="AD470" s="83" t="s">
        <v>227</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224</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589">
        <f>AVRIL!U473</f>
        <v>0</v>
      </c>
      <c r="V473" s="589"/>
      <c r="W473" s="590"/>
      <c r="X473" s="23"/>
      <c r="Y473" s="83" t="s">
        <v>176</v>
      </c>
      <c r="Z473" s="589">
        <f>AVRIL!Z473</f>
        <v>0</v>
      </c>
      <c r="AA473" s="589"/>
      <c r="AB473" s="590"/>
      <c r="AC473" s="43"/>
      <c r="AD473" s="83" t="s">
        <v>177</v>
      </c>
      <c r="AE473" s="589">
        <f>AVRIL!AE473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589">
        <f>AVRIL!U474</f>
        <v>0</v>
      </c>
      <c r="V474" s="589"/>
      <c r="W474" s="590"/>
      <c r="X474" s="23"/>
      <c r="Y474" s="83" t="s">
        <v>163</v>
      </c>
      <c r="Z474" s="589">
        <f>AVRIL!Z474</f>
        <v>0</v>
      </c>
      <c r="AA474" s="589"/>
      <c r="AB474" s="590"/>
      <c r="AC474" s="55"/>
      <c r="AD474" s="83" t="s">
        <v>163</v>
      </c>
      <c r="AE474" s="589">
        <f>AVRIL!AE474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589">
        <f>AVRIL!U475</f>
        <v>0</v>
      </c>
      <c r="V475" s="589"/>
      <c r="W475" s="590"/>
      <c r="X475" s="23"/>
      <c r="Y475" s="83" t="s">
        <v>51</v>
      </c>
      <c r="Z475" s="589">
        <f>AVRIL!Z475</f>
        <v>0</v>
      </c>
      <c r="AA475" s="589"/>
      <c r="AB475" s="590"/>
      <c r="AC475" s="56"/>
      <c r="AD475" s="83" t="s">
        <v>51</v>
      </c>
      <c r="AE475" s="589">
        <f>AVRIL!AE475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225</v>
      </c>
      <c r="L476" s="514"/>
      <c r="M476" s="514"/>
      <c r="N476" s="514"/>
      <c r="O476" s="506">
        <f>SUM(O472-O474+O475+O473)</f>
        <v>0</v>
      </c>
      <c r="P476" s="506"/>
      <c r="Q476" s="52"/>
      <c r="R476" s="43"/>
      <c r="S476" s="43"/>
      <c r="T476" s="83" t="s">
        <v>226</v>
      </c>
      <c r="U476" s="502">
        <f>AVRIL!U480</f>
        <v>0</v>
      </c>
      <c r="V476" s="502"/>
      <c r="W476" s="53"/>
      <c r="X476" s="23"/>
      <c r="Y476" s="83" t="s">
        <v>226</v>
      </c>
      <c r="Z476" s="502">
        <f>AVRIL!Z480</f>
        <v>0</v>
      </c>
      <c r="AA476" s="502"/>
      <c r="AB476" s="53"/>
      <c r="AC476" s="43"/>
      <c r="AD476" s="83" t="s">
        <v>226</v>
      </c>
      <c r="AE476" s="502">
        <f>AVRIL!AE480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169</v>
      </c>
      <c r="U477" s="501">
        <v>0</v>
      </c>
      <c r="V477" s="501"/>
      <c r="W477" s="53"/>
      <c r="X477" s="23"/>
      <c r="Y477" s="83" t="s">
        <v>169</v>
      </c>
      <c r="Z477" s="501">
        <v>0</v>
      </c>
      <c r="AA477" s="501"/>
      <c r="AB477" s="53"/>
      <c r="AC477" s="43"/>
      <c r="AD477" s="83" t="s">
        <v>169</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166</v>
      </c>
      <c r="U478" s="501">
        <v>0</v>
      </c>
      <c r="V478" s="501"/>
      <c r="W478" s="53"/>
      <c r="X478" s="23"/>
      <c r="Y478" s="83" t="s">
        <v>166</v>
      </c>
      <c r="Z478" s="501">
        <v>0</v>
      </c>
      <c r="AA478" s="501"/>
      <c r="AB478" s="53"/>
      <c r="AC478" s="23"/>
      <c r="AD478" s="83"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147</v>
      </c>
      <c r="U479" s="501">
        <v>0</v>
      </c>
      <c r="V479" s="501"/>
      <c r="W479" s="53"/>
      <c r="X479" s="23"/>
      <c r="Y479" s="83" t="s">
        <v>147</v>
      </c>
      <c r="Z479" s="501">
        <v>0</v>
      </c>
      <c r="AA479" s="501"/>
      <c r="AB479" s="53"/>
      <c r="AC479" s="23"/>
      <c r="AD479" s="83" t="s">
        <v>147</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227</v>
      </c>
      <c r="U480" s="502">
        <f>U476+U477+U478-U479</f>
        <v>0</v>
      </c>
      <c r="V480" s="502"/>
      <c r="W480" s="53"/>
      <c r="X480" s="23"/>
      <c r="Y480" s="83" t="s">
        <v>227</v>
      </c>
      <c r="Z480" s="502">
        <f>Z476+Z477+Z478-Z479</f>
        <v>0</v>
      </c>
      <c r="AA480" s="502"/>
      <c r="AB480" s="53"/>
      <c r="AC480" s="23"/>
      <c r="AD480" s="83" t="s">
        <v>227</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589">
        <f>AVRIL!U483</f>
        <v>0</v>
      </c>
      <c r="V483" s="589"/>
      <c r="W483" s="590"/>
      <c r="X483" s="23"/>
      <c r="Y483" s="83" t="s">
        <v>175</v>
      </c>
      <c r="Z483" s="589">
        <f>AVRIL!Z483</f>
        <v>0</v>
      </c>
      <c r="AA483" s="589"/>
      <c r="AB483" s="590"/>
      <c r="AC483" s="23"/>
      <c r="AD483" s="83" t="s">
        <v>174</v>
      </c>
      <c r="AE483" s="589">
        <f>AVRIL!AE483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589">
        <f>AVRIL!U484</f>
        <v>0</v>
      </c>
      <c r="V484" s="589"/>
      <c r="W484" s="590"/>
      <c r="X484" s="23"/>
      <c r="Y484" s="83" t="s">
        <v>163</v>
      </c>
      <c r="Z484" s="589">
        <f>AVRIL!Z484</f>
        <v>0</v>
      </c>
      <c r="AA484" s="589"/>
      <c r="AB484" s="590"/>
      <c r="AC484" s="23"/>
      <c r="AD484" s="83" t="s">
        <v>163</v>
      </c>
      <c r="AE484" s="589">
        <f>AVRIL!AE484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AVRIL!U485</f>
        <v>0</v>
      </c>
      <c r="V485" s="589"/>
      <c r="W485" s="590"/>
      <c r="X485" s="23"/>
      <c r="Y485" s="83" t="s">
        <v>51</v>
      </c>
      <c r="Z485" s="589">
        <f>AVRIL!Z485</f>
        <v>0</v>
      </c>
      <c r="AA485" s="589"/>
      <c r="AB485" s="590"/>
      <c r="AC485" s="23"/>
      <c r="AD485" s="83" t="s">
        <v>51</v>
      </c>
      <c r="AE485" s="589">
        <f>AVRIL!AE485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226</v>
      </c>
      <c r="U486" s="502">
        <f>AVRIL!U490</f>
        <v>0</v>
      </c>
      <c r="V486" s="502"/>
      <c r="W486" s="53"/>
      <c r="X486" s="23"/>
      <c r="Y486" s="83" t="s">
        <v>226</v>
      </c>
      <c r="Z486" s="502">
        <f>AVRIL!Z490</f>
        <v>0</v>
      </c>
      <c r="AA486" s="502"/>
      <c r="AB486" s="53"/>
      <c r="AC486" s="23"/>
      <c r="AD486" s="83" t="s">
        <v>226</v>
      </c>
      <c r="AE486" s="502">
        <f>AVRIL!AE490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169</v>
      </c>
      <c r="U487" s="501">
        <v>0</v>
      </c>
      <c r="V487" s="501"/>
      <c r="W487" s="53"/>
      <c r="X487" s="23"/>
      <c r="Y487" s="83" t="s">
        <v>169</v>
      </c>
      <c r="Z487" s="501">
        <v>0</v>
      </c>
      <c r="AA487" s="501"/>
      <c r="AB487" s="53"/>
      <c r="AC487" s="23"/>
      <c r="AD487" s="83" t="s">
        <v>169</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166</v>
      </c>
      <c r="U488" s="501">
        <v>0</v>
      </c>
      <c r="V488" s="501"/>
      <c r="W488" s="53"/>
      <c r="X488" s="23"/>
      <c r="Y488" s="83" t="s">
        <v>166</v>
      </c>
      <c r="Z488" s="501">
        <v>0</v>
      </c>
      <c r="AA488" s="501"/>
      <c r="AB488" s="53"/>
      <c r="AC488" s="23"/>
      <c r="AD488" s="83" t="s">
        <v>166</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147</v>
      </c>
      <c r="U489" s="501">
        <v>0</v>
      </c>
      <c r="V489" s="501"/>
      <c r="W489" s="53"/>
      <c r="X489" s="23"/>
      <c r="Y489" s="83" t="s">
        <v>147</v>
      </c>
      <c r="Z489" s="501">
        <v>0</v>
      </c>
      <c r="AA489" s="501"/>
      <c r="AB489" s="53"/>
      <c r="AC489" s="23"/>
      <c r="AD489" s="83" t="s">
        <v>147</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227</v>
      </c>
      <c r="U490" s="502">
        <f>U486+U487+U488-U489</f>
        <v>0</v>
      </c>
      <c r="V490" s="502"/>
      <c r="W490" s="53"/>
      <c r="X490" s="23"/>
      <c r="Y490" s="83" t="s">
        <v>227</v>
      </c>
      <c r="Z490" s="502">
        <f>Z486+Z487+Z488-Z489</f>
        <v>0</v>
      </c>
      <c r="AA490" s="502"/>
      <c r="AB490" s="53"/>
      <c r="AC490" s="23"/>
      <c r="AD490" s="83" t="s">
        <v>227</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589">
        <f>AVRIL!U493</f>
        <v>0</v>
      </c>
      <c r="V493" s="589"/>
      <c r="W493" s="590"/>
      <c r="X493" s="23"/>
      <c r="Y493" s="83" t="s">
        <v>172</v>
      </c>
      <c r="Z493" s="589">
        <f>AVRIL!Z493</f>
        <v>0</v>
      </c>
      <c r="AA493" s="589"/>
      <c r="AB493" s="590"/>
      <c r="AC493" s="23"/>
      <c r="AD493" s="83" t="s">
        <v>173</v>
      </c>
      <c r="AE493" s="589">
        <f>AVRIL!AE493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589">
        <f>AVRIL!U494</f>
        <v>0</v>
      </c>
      <c r="V494" s="589"/>
      <c r="W494" s="590"/>
      <c r="X494" s="23"/>
      <c r="Y494" s="83" t="s">
        <v>163</v>
      </c>
      <c r="Z494" s="589">
        <f>AVRIL!Z494</f>
        <v>0</v>
      </c>
      <c r="AA494" s="589"/>
      <c r="AB494" s="590"/>
      <c r="AC494" s="23"/>
      <c r="AD494" s="83" t="s">
        <v>163</v>
      </c>
      <c r="AE494" s="589">
        <f>AVRIL!AE494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AVRIL!U495</f>
        <v>0</v>
      </c>
      <c r="V495" s="589"/>
      <c r="W495" s="590"/>
      <c r="X495" s="23"/>
      <c r="Y495" s="83" t="s">
        <v>51</v>
      </c>
      <c r="Z495" s="589">
        <f>AVRIL!Z495</f>
        <v>0</v>
      </c>
      <c r="AA495" s="589"/>
      <c r="AB495" s="590"/>
      <c r="AC495" s="23"/>
      <c r="AD495" s="83" t="s">
        <v>51</v>
      </c>
      <c r="AE495" s="589">
        <f>AVRIL!AE495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226</v>
      </c>
      <c r="U496" s="502">
        <f>AVRIL!U500</f>
        <v>0</v>
      </c>
      <c r="V496" s="502"/>
      <c r="W496" s="53"/>
      <c r="X496" s="23"/>
      <c r="Y496" s="83" t="s">
        <v>226</v>
      </c>
      <c r="Z496" s="502">
        <f>AVRIL!Z500</f>
        <v>0</v>
      </c>
      <c r="AA496" s="502"/>
      <c r="AB496" s="53"/>
      <c r="AC496" s="23"/>
      <c r="AD496" s="83" t="s">
        <v>226</v>
      </c>
      <c r="AE496" s="502">
        <f>AVRIL!AE500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169</v>
      </c>
      <c r="U497" s="501">
        <v>0</v>
      </c>
      <c r="V497" s="501"/>
      <c r="W497" s="53"/>
      <c r="X497" s="23"/>
      <c r="Y497" s="83" t="s">
        <v>169</v>
      </c>
      <c r="Z497" s="501">
        <v>0</v>
      </c>
      <c r="AA497" s="501"/>
      <c r="AB497" s="53"/>
      <c r="AC497" s="23"/>
      <c r="AD497" s="83" t="s">
        <v>169</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166</v>
      </c>
      <c r="U498" s="501">
        <v>0</v>
      </c>
      <c r="V498" s="501"/>
      <c r="W498" s="53"/>
      <c r="X498" s="23"/>
      <c r="Y498" s="83" t="s">
        <v>166</v>
      </c>
      <c r="Z498" s="501">
        <v>0</v>
      </c>
      <c r="AA498" s="501"/>
      <c r="AB498" s="53"/>
      <c r="AC498" s="23"/>
      <c r="AD498" s="83"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147</v>
      </c>
      <c r="U499" s="501">
        <v>0</v>
      </c>
      <c r="V499" s="501"/>
      <c r="W499" s="53"/>
      <c r="X499" s="23"/>
      <c r="Y499" s="83" t="s">
        <v>147</v>
      </c>
      <c r="Z499" s="501">
        <v>0</v>
      </c>
      <c r="AA499" s="501"/>
      <c r="AB499" s="53"/>
      <c r="AC499" s="23"/>
      <c r="AD499" s="83"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227</v>
      </c>
      <c r="U500" s="502">
        <f>U496+U497+U498-U499</f>
        <v>0</v>
      </c>
      <c r="V500" s="502"/>
      <c r="W500" s="53"/>
      <c r="X500" s="23"/>
      <c r="Y500" s="83" t="s">
        <v>227</v>
      </c>
      <c r="Z500" s="502">
        <f>Z496+Z497+Z498-Z499</f>
        <v>0</v>
      </c>
      <c r="AA500" s="502"/>
      <c r="AB500" s="53"/>
      <c r="AC500" s="23"/>
      <c r="AD500" s="83" t="s">
        <v>227</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a7eyQpcNyaxvLScFzWlTlp7Rz+o14Apb2hzGaU0+4Z9EjLiZ2Qs3Igdnd0cI85sxqWkrrQF13s2gOGUVBHoAZA==" saltValue="ltMqMbd9HNz/79niPV4zhg=="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291</v>
      </c>
      <c r="B3" s="583"/>
      <c r="C3" s="583"/>
      <c r="D3" s="583"/>
      <c r="E3" s="583"/>
      <c r="F3" s="583"/>
      <c r="G3" s="583"/>
      <c r="H3" s="583"/>
      <c r="I3" s="583"/>
      <c r="J3" s="583"/>
      <c r="K3" s="144"/>
    </row>
    <row r="4" spans="1:11" s="145" customFormat="1" ht="15.6" customHeight="1" x14ac:dyDescent="0.25">
      <c r="B4" s="148"/>
      <c r="C4" s="148"/>
      <c r="D4" s="148"/>
      <c r="E4" s="148"/>
      <c r="F4" s="309" t="s">
        <v>292</v>
      </c>
      <c r="G4" s="149">
        <f>JANVIER!E11</f>
        <v>0</v>
      </c>
      <c r="H4" s="148"/>
      <c r="I4" s="148"/>
      <c r="J4" s="148"/>
      <c r="K4" s="144"/>
    </row>
    <row r="5" spans="1:11" ht="15.6" customHeight="1" x14ac:dyDescent="0.2">
      <c r="A5" s="47" t="s">
        <v>50</v>
      </c>
      <c r="B5" s="47"/>
      <c r="C5" s="47"/>
      <c r="D5" s="47"/>
      <c r="E5" s="47"/>
      <c r="F5" s="47"/>
      <c r="G5" s="487" t="s">
        <v>484</v>
      </c>
      <c r="H5" s="333" t="s">
        <v>220</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293</v>
      </c>
      <c r="B7" s="47"/>
      <c r="C7" s="47"/>
      <c r="D7" s="47"/>
      <c r="E7" s="47"/>
      <c r="F7" s="47"/>
      <c r="G7" s="47"/>
      <c r="H7" s="47"/>
      <c r="I7" s="47" t="s">
        <v>52</v>
      </c>
      <c r="J7" s="419">
        <f>'RAP AVR'!J39</f>
        <v>0</v>
      </c>
      <c r="K7" s="47"/>
    </row>
    <row r="8" spans="1:11" ht="15.6" customHeight="1" x14ac:dyDescent="0.2">
      <c r="A8" s="128" t="s">
        <v>294</v>
      </c>
      <c r="B8" s="128"/>
      <c r="C8" s="128"/>
      <c r="D8" s="128"/>
      <c r="E8" s="128"/>
      <c r="F8" s="47"/>
      <c r="G8" s="47"/>
      <c r="H8" s="47"/>
      <c r="I8" s="47"/>
      <c r="J8" s="134"/>
      <c r="K8" s="47"/>
    </row>
    <row r="9" spans="1:11" ht="15.6" customHeight="1" x14ac:dyDescent="0.2">
      <c r="A9" s="47" t="s">
        <v>295</v>
      </c>
      <c r="B9" s="47"/>
      <c r="C9" s="47"/>
      <c r="D9" s="47"/>
      <c r="E9" s="47"/>
      <c r="F9" s="47"/>
      <c r="G9" s="47"/>
      <c r="H9" s="47"/>
      <c r="I9" s="413">
        <f>SUM(MAI!$B$7)</f>
        <v>0</v>
      </c>
      <c r="J9" s="135"/>
      <c r="K9" s="47"/>
    </row>
    <row r="10" spans="1:11" ht="15.6" customHeight="1" x14ac:dyDescent="0.2">
      <c r="A10" s="47" t="s">
        <v>296</v>
      </c>
      <c r="B10" s="47"/>
      <c r="C10" s="47"/>
      <c r="D10" s="47"/>
      <c r="E10" s="47"/>
      <c r="F10" s="47"/>
      <c r="G10" s="47"/>
      <c r="H10" s="47"/>
      <c r="I10" s="414">
        <f>SUM(MAI!$C$7)</f>
        <v>0</v>
      </c>
      <c r="J10" s="135"/>
      <c r="K10" s="47"/>
    </row>
    <row r="11" spans="1:11" ht="15.6" customHeight="1" x14ac:dyDescent="0.2">
      <c r="A11" s="47" t="s">
        <v>297</v>
      </c>
      <c r="B11" s="47"/>
      <c r="C11" s="47"/>
      <c r="D11" s="47"/>
      <c r="E11" s="47"/>
      <c r="F11" s="47"/>
      <c r="G11" s="47"/>
      <c r="H11" s="47"/>
      <c r="I11" s="414">
        <f>SUM(MAI!$D$7)</f>
        <v>0</v>
      </c>
      <c r="J11" s="135"/>
      <c r="K11" s="47"/>
    </row>
    <row r="12" spans="1:11" ht="15.6" customHeight="1" x14ac:dyDescent="0.2">
      <c r="A12" s="47" t="s">
        <v>486</v>
      </c>
      <c r="B12" s="47"/>
      <c r="C12" s="47"/>
      <c r="D12" s="47"/>
      <c r="E12" s="47"/>
      <c r="F12" s="47"/>
      <c r="G12" s="47"/>
      <c r="H12" s="47"/>
      <c r="I12" s="414">
        <f>SUM(MAI!$E$7)</f>
        <v>0</v>
      </c>
      <c r="J12" s="135"/>
      <c r="K12" s="47"/>
    </row>
    <row r="13" spans="1:11" ht="15.6" customHeight="1" x14ac:dyDescent="0.2">
      <c r="A13" s="47" t="s">
        <v>298</v>
      </c>
      <c r="B13" s="47"/>
      <c r="C13" s="47"/>
      <c r="D13" s="47"/>
      <c r="E13" s="47"/>
      <c r="F13" s="47"/>
      <c r="G13" s="47"/>
      <c r="H13" s="47"/>
      <c r="I13" s="414">
        <f>SUM(MAI!$F$7)</f>
        <v>0</v>
      </c>
      <c r="J13" s="135"/>
      <c r="K13" s="47"/>
    </row>
    <row r="14" spans="1:11" ht="15.6" customHeight="1" x14ac:dyDescent="0.2">
      <c r="A14" s="47" t="s">
        <v>299</v>
      </c>
      <c r="B14" s="47"/>
      <c r="C14" s="47"/>
      <c r="D14" s="47"/>
      <c r="E14" s="47"/>
      <c r="F14" s="47"/>
      <c r="G14" s="47"/>
      <c r="H14" s="47"/>
      <c r="I14" s="414">
        <f>SUM(MAI!$L$7:$O$7)</f>
        <v>0</v>
      </c>
      <c r="J14" s="135"/>
      <c r="K14" s="47"/>
    </row>
    <row r="15" spans="1:11" ht="15.6" customHeight="1" x14ac:dyDescent="0.2">
      <c r="A15" s="47"/>
      <c r="B15" s="47" t="s">
        <v>53</v>
      </c>
      <c r="C15" s="137" t="s">
        <v>300</v>
      </c>
      <c r="D15" s="47"/>
      <c r="E15" s="47"/>
      <c r="F15" s="47"/>
      <c r="G15" s="47"/>
      <c r="H15" s="47"/>
      <c r="I15" s="414">
        <f>SUM(MAI!$Q$7:$R$7)</f>
        <v>0</v>
      </c>
      <c r="J15" s="135"/>
      <c r="K15" s="47"/>
    </row>
    <row r="16" spans="1:11" ht="15.6" customHeight="1" thickBot="1" x14ac:dyDescent="0.25">
      <c r="A16" s="47"/>
      <c r="B16" s="47"/>
      <c r="C16" s="137" t="s">
        <v>301</v>
      </c>
      <c r="D16" s="47"/>
      <c r="E16" s="47"/>
      <c r="F16" s="47"/>
      <c r="G16" s="47"/>
      <c r="H16" s="47"/>
      <c r="I16" s="415">
        <f>SUM(MAI!$P$7)</f>
        <v>0</v>
      </c>
      <c r="J16" s="135"/>
      <c r="K16" s="47"/>
    </row>
    <row r="17" spans="1:11" ht="15.6" customHeight="1" thickBot="1" x14ac:dyDescent="0.25">
      <c r="A17" s="47"/>
      <c r="B17" s="128" t="s">
        <v>302</v>
      </c>
      <c r="C17" s="47"/>
      <c r="D17" s="47"/>
      <c r="E17" s="47"/>
      <c r="F17" s="47"/>
      <c r="G17" s="47"/>
      <c r="H17" s="47"/>
      <c r="I17" s="128"/>
      <c r="J17" s="174">
        <f>SUM(I9:I16)</f>
        <v>0</v>
      </c>
      <c r="K17" s="47"/>
    </row>
    <row r="18" spans="1:11" ht="15.6" customHeight="1" thickTop="1" thickBot="1" x14ac:dyDescent="0.25">
      <c r="A18" s="47"/>
      <c r="B18" s="128" t="s">
        <v>303</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304</v>
      </c>
      <c r="B20" s="47"/>
      <c r="C20" s="47"/>
      <c r="D20" s="47"/>
      <c r="E20" s="47"/>
      <c r="F20" s="47"/>
      <c r="G20" s="47"/>
      <c r="H20" s="47"/>
      <c r="I20" s="47"/>
      <c r="J20" s="135"/>
      <c r="K20" s="47"/>
    </row>
    <row r="21" spans="1:11" ht="15.6" customHeight="1" thickBot="1" x14ac:dyDescent="0.25">
      <c r="A21" s="47" t="s">
        <v>305</v>
      </c>
      <c r="B21" s="47"/>
      <c r="C21" s="47"/>
      <c r="D21" s="47"/>
      <c r="E21" s="47"/>
      <c r="F21" s="47"/>
      <c r="G21" s="47"/>
      <c r="H21" s="47"/>
      <c r="I21" s="47"/>
      <c r="J21" s="135"/>
      <c r="K21" s="47"/>
    </row>
    <row r="22" spans="1:11" ht="15.6" customHeight="1" x14ac:dyDescent="0.2">
      <c r="A22" s="47" t="s">
        <v>306</v>
      </c>
      <c r="B22" s="47"/>
      <c r="C22" s="47"/>
      <c r="D22" s="47"/>
      <c r="E22" s="47"/>
      <c r="F22" s="47"/>
      <c r="G22" s="47"/>
      <c r="H22" s="419">
        <f>SUM(MAI!$U$7)</f>
        <v>0</v>
      </c>
      <c r="I22" s="47"/>
      <c r="J22" s="135"/>
      <c r="K22" s="47"/>
    </row>
    <row r="23" spans="1:11" ht="15.6" customHeight="1" x14ac:dyDescent="0.2">
      <c r="A23" s="47" t="s">
        <v>307</v>
      </c>
      <c r="B23" s="47"/>
      <c r="C23" s="47"/>
      <c r="D23" s="47"/>
      <c r="E23" s="47"/>
      <c r="F23" s="47"/>
      <c r="G23" s="47"/>
      <c r="H23" s="416">
        <f>SUM(MAI!$V$7)</f>
        <v>0</v>
      </c>
      <c r="I23" s="47"/>
      <c r="J23" s="135"/>
      <c r="K23" s="47"/>
    </row>
    <row r="24" spans="1:11" ht="15.6" customHeight="1" thickBot="1" x14ac:dyDescent="0.25">
      <c r="A24" s="47" t="s">
        <v>308</v>
      </c>
      <c r="B24" s="47"/>
      <c r="C24" s="47"/>
      <c r="D24" s="47"/>
      <c r="E24" s="47"/>
      <c r="F24" s="47"/>
      <c r="G24" s="47"/>
      <c r="H24" s="416">
        <f>SUM(MAI!$W$7:'MAI'!$X$7)</f>
        <v>0</v>
      </c>
      <c r="I24" s="47"/>
      <c r="J24" s="135"/>
      <c r="K24" s="47"/>
    </row>
    <row r="25" spans="1:11" ht="15.6" customHeight="1" thickBot="1" x14ac:dyDescent="0.25">
      <c r="A25" s="47" t="s">
        <v>309</v>
      </c>
      <c r="B25" s="47"/>
      <c r="C25" s="47"/>
      <c r="D25" s="47"/>
      <c r="E25" s="47"/>
      <c r="F25" s="47"/>
      <c r="G25" s="47"/>
      <c r="H25" s="415">
        <f>SUM(MAI!$Y$7)</f>
        <v>0</v>
      </c>
      <c r="I25" s="417">
        <f>SUM(H22:H25)</f>
        <v>0</v>
      </c>
      <c r="J25" s="135"/>
      <c r="K25" s="47"/>
    </row>
    <row r="26" spans="1:11" ht="15.6" customHeight="1" x14ac:dyDescent="0.2">
      <c r="A26" s="47" t="s">
        <v>310</v>
      </c>
      <c r="B26" s="47"/>
      <c r="C26" s="47"/>
      <c r="D26" s="47"/>
      <c r="E26" s="47"/>
      <c r="F26" s="47"/>
      <c r="G26" s="47"/>
      <c r="H26" s="143"/>
      <c r="I26" s="414">
        <f>SUM(MAI!$Z$7)</f>
        <v>0</v>
      </c>
      <c r="J26" s="135"/>
      <c r="K26" s="47"/>
    </row>
    <row r="27" spans="1:11" ht="15.6" customHeight="1" x14ac:dyDescent="0.2">
      <c r="A27" s="47" t="s">
        <v>311</v>
      </c>
      <c r="B27" s="47"/>
      <c r="C27" s="47"/>
      <c r="D27" s="47"/>
      <c r="E27" s="47"/>
      <c r="F27" s="47"/>
      <c r="G27" s="47"/>
      <c r="H27" s="47"/>
      <c r="I27" s="414">
        <f>SUM(MAI!$AA$7)</f>
        <v>0</v>
      </c>
      <c r="J27" s="135"/>
      <c r="K27" s="47"/>
    </row>
    <row r="28" spans="1:11" ht="15.6" customHeight="1" x14ac:dyDescent="0.2">
      <c r="A28" s="47" t="s">
        <v>312</v>
      </c>
      <c r="B28" s="47"/>
      <c r="C28" s="47"/>
      <c r="D28" s="47"/>
      <c r="E28" s="47"/>
      <c r="F28" s="47"/>
      <c r="G28" s="47"/>
      <c r="H28" s="47"/>
      <c r="I28" s="414">
        <f>SUM(MAI!$AB$7)</f>
        <v>0</v>
      </c>
      <c r="J28" s="135"/>
      <c r="K28" s="47"/>
    </row>
    <row r="29" spans="1:11" ht="15.6" customHeight="1" x14ac:dyDescent="0.2">
      <c r="A29" s="47" t="s">
        <v>313</v>
      </c>
      <c r="B29" s="47"/>
      <c r="C29" s="47"/>
      <c r="D29" s="47"/>
      <c r="E29" s="47"/>
      <c r="F29" s="47"/>
      <c r="G29" s="47"/>
      <c r="H29" s="47"/>
      <c r="I29" s="414">
        <f>SUM(MAI!$AC$7)</f>
        <v>0</v>
      </c>
      <c r="J29" s="135"/>
      <c r="K29" s="47"/>
    </row>
    <row r="30" spans="1:11" ht="15.6" customHeight="1" x14ac:dyDescent="0.2">
      <c r="A30" s="47" t="s">
        <v>314</v>
      </c>
      <c r="B30" s="47"/>
      <c r="C30" s="47"/>
      <c r="D30" s="47"/>
      <c r="E30" s="47"/>
      <c r="F30" s="47"/>
      <c r="G30" s="47"/>
      <c r="H30" s="47"/>
      <c r="I30" s="414">
        <f>SUM(MAI!$AD$7)</f>
        <v>0</v>
      </c>
      <c r="J30" s="135"/>
      <c r="K30" s="47"/>
    </row>
    <row r="31" spans="1:11" ht="15.6" customHeight="1" x14ac:dyDescent="0.2">
      <c r="A31" s="47" t="s">
        <v>315</v>
      </c>
      <c r="B31" s="47"/>
      <c r="C31" s="47"/>
      <c r="D31" s="47"/>
      <c r="E31" s="47"/>
      <c r="F31" s="47"/>
      <c r="G31" s="47"/>
      <c r="H31" s="47"/>
      <c r="I31" s="414">
        <f>SUM(MAI!$AE$7)</f>
        <v>0</v>
      </c>
      <c r="J31" s="135"/>
      <c r="K31" s="47"/>
    </row>
    <row r="32" spans="1:11" ht="15.6" customHeight="1" x14ac:dyDescent="0.2">
      <c r="A32" s="47" t="s">
        <v>316</v>
      </c>
      <c r="B32" s="47"/>
      <c r="C32" s="47"/>
      <c r="D32" s="47"/>
      <c r="E32" s="47"/>
      <c r="F32" s="47"/>
      <c r="G32" s="47"/>
      <c r="H32" s="47"/>
      <c r="I32" s="414">
        <f>SUM(MAI!$AF$7)</f>
        <v>0</v>
      </c>
      <c r="J32" s="135"/>
      <c r="K32" s="47"/>
    </row>
    <row r="33" spans="1:11" ht="15.6" customHeight="1" x14ac:dyDescent="0.2">
      <c r="A33" s="47" t="s">
        <v>317</v>
      </c>
      <c r="B33" s="47"/>
      <c r="C33" s="47"/>
      <c r="D33" s="47"/>
      <c r="E33" s="47"/>
      <c r="F33" s="47"/>
      <c r="G33" s="47"/>
      <c r="H33" s="47"/>
      <c r="I33" s="414">
        <f>SUM(MAI!$AG$7)</f>
        <v>0</v>
      </c>
      <c r="J33" s="135"/>
      <c r="K33" s="47"/>
    </row>
    <row r="34" spans="1:11" ht="15.6" customHeight="1" x14ac:dyDescent="0.2">
      <c r="A34" s="47" t="s">
        <v>318</v>
      </c>
      <c r="B34" s="47"/>
      <c r="C34" s="47"/>
      <c r="D34" s="47"/>
      <c r="E34" s="47"/>
      <c r="F34" s="47"/>
      <c r="G34" s="47"/>
      <c r="H34" s="47"/>
      <c r="I34" s="414">
        <f>SUM(MAI!$AH$7)</f>
        <v>0</v>
      </c>
      <c r="J34" s="135"/>
      <c r="K34" s="47"/>
    </row>
    <row r="35" spans="1:11" ht="15.6" customHeight="1" x14ac:dyDescent="0.2">
      <c r="A35" s="47" t="s">
        <v>318</v>
      </c>
      <c r="B35" s="47"/>
      <c r="C35" s="47"/>
      <c r="D35" s="47"/>
      <c r="E35" s="47"/>
      <c r="F35" s="47"/>
      <c r="G35" s="47"/>
      <c r="H35" s="47"/>
      <c r="I35" s="418">
        <v>0</v>
      </c>
      <c r="J35" s="135"/>
      <c r="K35" s="47"/>
    </row>
    <row r="36" spans="1:11" ht="15.6" customHeight="1" x14ac:dyDescent="0.2">
      <c r="A36" s="47" t="s">
        <v>319</v>
      </c>
      <c r="B36" s="47"/>
      <c r="C36" s="47"/>
      <c r="D36" s="47"/>
      <c r="E36" s="47"/>
      <c r="F36" s="47"/>
      <c r="G36" s="47"/>
      <c r="H36" s="47"/>
      <c r="I36" s="414">
        <f>SUM(MAI!$AJ$7)</f>
        <v>0</v>
      </c>
      <c r="J36" s="135"/>
      <c r="K36" s="47"/>
    </row>
    <row r="37" spans="1:11" ht="15.6" customHeight="1" thickBot="1" x14ac:dyDescent="0.25">
      <c r="A37" s="47" t="s">
        <v>320</v>
      </c>
      <c r="B37" s="47"/>
      <c r="C37" s="47"/>
      <c r="D37" s="47"/>
      <c r="E37" s="47"/>
      <c r="F37" s="47"/>
      <c r="G37" s="47"/>
      <c r="H37" s="47"/>
      <c r="I37" s="415">
        <f>SUM(MAI!$AK$7)</f>
        <v>0</v>
      </c>
      <c r="J37" s="135"/>
      <c r="K37" s="47"/>
    </row>
    <row r="38" spans="1:11" ht="15.6" customHeight="1" thickBot="1" x14ac:dyDescent="0.25">
      <c r="A38" s="47" t="s">
        <v>321</v>
      </c>
      <c r="B38" s="47"/>
      <c r="C38" s="47"/>
      <c r="D38" s="47"/>
      <c r="E38" s="47"/>
      <c r="F38" s="47"/>
      <c r="G38" s="47"/>
      <c r="H38" s="47"/>
      <c r="I38" s="124"/>
      <c r="J38" s="421">
        <f>SUM(I25:I37)</f>
        <v>0</v>
      </c>
      <c r="K38" s="47"/>
    </row>
    <row r="39" spans="1:11" ht="15.6" customHeight="1" thickTop="1" thickBot="1" x14ac:dyDescent="0.25">
      <c r="A39" s="128" t="s">
        <v>322</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323</v>
      </c>
      <c r="B41" s="47"/>
      <c r="C41" s="47"/>
      <c r="D41" s="47"/>
      <c r="E41" s="47"/>
      <c r="F41" s="47"/>
      <c r="G41" s="47"/>
      <c r="H41" s="47"/>
      <c r="I41" s="47"/>
      <c r="J41" s="47"/>
      <c r="K41" s="47"/>
    </row>
    <row r="42" spans="1:11" ht="15.6" customHeight="1" x14ac:dyDescent="0.2">
      <c r="A42" s="47" t="s">
        <v>324</v>
      </c>
      <c r="B42" s="47"/>
      <c r="C42" s="47"/>
      <c r="D42" s="47"/>
      <c r="E42" s="47"/>
      <c r="F42" s="47"/>
      <c r="G42" s="47"/>
      <c r="H42" s="47"/>
      <c r="I42" s="47"/>
      <c r="J42" s="47"/>
      <c r="K42" s="47"/>
    </row>
    <row r="43" spans="1:11" ht="15.6" customHeight="1" x14ac:dyDescent="0.2">
      <c r="A43" s="47" t="s">
        <v>325</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326</v>
      </c>
      <c r="E46" s="47"/>
      <c r="F46" s="47"/>
      <c r="G46" s="47"/>
      <c r="H46" s="124"/>
      <c r="I46" s="124"/>
      <c r="J46" s="138" t="s">
        <v>327</v>
      </c>
      <c r="K46" s="47"/>
    </row>
    <row r="47" spans="1:11" ht="15.6" customHeight="1" x14ac:dyDescent="0.2">
      <c r="A47" s="47"/>
      <c r="B47" s="47"/>
      <c r="C47" s="47"/>
      <c r="D47" s="47"/>
      <c r="E47" s="47"/>
      <c r="F47" s="47"/>
      <c r="G47" s="47"/>
      <c r="H47" s="47" t="s">
        <v>50</v>
      </c>
      <c r="I47" s="47"/>
      <c r="J47" s="47"/>
      <c r="K47" s="47"/>
    </row>
    <row r="48" spans="1:11" ht="15.6" customHeight="1" x14ac:dyDescent="0.2">
      <c r="A48" s="587" t="s">
        <v>379</v>
      </c>
      <c r="B48" s="587"/>
      <c r="C48" s="587"/>
      <c r="D48" s="587"/>
      <c r="E48" s="587"/>
      <c r="F48" s="587"/>
      <c r="G48" s="587"/>
      <c r="H48" s="587"/>
      <c r="I48" s="587"/>
      <c r="J48" s="587"/>
      <c r="K48" s="47"/>
    </row>
    <row r="49" spans="1:11" ht="15.6" customHeight="1" x14ac:dyDescent="0.2">
      <c r="A49" s="132" t="s">
        <v>328</v>
      </c>
      <c r="B49" s="132"/>
      <c r="C49" s="132"/>
      <c r="D49" s="132"/>
      <c r="E49" s="132"/>
      <c r="F49" s="132"/>
      <c r="G49" s="132"/>
      <c r="H49" s="132"/>
      <c r="I49" s="132"/>
      <c r="J49" s="47"/>
      <c r="K49" s="47"/>
    </row>
    <row r="50" spans="1:11" ht="15.6" customHeight="1" x14ac:dyDescent="0.2">
      <c r="A50" s="132" t="s">
        <v>329</v>
      </c>
      <c r="B50" s="132"/>
      <c r="C50" s="132"/>
      <c r="D50" s="132"/>
      <c r="E50" s="132"/>
      <c r="F50" s="132"/>
      <c r="G50" s="132"/>
      <c r="H50" s="132"/>
      <c r="I50" s="132"/>
      <c r="J50" s="47"/>
      <c r="K50" s="47"/>
    </row>
  </sheetData>
  <sheetProtection algorithmName="SHA-512" hashValue="/qIJs4iMiflYY3YW16gpj//uXCDI1Adsk9a6xqA+byoQ5YZKev2h1VeFn0B25hMrsT7P0B4s74Z3iAisBCluBg==" saltValue="dT7lud6oti9k3JMwu7s2bw=="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N1618"/>
  <sheetViews>
    <sheetView zoomScaleNormal="100" workbookViewId="0">
      <pane ySplit="7" topLeftCell="A8"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86</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447</v>
      </c>
      <c r="C4" s="519" t="s">
        <v>448</v>
      </c>
      <c r="D4" s="519" t="s">
        <v>449</v>
      </c>
      <c r="E4" s="519" t="s">
        <v>450</v>
      </c>
      <c r="F4" s="562" t="s">
        <v>451</v>
      </c>
      <c r="G4" s="263"/>
      <c r="H4" s="264"/>
      <c r="I4" s="265"/>
      <c r="J4" s="260"/>
      <c r="K4" s="264"/>
      <c r="L4" s="544" t="s">
        <v>452</v>
      </c>
      <c r="M4" s="519" t="s">
        <v>453</v>
      </c>
      <c r="N4" s="519" t="s">
        <v>454</v>
      </c>
      <c r="O4" s="519" t="s">
        <v>455</v>
      </c>
      <c r="P4" s="519" t="s">
        <v>456</v>
      </c>
      <c r="Q4" s="528" t="s">
        <v>457</v>
      </c>
      <c r="R4" s="531" t="s">
        <v>458</v>
      </c>
      <c r="S4" s="364"/>
      <c r="T4" s="365"/>
      <c r="U4" s="525" t="s">
        <v>459</v>
      </c>
      <c r="V4" s="526"/>
      <c r="W4" s="526"/>
      <c r="X4" s="526"/>
      <c r="Y4" s="527"/>
      <c r="Z4" s="528" t="s">
        <v>460</v>
      </c>
      <c r="AA4" s="519" t="s">
        <v>461</v>
      </c>
      <c r="AB4" s="519" t="s">
        <v>462</v>
      </c>
      <c r="AC4" s="528" t="s">
        <v>463</v>
      </c>
      <c r="AD4" s="519" t="s">
        <v>464</v>
      </c>
      <c r="AE4" s="519" t="s">
        <v>465</v>
      </c>
      <c r="AF4" s="519" t="s">
        <v>466</v>
      </c>
      <c r="AG4" s="565" t="s">
        <v>467</v>
      </c>
      <c r="AH4" s="531" t="s">
        <v>468</v>
      </c>
      <c r="AI4" s="268"/>
      <c r="AJ4" s="572" t="s">
        <v>469</v>
      </c>
      <c r="AK4" s="531" t="s">
        <v>470</v>
      </c>
      <c r="AL4" s="33"/>
    </row>
    <row r="5" spans="1:38" s="81" customFormat="1" ht="15.6" customHeight="1" x14ac:dyDescent="0.2">
      <c r="A5" s="260"/>
      <c r="B5" s="545"/>
      <c r="C5" s="520"/>
      <c r="D5" s="520"/>
      <c r="E5" s="520"/>
      <c r="F5" s="563"/>
      <c r="G5" s="263" t="s">
        <v>3</v>
      </c>
      <c r="H5" s="264" t="s">
        <v>104</v>
      </c>
      <c r="I5" s="265" t="s">
        <v>105</v>
      </c>
      <c r="J5" s="260" t="s">
        <v>100</v>
      </c>
      <c r="K5" s="264" t="s">
        <v>95</v>
      </c>
      <c r="L5" s="545"/>
      <c r="M5" s="520"/>
      <c r="N5" s="520"/>
      <c r="O5" s="520"/>
      <c r="P5" s="520"/>
      <c r="Q5" s="529"/>
      <c r="R5" s="532"/>
      <c r="S5" s="366" t="s">
        <v>46</v>
      </c>
      <c r="T5" s="260" t="s">
        <v>46</v>
      </c>
      <c r="U5" s="575" t="s">
        <v>471</v>
      </c>
      <c r="V5" s="576" t="s">
        <v>472</v>
      </c>
      <c r="W5" s="576" t="s">
        <v>130</v>
      </c>
      <c r="X5" s="576" t="s">
        <v>131</v>
      </c>
      <c r="Y5" s="576" t="s">
        <v>473</v>
      </c>
      <c r="Z5" s="529"/>
      <c r="AA5" s="520"/>
      <c r="AB5" s="520"/>
      <c r="AC5" s="529"/>
      <c r="AD5" s="520"/>
      <c r="AE5" s="520"/>
      <c r="AF5" s="520"/>
      <c r="AG5" s="566"/>
      <c r="AH5" s="532"/>
      <c r="AI5" s="271" t="s">
        <v>116</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Juin</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38" s="114" customFormat="1" ht="12.75" customHeight="1" x14ac:dyDescent="0.2">
      <c r="A11" s="116"/>
      <c r="B11" s="283" t="s">
        <v>143</v>
      </c>
      <c r="C11" s="282" t="s">
        <v>229</v>
      </c>
      <c r="D11" s="283" t="s">
        <v>144</v>
      </c>
      <c r="E11" s="252">
        <f>MAI!E11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Juin</v>
      </c>
      <c r="AK11" s="252">
        <f>$E$11</f>
        <v>0</v>
      </c>
      <c r="AL11" s="116"/>
    </row>
    <row r="12" spans="1:3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447</v>
      </c>
      <c r="C18" s="536" t="s">
        <v>448</v>
      </c>
      <c r="D18" s="536" t="s">
        <v>449</v>
      </c>
      <c r="E18" s="536" t="s">
        <v>450</v>
      </c>
      <c r="F18" s="539" t="s">
        <v>474</v>
      </c>
      <c r="G18" s="292"/>
      <c r="H18" s="2"/>
      <c r="I18" s="293"/>
      <c r="J18" s="13"/>
      <c r="K18" s="2"/>
      <c r="L18" s="547" t="s">
        <v>452</v>
      </c>
      <c r="M18" s="536" t="s">
        <v>453</v>
      </c>
      <c r="N18" s="536" t="s">
        <v>454</v>
      </c>
      <c r="O18" s="536" t="s">
        <v>455</v>
      </c>
      <c r="P18" s="536" t="s">
        <v>456</v>
      </c>
      <c r="Q18" s="536" t="s">
        <v>457</v>
      </c>
      <c r="R18" s="539" t="s">
        <v>458</v>
      </c>
      <c r="S18" s="44"/>
      <c r="T18" s="1"/>
      <c r="U18" s="522" t="s">
        <v>91</v>
      </c>
      <c r="V18" s="523"/>
      <c r="W18" s="523"/>
      <c r="X18" s="523"/>
      <c r="Y18" s="524"/>
      <c r="Z18" s="536" t="s">
        <v>460</v>
      </c>
      <c r="AA18" s="536" t="s">
        <v>461</v>
      </c>
      <c r="AB18" s="536" t="s">
        <v>462</v>
      </c>
      <c r="AC18" s="536" t="s">
        <v>463</v>
      </c>
      <c r="AD18" s="536" t="s">
        <v>464</v>
      </c>
      <c r="AE18" s="536" t="s">
        <v>465</v>
      </c>
      <c r="AF18" s="536" t="s">
        <v>466</v>
      </c>
      <c r="AG18" s="568" t="s">
        <v>467</v>
      </c>
      <c r="AH18" s="539" t="s">
        <v>468</v>
      </c>
      <c r="AI18" s="15"/>
      <c r="AJ18" s="547" t="s">
        <v>469</v>
      </c>
      <c r="AK18" s="539" t="s">
        <v>470</v>
      </c>
      <c r="AL18" s="381"/>
    </row>
    <row r="19" spans="1:38" s="4" customFormat="1" ht="15.6" customHeight="1" x14ac:dyDescent="0.2">
      <c r="A19" s="1"/>
      <c r="B19" s="548"/>
      <c r="C19" s="537"/>
      <c r="D19" s="537"/>
      <c r="E19" s="537"/>
      <c r="F19" s="540"/>
      <c r="G19" s="292" t="s">
        <v>3</v>
      </c>
      <c r="H19" s="2" t="s">
        <v>104</v>
      </c>
      <c r="I19" s="293" t="s">
        <v>105</v>
      </c>
      <c r="J19" s="13" t="s">
        <v>100</v>
      </c>
      <c r="K19" s="2" t="s">
        <v>95</v>
      </c>
      <c r="L19" s="548"/>
      <c r="M19" s="537"/>
      <c r="N19" s="537"/>
      <c r="O19" s="537"/>
      <c r="P19" s="537"/>
      <c r="Q19" s="537"/>
      <c r="R19" s="540"/>
      <c r="S19" s="44"/>
      <c r="T19" s="1"/>
      <c r="U19" s="577" t="s">
        <v>471</v>
      </c>
      <c r="V19" s="579" t="s">
        <v>472</v>
      </c>
      <c r="W19" s="579" t="s">
        <v>130</v>
      </c>
      <c r="X19" s="579" t="s">
        <v>131</v>
      </c>
      <c r="Y19" s="579" t="s">
        <v>473</v>
      </c>
      <c r="Z19" s="537"/>
      <c r="AA19" s="537"/>
      <c r="AB19" s="537"/>
      <c r="AC19" s="537"/>
      <c r="AD19" s="537"/>
      <c r="AE19" s="537"/>
      <c r="AF19" s="537"/>
      <c r="AG19" s="569"/>
      <c r="AH19" s="540"/>
      <c r="AI19" s="6" t="s">
        <v>116</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Juin</v>
      </c>
      <c r="H21" s="337" t="s">
        <v>156</v>
      </c>
      <c r="I21" s="338"/>
      <c r="J21" s="223">
        <f>MAI!E2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Juin</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Juin</v>
      </c>
      <c r="AK56" s="113">
        <f>$E$11</f>
        <v>0</v>
      </c>
      <c r="AL56" s="116"/>
    </row>
    <row r="57" spans="1:38" s="114" customFormat="1" ht="12.75" customHeight="1" x14ac:dyDescent="0.2">
      <c r="A57" s="116"/>
      <c r="B57" s="106" t="str">
        <f>$B$12</f>
        <v>Page No.</v>
      </c>
      <c r="C57" s="111">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447</v>
      </c>
      <c r="C63" s="536" t="s">
        <v>448</v>
      </c>
      <c r="D63" s="536" t="s">
        <v>449</v>
      </c>
      <c r="E63" s="536" t="s">
        <v>450</v>
      </c>
      <c r="F63" s="539" t="s">
        <v>474</v>
      </c>
      <c r="G63" s="292"/>
      <c r="H63" s="2"/>
      <c r="I63" s="293"/>
      <c r="J63" s="13"/>
      <c r="K63" s="2"/>
      <c r="L63" s="547" t="s">
        <v>452</v>
      </c>
      <c r="M63" s="536" t="s">
        <v>453</v>
      </c>
      <c r="N63" s="536" t="s">
        <v>454</v>
      </c>
      <c r="O63" s="536" t="s">
        <v>455</v>
      </c>
      <c r="P63" s="536" t="s">
        <v>456</v>
      </c>
      <c r="Q63" s="536" t="s">
        <v>457</v>
      </c>
      <c r="R63" s="539" t="s">
        <v>458</v>
      </c>
      <c r="S63" s="44"/>
      <c r="T63" s="1"/>
      <c r="U63" s="522" t="s">
        <v>91</v>
      </c>
      <c r="V63" s="523"/>
      <c r="W63" s="523"/>
      <c r="X63" s="523"/>
      <c r="Y63" s="524"/>
      <c r="Z63" s="536" t="s">
        <v>460</v>
      </c>
      <c r="AA63" s="536" t="s">
        <v>461</v>
      </c>
      <c r="AB63" s="536" t="s">
        <v>462</v>
      </c>
      <c r="AC63" s="536" t="s">
        <v>463</v>
      </c>
      <c r="AD63" s="536" t="s">
        <v>464</v>
      </c>
      <c r="AE63" s="536" t="s">
        <v>465</v>
      </c>
      <c r="AF63" s="536" t="s">
        <v>466</v>
      </c>
      <c r="AG63" s="568" t="s">
        <v>467</v>
      </c>
      <c r="AH63" s="539" t="s">
        <v>468</v>
      </c>
      <c r="AI63" s="15"/>
      <c r="AJ63" s="547" t="s">
        <v>469</v>
      </c>
      <c r="AK63" s="539" t="s">
        <v>470</v>
      </c>
      <c r="AL63" s="381"/>
    </row>
    <row r="64" spans="1:38" s="4" customFormat="1" ht="15.6" customHeight="1" x14ac:dyDescent="0.2">
      <c r="A64" s="1"/>
      <c r="B64" s="548"/>
      <c r="C64" s="537"/>
      <c r="D64" s="537"/>
      <c r="E64" s="537"/>
      <c r="F64" s="540"/>
      <c r="G64" s="292" t="s">
        <v>3</v>
      </c>
      <c r="H64" s="2" t="s">
        <v>104</v>
      </c>
      <c r="I64" s="293" t="s">
        <v>105</v>
      </c>
      <c r="J64" s="13" t="s">
        <v>100</v>
      </c>
      <c r="K64" s="2" t="s">
        <v>95</v>
      </c>
      <c r="L64" s="548"/>
      <c r="M64" s="537"/>
      <c r="N64" s="537"/>
      <c r="O64" s="537"/>
      <c r="P64" s="537"/>
      <c r="Q64" s="537"/>
      <c r="R64" s="540"/>
      <c r="S64" s="44"/>
      <c r="T64" s="1"/>
      <c r="U64" s="577" t="s">
        <v>471</v>
      </c>
      <c r="V64" s="579" t="s">
        <v>472</v>
      </c>
      <c r="W64" s="579" t="s">
        <v>130</v>
      </c>
      <c r="X64" s="579" t="s">
        <v>131</v>
      </c>
      <c r="Y64" s="579" t="s">
        <v>473</v>
      </c>
      <c r="Z64" s="537"/>
      <c r="AA64" s="537"/>
      <c r="AB64" s="537"/>
      <c r="AC64" s="537"/>
      <c r="AD64" s="537"/>
      <c r="AE64" s="537"/>
      <c r="AF64" s="537"/>
      <c r="AG64" s="569"/>
      <c r="AH64" s="540"/>
      <c r="AI64" s="6" t="s">
        <v>116</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Juin</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Juin</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Juin</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447</v>
      </c>
      <c r="C108" s="536" t="s">
        <v>448</v>
      </c>
      <c r="D108" s="536" t="s">
        <v>449</v>
      </c>
      <c r="E108" s="536" t="s">
        <v>450</v>
      </c>
      <c r="F108" s="539" t="s">
        <v>474</v>
      </c>
      <c r="G108" s="292"/>
      <c r="H108" s="2"/>
      <c r="I108" s="293"/>
      <c r="J108" s="13"/>
      <c r="K108" s="2"/>
      <c r="L108" s="547" t="s">
        <v>452</v>
      </c>
      <c r="M108" s="536" t="s">
        <v>453</v>
      </c>
      <c r="N108" s="536" t="s">
        <v>454</v>
      </c>
      <c r="O108" s="536" t="s">
        <v>455</v>
      </c>
      <c r="P108" s="536" t="s">
        <v>456</v>
      </c>
      <c r="Q108" s="536" t="s">
        <v>457</v>
      </c>
      <c r="R108" s="539" t="s">
        <v>458</v>
      </c>
      <c r="S108" s="44"/>
      <c r="T108" s="1"/>
      <c r="U108" s="522" t="s">
        <v>91</v>
      </c>
      <c r="V108" s="523"/>
      <c r="W108" s="523"/>
      <c r="X108" s="523"/>
      <c r="Y108" s="524"/>
      <c r="Z108" s="536" t="s">
        <v>460</v>
      </c>
      <c r="AA108" s="536" t="s">
        <v>461</v>
      </c>
      <c r="AB108" s="536" t="s">
        <v>462</v>
      </c>
      <c r="AC108" s="536" t="s">
        <v>463</v>
      </c>
      <c r="AD108" s="536" t="s">
        <v>464</v>
      </c>
      <c r="AE108" s="536" t="s">
        <v>465</v>
      </c>
      <c r="AF108" s="536" t="s">
        <v>466</v>
      </c>
      <c r="AG108" s="568" t="s">
        <v>467</v>
      </c>
      <c r="AH108" s="539" t="s">
        <v>468</v>
      </c>
      <c r="AI108" s="15"/>
      <c r="AJ108" s="547" t="s">
        <v>469</v>
      </c>
      <c r="AK108" s="539" t="s">
        <v>470</v>
      </c>
      <c r="AL108" s="381"/>
    </row>
    <row r="109" spans="1:38" s="4" customFormat="1" ht="15.75" customHeight="1" x14ac:dyDescent="0.2">
      <c r="A109" s="1"/>
      <c r="B109" s="548"/>
      <c r="C109" s="537"/>
      <c r="D109" s="537"/>
      <c r="E109" s="537"/>
      <c r="F109" s="540"/>
      <c r="G109" s="292" t="s">
        <v>3</v>
      </c>
      <c r="H109" s="2" t="s">
        <v>104</v>
      </c>
      <c r="I109" s="293" t="s">
        <v>105</v>
      </c>
      <c r="J109" s="13" t="s">
        <v>100</v>
      </c>
      <c r="K109" s="2" t="s">
        <v>95</v>
      </c>
      <c r="L109" s="548"/>
      <c r="M109" s="537"/>
      <c r="N109" s="537"/>
      <c r="O109" s="537"/>
      <c r="P109" s="537"/>
      <c r="Q109" s="537"/>
      <c r="R109" s="540"/>
      <c r="S109" s="44"/>
      <c r="T109" s="1"/>
      <c r="U109" s="577" t="s">
        <v>471</v>
      </c>
      <c r="V109" s="579" t="s">
        <v>472</v>
      </c>
      <c r="W109" s="579" t="s">
        <v>130</v>
      </c>
      <c r="X109" s="579" t="s">
        <v>131</v>
      </c>
      <c r="Y109" s="579" t="s">
        <v>473</v>
      </c>
      <c r="Z109" s="537"/>
      <c r="AA109" s="537"/>
      <c r="AB109" s="537"/>
      <c r="AC109" s="537"/>
      <c r="AD109" s="537"/>
      <c r="AE109" s="537"/>
      <c r="AF109" s="537"/>
      <c r="AG109" s="569"/>
      <c r="AH109" s="540"/>
      <c r="AI109" s="6" t="s">
        <v>116</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Juin</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Juin</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Juin</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447</v>
      </c>
      <c r="C153" s="536" t="s">
        <v>448</v>
      </c>
      <c r="D153" s="536" t="s">
        <v>449</v>
      </c>
      <c r="E153" s="536" t="s">
        <v>450</v>
      </c>
      <c r="F153" s="539" t="s">
        <v>474</v>
      </c>
      <c r="G153" s="292"/>
      <c r="H153" s="2"/>
      <c r="I153" s="293"/>
      <c r="J153" s="13"/>
      <c r="K153" s="2"/>
      <c r="L153" s="547" t="s">
        <v>452</v>
      </c>
      <c r="M153" s="536" t="s">
        <v>453</v>
      </c>
      <c r="N153" s="536" t="s">
        <v>454</v>
      </c>
      <c r="O153" s="536" t="s">
        <v>455</v>
      </c>
      <c r="P153" s="536" t="s">
        <v>456</v>
      </c>
      <c r="Q153" s="536" t="s">
        <v>457</v>
      </c>
      <c r="R153" s="539" t="s">
        <v>458</v>
      </c>
      <c r="S153" s="44"/>
      <c r="T153" s="1"/>
      <c r="U153" s="522" t="s">
        <v>91</v>
      </c>
      <c r="V153" s="523"/>
      <c r="W153" s="523"/>
      <c r="X153" s="523"/>
      <c r="Y153" s="524"/>
      <c r="Z153" s="536" t="s">
        <v>460</v>
      </c>
      <c r="AA153" s="536" t="s">
        <v>461</v>
      </c>
      <c r="AB153" s="536" t="s">
        <v>462</v>
      </c>
      <c r="AC153" s="536" t="s">
        <v>463</v>
      </c>
      <c r="AD153" s="536" t="s">
        <v>464</v>
      </c>
      <c r="AE153" s="536" t="s">
        <v>465</v>
      </c>
      <c r="AF153" s="536" t="s">
        <v>466</v>
      </c>
      <c r="AG153" s="568" t="s">
        <v>467</v>
      </c>
      <c r="AH153" s="539" t="s">
        <v>468</v>
      </c>
      <c r="AI153" s="15"/>
      <c r="AJ153" s="547" t="s">
        <v>469</v>
      </c>
      <c r="AK153" s="539" t="s">
        <v>470</v>
      </c>
      <c r="AL153" s="381"/>
    </row>
    <row r="154" spans="1:38" s="4" customFormat="1" ht="15.6" customHeight="1" x14ac:dyDescent="0.2">
      <c r="A154" s="1"/>
      <c r="B154" s="548"/>
      <c r="C154" s="537"/>
      <c r="D154" s="537"/>
      <c r="E154" s="537"/>
      <c r="F154" s="540"/>
      <c r="G154" s="292" t="s">
        <v>3</v>
      </c>
      <c r="H154" s="2" t="s">
        <v>104</v>
      </c>
      <c r="I154" s="293" t="s">
        <v>105</v>
      </c>
      <c r="J154" s="13" t="s">
        <v>100</v>
      </c>
      <c r="K154" s="2" t="s">
        <v>95</v>
      </c>
      <c r="L154" s="548"/>
      <c r="M154" s="537"/>
      <c r="N154" s="537"/>
      <c r="O154" s="537"/>
      <c r="P154" s="537"/>
      <c r="Q154" s="537"/>
      <c r="R154" s="540"/>
      <c r="S154" s="44"/>
      <c r="T154" s="1"/>
      <c r="U154" s="577" t="s">
        <v>471</v>
      </c>
      <c r="V154" s="579" t="s">
        <v>472</v>
      </c>
      <c r="W154" s="579" t="s">
        <v>130</v>
      </c>
      <c r="X154" s="579" t="s">
        <v>131</v>
      </c>
      <c r="Y154" s="579" t="s">
        <v>473</v>
      </c>
      <c r="Z154" s="537"/>
      <c r="AA154" s="537"/>
      <c r="AB154" s="537"/>
      <c r="AC154" s="537"/>
      <c r="AD154" s="537"/>
      <c r="AE154" s="537"/>
      <c r="AF154" s="537"/>
      <c r="AG154" s="569"/>
      <c r="AH154" s="540"/>
      <c r="AI154" s="6" t="s">
        <v>116</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Juin</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Juin</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Juin</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447</v>
      </c>
      <c r="C198" s="536" t="s">
        <v>448</v>
      </c>
      <c r="D198" s="536" t="s">
        <v>449</v>
      </c>
      <c r="E198" s="536" t="s">
        <v>450</v>
      </c>
      <c r="F198" s="539" t="s">
        <v>474</v>
      </c>
      <c r="G198" s="292"/>
      <c r="H198" s="2"/>
      <c r="I198" s="293"/>
      <c r="J198" s="13"/>
      <c r="K198" s="2"/>
      <c r="L198" s="547" t="s">
        <v>452</v>
      </c>
      <c r="M198" s="536" t="s">
        <v>453</v>
      </c>
      <c r="N198" s="536" t="s">
        <v>454</v>
      </c>
      <c r="O198" s="536" t="s">
        <v>455</v>
      </c>
      <c r="P198" s="536" t="s">
        <v>456</v>
      </c>
      <c r="Q198" s="536" t="s">
        <v>457</v>
      </c>
      <c r="R198" s="539" t="s">
        <v>458</v>
      </c>
      <c r="S198" s="44"/>
      <c r="T198" s="1"/>
      <c r="U198" s="522" t="s">
        <v>91</v>
      </c>
      <c r="V198" s="523"/>
      <c r="W198" s="523"/>
      <c r="X198" s="523"/>
      <c r="Y198" s="524"/>
      <c r="Z198" s="536" t="s">
        <v>460</v>
      </c>
      <c r="AA198" s="536" t="s">
        <v>461</v>
      </c>
      <c r="AB198" s="536" t="s">
        <v>462</v>
      </c>
      <c r="AC198" s="536" t="s">
        <v>463</v>
      </c>
      <c r="AD198" s="536" t="s">
        <v>464</v>
      </c>
      <c r="AE198" s="536" t="s">
        <v>465</v>
      </c>
      <c r="AF198" s="536" t="s">
        <v>466</v>
      </c>
      <c r="AG198" s="568" t="s">
        <v>467</v>
      </c>
      <c r="AH198" s="539" t="s">
        <v>468</v>
      </c>
      <c r="AI198" s="15"/>
      <c r="AJ198" s="547" t="s">
        <v>469</v>
      </c>
      <c r="AK198" s="539" t="s">
        <v>470</v>
      </c>
      <c r="AL198" s="381"/>
    </row>
    <row r="199" spans="1:38" s="4" customFormat="1" ht="15.6" customHeight="1" x14ac:dyDescent="0.2">
      <c r="A199" s="1"/>
      <c r="B199" s="548"/>
      <c r="C199" s="537"/>
      <c r="D199" s="537"/>
      <c r="E199" s="537"/>
      <c r="F199" s="540"/>
      <c r="G199" s="292" t="s">
        <v>3</v>
      </c>
      <c r="H199" s="2" t="s">
        <v>104</v>
      </c>
      <c r="I199" s="293" t="s">
        <v>105</v>
      </c>
      <c r="J199" s="13" t="s">
        <v>100</v>
      </c>
      <c r="K199" s="2" t="s">
        <v>95</v>
      </c>
      <c r="L199" s="548"/>
      <c r="M199" s="537"/>
      <c r="N199" s="537"/>
      <c r="O199" s="537"/>
      <c r="P199" s="537"/>
      <c r="Q199" s="537"/>
      <c r="R199" s="540"/>
      <c r="S199" s="44"/>
      <c r="T199" s="1"/>
      <c r="U199" s="577" t="s">
        <v>471</v>
      </c>
      <c r="V199" s="579" t="s">
        <v>472</v>
      </c>
      <c r="W199" s="579" t="s">
        <v>130</v>
      </c>
      <c r="X199" s="579" t="s">
        <v>131</v>
      </c>
      <c r="Y199" s="579" t="s">
        <v>473</v>
      </c>
      <c r="Z199" s="537"/>
      <c r="AA199" s="537"/>
      <c r="AB199" s="537"/>
      <c r="AC199" s="537"/>
      <c r="AD199" s="537"/>
      <c r="AE199" s="537"/>
      <c r="AF199" s="537"/>
      <c r="AG199" s="569"/>
      <c r="AH199" s="540"/>
      <c r="AI199" s="6" t="s">
        <v>116</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Juin</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Juin</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Juin</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447</v>
      </c>
      <c r="C243" s="536" t="s">
        <v>448</v>
      </c>
      <c r="D243" s="536" t="s">
        <v>449</v>
      </c>
      <c r="E243" s="536" t="s">
        <v>450</v>
      </c>
      <c r="F243" s="539" t="s">
        <v>474</v>
      </c>
      <c r="G243" s="292"/>
      <c r="H243" s="2"/>
      <c r="I243" s="293"/>
      <c r="J243" s="13"/>
      <c r="K243" s="2"/>
      <c r="L243" s="547" t="s">
        <v>452</v>
      </c>
      <c r="M243" s="536" t="s">
        <v>453</v>
      </c>
      <c r="N243" s="536" t="s">
        <v>454</v>
      </c>
      <c r="O243" s="536" t="s">
        <v>455</v>
      </c>
      <c r="P243" s="536" t="s">
        <v>456</v>
      </c>
      <c r="Q243" s="536" t="s">
        <v>457</v>
      </c>
      <c r="R243" s="539" t="s">
        <v>458</v>
      </c>
      <c r="S243" s="44"/>
      <c r="T243" s="1"/>
      <c r="U243" s="522" t="s">
        <v>91</v>
      </c>
      <c r="V243" s="523"/>
      <c r="W243" s="523"/>
      <c r="X243" s="523"/>
      <c r="Y243" s="524"/>
      <c r="Z243" s="536" t="s">
        <v>460</v>
      </c>
      <c r="AA243" s="536" t="s">
        <v>461</v>
      </c>
      <c r="AB243" s="536" t="s">
        <v>462</v>
      </c>
      <c r="AC243" s="536" t="s">
        <v>463</v>
      </c>
      <c r="AD243" s="536" t="s">
        <v>464</v>
      </c>
      <c r="AE243" s="536" t="s">
        <v>465</v>
      </c>
      <c r="AF243" s="536" t="s">
        <v>466</v>
      </c>
      <c r="AG243" s="568" t="s">
        <v>467</v>
      </c>
      <c r="AH243" s="539" t="s">
        <v>468</v>
      </c>
      <c r="AI243" s="15"/>
      <c r="AJ243" s="547" t="s">
        <v>469</v>
      </c>
      <c r="AK243" s="539" t="s">
        <v>470</v>
      </c>
      <c r="AL243" s="381"/>
    </row>
    <row r="244" spans="1:38" s="4" customFormat="1" ht="15.6" customHeight="1" x14ac:dyDescent="0.2">
      <c r="A244" s="1"/>
      <c r="B244" s="548"/>
      <c r="C244" s="537"/>
      <c r="D244" s="537"/>
      <c r="E244" s="537"/>
      <c r="F244" s="540"/>
      <c r="G244" s="292" t="s">
        <v>3</v>
      </c>
      <c r="H244" s="2" t="s">
        <v>104</v>
      </c>
      <c r="I244" s="293" t="s">
        <v>105</v>
      </c>
      <c r="J244" s="13" t="s">
        <v>100</v>
      </c>
      <c r="K244" s="2" t="s">
        <v>95</v>
      </c>
      <c r="L244" s="548"/>
      <c r="M244" s="537"/>
      <c r="N244" s="537"/>
      <c r="O244" s="537"/>
      <c r="P244" s="537"/>
      <c r="Q244" s="537"/>
      <c r="R244" s="540"/>
      <c r="S244" s="44"/>
      <c r="T244" s="1"/>
      <c r="U244" s="577" t="s">
        <v>471</v>
      </c>
      <c r="V244" s="579" t="s">
        <v>472</v>
      </c>
      <c r="W244" s="579" t="s">
        <v>130</v>
      </c>
      <c r="X244" s="579" t="s">
        <v>131</v>
      </c>
      <c r="Y244" s="579" t="s">
        <v>473</v>
      </c>
      <c r="Z244" s="537"/>
      <c r="AA244" s="537"/>
      <c r="AB244" s="537"/>
      <c r="AC244" s="537"/>
      <c r="AD244" s="537"/>
      <c r="AE244" s="537"/>
      <c r="AF244" s="537"/>
      <c r="AG244" s="569"/>
      <c r="AH244" s="540"/>
      <c r="AI244" s="6" t="s">
        <v>116</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Juin</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Juin</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Juin</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447</v>
      </c>
      <c r="C288" s="536" t="s">
        <v>448</v>
      </c>
      <c r="D288" s="536" t="s">
        <v>449</v>
      </c>
      <c r="E288" s="536" t="s">
        <v>450</v>
      </c>
      <c r="F288" s="539" t="s">
        <v>474</v>
      </c>
      <c r="G288" s="292"/>
      <c r="H288" s="2"/>
      <c r="I288" s="293"/>
      <c r="J288" s="13"/>
      <c r="K288" s="2"/>
      <c r="L288" s="547" t="s">
        <v>452</v>
      </c>
      <c r="M288" s="536" t="s">
        <v>453</v>
      </c>
      <c r="N288" s="536" t="s">
        <v>454</v>
      </c>
      <c r="O288" s="536" t="s">
        <v>455</v>
      </c>
      <c r="P288" s="536" t="s">
        <v>456</v>
      </c>
      <c r="Q288" s="536" t="s">
        <v>457</v>
      </c>
      <c r="R288" s="539" t="s">
        <v>458</v>
      </c>
      <c r="S288" s="44"/>
      <c r="T288" s="1"/>
      <c r="U288" s="522" t="s">
        <v>91</v>
      </c>
      <c r="V288" s="523"/>
      <c r="W288" s="523"/>
      <c r="X288" s="523"/>
      <c r="Y288" s="524"/>
      <c r="Z288" s="536" t="s">
        <v>460</v>
      </c>
      <c r="AA288" s="536" t="s">
        <v>461</v>
      </c>
      <c r="AB288" s="536" t="s">
        <v>462</v>
      </c>
      <c r="AC288" s="536" t="s">
        <v>463</v>
      </c>
      <c r="AD288" s="536" t="s">
        <v>464</v>
      </c>
      <c r="AE288" s="536" t="s">
        <v>465</v>
      </c>
      <c r="AF288" s="536" t="s">
        <v>466</v>
      </c>
      <c r="AG288" s="568" t="s">
        <v>467</v>
      </c>
      <c r="AH288" s="539" t="s">
        <v>468</v>
      </c>
      <c r="AI288" s="15"/>
      <c r="AJ288" s="547" t="s">
        <v>469</v>
      </c>
      <c r="AK288" s="539" t="s">
        <v>470</v>
      </c>
      <c r="AL288" s="381"/>
    </row>
    <row r="289" spans="1:38" s="4" customFormat="1" ht="15.6" customHeight="1" x14ac:dyDescent="0.2">
      <c r="A289" s="1"/>
      <c r="B289" s="548"/>
      <c r="C289" s="537"/>
      <c r="D289" s="537"/>
      <c r="E289" s="537"/>
      <c r="F289" s="540"/>
      <c r="G289" s="292" t="s">
        <v>3</v>
      </c>
      <c r="H289" s="2" t="s">
        <v>104</v>
      </c>
      <c r="I289" s="293" t="s">
        <v>105</v>
      </c>
      <c r="J289" s="13" t="s">
        <v>100</v>
      </c>
      <c r="K289" s="2" t="s">
        <v>95</v>
      </c>
      <c r="L289" s="548"/>
      <c r="M289" s="537"/>
      <c r="N289" s="537"/>
      <c r="O289" s="537"/>
      <c r="P289" s="537"/>
      <c r="Q289" s="537"/>
      <c r="R289" s="540"/>
      <c r="S289" s="44"/>
      <c r="T289" s="1"/>
      <c r="U289" s="577" t="s">
        <v>471</v>
      </c>
      <c r="V289" s="579" t="s">
        <v>472</v>
      </c>
      <c r="W289" s="579" t="s">
        <v>130</v>
      </c>
      <c r="X289" s="579" t="s">
        <v>131</v>
      </c>
      <c r="Y289" s="579" t="s">
        <v>473</v>
      </c>
      <c r="Z289" s="537"/>
      <c r="AA289" s="537"/>
      <c r="AB289" s="537"/>
      <c r="AC289" s="537"/>
      <c r="AD289" s="537"/>
      <c r="AE289" s="537"/>
      <c r="AF289" s="537"/>
      <c r="AG289" s="569"/>
      <c r="AH289" s="540"/>
      <c r="AI289" s="6" t="s">
        <v>116</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Juin</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Juin</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Juin</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447</v>
      </c>
      <c r="C333" s="536" t="s">
        <v>448</v>
      </c>
      <c r="D333" s="536" t="s">
        <v>449</v>
      </c>
      <c r="E333" s="536" t="s">
        <v>450</v>
      </c>
      <c r="F333" s="539" t="s">
        <v>474</v>
      </c>
      <c r="G333" s="292"/>
      <c r="H333" s="2"/>
      <c r="I333" s="293"/>
      <c r="J333" s="13"/>
      <c r="K333" s="2"/>
      <c r="L333" s="547" t="s">
        <v>452</v>
      </c>
      <c r="M333" s="536" t="s">
        <v>453</v>
      </c>
      <c r="N333" s="536" t="s">
        <v>454</v>
      </c>
      <c r="O333" s="536" t="s">
        <v>455</v>
      </c>
      <c r="P333" s="536" t="s">
        <v>456</v>
      </c>
      <c r="Q333" s="536" t="s">
        <v>457</v>
      </c>
      <c r="R333" s="539" t="s">
        <v>458</v>
      </c>
      <c r="S333" s="44"/>
      <c r="T333" s="1"/>
      <c r="U333" s="522" t="s">
        <v>91</v>
      </c>
      <c r="V333" s="523"/>
      <c r="W333" s="523"/>
      <c r="X333" s="523"/>
      <c r="Y333" s="524"/>
      <c r="Z333" s="536" t="s">
        <v>460</v>
      </c>
      <c r="AA333" s="536" t="s">
        <v>461</v>
      </c>
      <c r="AB333" s="536" t="s">
        <v>462</v>
      </c>
      <c r="AC333" s="536" t="s">
        <v>463</v>
      </c>
      <c r="AD333" s="536" t="s">
        <v>464</v>
      </c>
      <c r="AE333" s="536" t="s">
        <v>465</v>
      </c>
      <c r="AF333" s="536" t="s">
        <v>466</v>
      </c>
      <c r="AG333" s="568" t="s">
        <v>467</v>
      </c>
      <c r="AH333" s="539" t="s">
        <v>468</v>
      </c>
      <c r="AI333" s="15"/>
      <c r="AJ333" s="547" t="s">
        <v>469</v>
      </c>
      <c r="AK333" s="539" t="s">
        <v>470</v>
      </c>
      <c r="AL333" s="381"/>
    </row>
    <row r="334" spans="1:38" s="4" customFormat="1" ht="15.6" customHeight="1" x14ac:dyDescent="0.2">
      <c r="A334" s="1"/>
      <c r="B334" s="548"/>
      <c r="C334" s="537"/>
      <c r="D334" s="537"/>
      <c r="E334" s="537"/>
      <c r="F334" s="540"/>
      <c r="G334" s="292" t="s">
        <v>3</v>
      </c>
      <c r="H334" s="2" t="s">
        <v>104</v>
      </c>
      <c r="I334" s="293" t="s">
        <v>105</v>
      </c>
      <c r="J334" s="13" t="s">
        <v>100</v>
      </c>
      <c r="K334" s="2" t="s">
        <v>95</v>
      </c>
      <c r="L334" s="548"/>
      <c r="M334" s="537"/>
      <c r="N334" s="537"/>
      <c r="O334" s="537"/>
      <c r="P334" s="537"/>
      <c r="Q334" s="537"/>
      <c r="R334" s="540"/>
      <c r="S334" s="44"/>
      <c r="T334" s="1"/>
      <c r="U334" s="577" t="s">
        <v>471</v>
      </c>
      <c r="V334" s="579" t="s">
        <v>472</v>
      </c>
      <c r="W334" s="579" t="s">
        <v>130</v>
      </c>
      <c r="X334" s="579" t="s">
        <v>131</v>
      </c>
      <c r="Y334" s="579" t="s">
        <v>473</v>
      </c>
      <c r="Z334" s="537"/>
      <c r="AA334" s="537"/>
      <c r="AB334" s="537"/>
      <c r="AC334" s="537"/>
      <c r="AD334" s="537"/>
      <c r="AE334" s="537"/>
      <c r="AF334" s="537"/>
      <c r="AG334" s="569"/>
      <c r="AH334" s="540"/>
      <c r="AI334" s="6" t="s">
        <v>116</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Juin</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Juin</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Juin</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447</v>
      </c>
      <c r="C378" s="536" t="s">
        <v>448</v>
      </c>
      <c r="D378" s="536" t="s">
        <v>449</v>
      </c>
      <c r="E378" s="536" t="s">
        <v>450</v>
      </c>
      <c r="F378" s="539" t="s">
        <v>474</v>
      </c>
      <c r="G378" s="292"/>
      <c r="H378" s="2"/>
      <c r="I378" s="293"/>
      <c r="J378" s="13"/>
      <c r="K378" s="2"/>
      <c r="L378" s="547" t="s">
        <v>452</v>
      </c>
      <c r="M378" s="536" t="s">
        <v>453</v>
      </c>
      <c r="N378" s="536" t="s">
        <v>454</v>
      </c>
      <c r="O378" s="536" t="s">
        <v>455</v>
      </c>
      <c r="P378" s="536" t="s">
        <v>456</v>
      </c>
      <c r="Q378" s="536" t="s">
        <v>457</v>
      </c>
      <c r="R378" s="539" t="s">
        <v>458</v>
      </c>
      <c r="S378" s="44"/>
      <c r="T378" s="1"/>
      <c r="U378" s="522" t="s">
        <v>91</v>
      </c>
      <c r="V378" s="523"/>
      <c r="W378" s="523"/>
      <c r="X378" s="523"/>
      <c r="Y378" s="524"/>
      <c r="Z378" s="536" t="s">
        <v>460</v>
      </c>
      <c r="AA378" s="536" t="s">
        <v>461</v>
      </c>
      <c r="AB378" s="536" t="s">
        <v>462</v>
      </c>
      <c r="AC378" s="536" t="s">
        <v>463</v>
      </c>
      <c r="AD378" s="536" t="s">
        <v>464</v>
      </c>
      <c r="AE378" s="536" t="s">
        <v>465</v>
      </c>
      <c r="AF378" s="536" t="s">
        <v>466</v>
      </c>
      <c r="AG378" s="568" t="s">
        <v>467</v>
      </c>
      <c r="AH378" s="539" t="s">
        <v>468</v>
      </c>
      <c r="AI378" s="15"/>
      <c r="AJ378" s="547" t="s">
        <v>469</v>
      </c>
      <c r="AK378" s="539" t="s">
        <v>470</v>
      </c>
      <c r="AL378" s="381"/>
    </row>
    <row r="379" spans="1:38" s="4" customFormat="1" ht="15.6" customHeight="1" x14ac:dyDescent="0.2">
      <c r="A379" s="1"/>
      <c r="B379" s="548"/>
      <c r="C379" s="537"/>
      <c r="D379" s="537"/>
      <c r="E379" s="537"/>
      <c r="F379" s="540"/>
      <c r="G379" s="292" t="s">
        <v>3</v>
      </c>
      <c r="H379" s="2" t="s">
        <v>104</v>
      </c>
      <c r="I379" s="293" t="s">
        <v>105</v>
      </c>
      <c r="J379" s="13" t="s">
        <v>100</v>
      </c>
      <c r="K379" s="2" t="s">
        <v>95</v>
      </c>
      <c r="L379" s="548"/>
      <c r="M379" s="537"/>
      <c r="N379" s="537"/>
      <c r="O379" s="537"/>
      <c r="P379" s="537"/>
      <c r="Q379" s="537"/>
      <c r="R379" s="540"/>
      <c r="S379" s="44"/>
      <c r="T379" s="1"/>
      <c r="U379" s="577" t="s">
        <v>471</v>
      </c>
      <c r="V379" s="579" t="s">
        <v>472</v>
      </c>
      <c r="W379" s="579" t="s">
        <v>130</v>
      </c>
      <c r="X379" s="579" t="s">
        <v>131</v>
      </c>
      <c r="Y379" s="579" t="s">
        <v>473</v>
      </c>
      <c r="Z379" s="537"/>
      <c r="AA379" s="537"/>
      <c r="AB379" s="537"/>
      <c r="AC379" s="537"/>
      <c r="AD379" s="537"/>
      <c r="AE379" s="537"/>
      <c r="AF379" s="537"/>
      <c r="AG379" s="569"/>
      <c r="AH379" s="540"/>
      <c r="AI379" s="6" t="s">
        <v>116</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Juin</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Juin</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Juin</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447</v>
      </c>
      <c r="C423" s="536" t="s">
        <v>448</v>
      </c>
      <c r="D423" s="536" t="s">
        <v>449</v>
      </c>
      <c r="E423" s="536" t="s">
        <v>450</v>
      </c>
      <c r="F423" s="539" t="s">
        <v>474</v>
      </c>
      <c r="G423" s="292"/>
      <c r="H423" s="2"/>
      <c r="I423" s="293"/>
      <c r="J423" s="13"/>
      <c r="K423" s="2"/>
      <c r="L423" s="547" t="s">
        <v>452</v>
      </c>
      <c r="M423" s="536" t="s">
        <v>453</v>
      </c>
      <c r="N423" s="536" t="s">
        <v>454</v>
      </c>
      <c r="O423" s="536" t="s">
        <v>455</v>
      </c>
      <c r="P423" s="536" t="s">
        <v>456</v>
      </c>
      <c r="Q423" s="536" t="s">
        <v>457</v>
      </c>
      <c r="R423" s="539" t="s">
        <v>458</v>
      </c>
      <c r="S423" s="44"/>
      <c r="T423" s="1"/>
      <c r="U423" s="522" t="s">
        <v>91</v>
      </c>
      <c r="V423" s="523"/>
      <c r="W423" s="523"/>
      <c r="X423" s="523"/>
      <c r="Y423" s="524"/>
      <c r="Z423" s="536" t="s">
        <v>460</v>
      </c>
      <c r="AA423" s="536" t="s">
        <v>461</v>
      </c>
      <c r="AB423" s="536" t="s">
        <v>462</v>
      </c>
      <c r="AC423" s="536" t="s">
        <v>463</v>
      </c>
      <c r="AD423" s="536" t="s">
        <v>464</v>
      </c>
      <c r="AE423" s="536" t="s">
        <v>465</v>
      </c>
      <c r="AF423" s="536" t="s">
        <v>466</v>
      </c>
      <c r="AG423" s="568" t="s">
        <v>467</v>
      </c>
      <c r="AH423" s="539" t="s">
        <v>468</v>
      </c>
      <c r="AI423" s="15"/>
      <c r="AJ423" s="547" t="s">
        <v>469</v>
      </c>
      <c r="AK423" s="539" t="s">
        <v>470</v>
      </c>
      <c r="AL423" s="381"/>
    </row>
    <row r="424" spans="1:38" s="4" customFormat="1" ht="15.6" customHeight="1" x14ac:dyDescent="0.2">
      <c r="A424" s="1"/>
      <c r="B424" s="548"/>
      <c r="C424" s="537"/>
      <c r="D424" s="537"/>
      <c r="E424" s="537"/>
      <c r="F424" s="540"/>
      <c r="G424" s="292" t="s">
        <v>3</v>
      </c>
      <c r="H424" s="2" t="s">
        <v>104</v>
      </c>
      <c r="I424" s="293" t="s">
        <v>105</v>
      </c>
      <c r="J424" s="13" t="s">
        <v>100</v>
      </c>
      <c r="K424" s="2" t="s">
        <v>95</v>
      </c>
      <c r="L424" s="548"/>
      <c r="M424" s="537"/>
      <c r="N424" s="537"/>
      <c r="O424" s="537"/>
      <c r="P424" s="537"/>
      <c r="Q424" s="537"/>
      <c r="R424" s="540"/>
      <c r="S424" s="44"/>
      <c r="T424" s="1"/>
      <c r="U424" s="577" t="s">
        <v>471</v>
      </c>
      <c r="V424" s="579" t="s">
        <v>472</v>
      </c>
      <c r="W424" s="579" t="s">
        <v>130</v>
      </c>
      <c r="X424" s="579" t="s">
        <v>131</v>
      </c>
      <c r="Y424" s="579" t="s">
        <v>473</v>
      </c>
      <c r="Z424" s="537"/>
      <c r="AA424" s="537"/>
      <c r="AB424" s="537"/>
      <c r="AC424" s="537"/>
      <c r="AD424" s="537"/>
      <c r="AE424" s="537"/>
      <c r="AF424" s="537"/>
      <c r="AG424" s="569"/>
      <c r="AH424" s="540"/>
      <c r="AI424" s="6" t="s">
        <v>116</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Juin</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230</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15" t="s">
        <v>231</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589">
        <f>MAI!U463</f>
        <v>0</v>
      </c>
      <c r="V463" s="589"/>
      <c r="W463" s="590"/>
      <c r="X463" s="23"/>
      <c r="Y463" s="83" t="s">
        <v>179</v>
      </c>
      <c r="Z463" s="589">
        <f>MAI!Z463</f>
        <v>0</v>
      </c>
      <c r="AA463" s="589"/>
      <c r="AB463" s="590"/>
      <c r="AC463" s="43"/>
      <c r="AD463" s="83" t="s">
        <v>178</v>
      </c>
      <c r="AE463" s="589">
        <f>MAI!AE463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232</v>
      </c>
      <c r="L464" s="514"/>
      <c r="M464" s="514"/>
      <c r="N464" s="514"/>
      <c r="O464" s="506">
        <f>J21</f>
        <v>0</v>
      </c>
      <c r="P464" s="506"/>
      <c r="Q464" s="52"/>
      <c r="R464" s="43"/>
      <c r="S464" s="43"/>
      <c r="T464" s="83" t="s">
        <v>163</v>
      </c>
      <c r="U464" s="589">
        <f>MAI!U464</f>
        <v>0</v>
      </c>
      <c r="V464" s="589"/>
      <c r="W464" s="590"/>
      <c r="X464" s="23"/>
      <c r="Y464" s="83" t="s">
        <v>163</v>
      </c>
      <c r="Z464" s="589">
        <f>MAI!Z464</f>
        <v>0</v>
      </c>
      <c r="AA464" s="589"/>
      <c r="AB464" s="590"/>
      <c r="AC464" s="43"/>
      <c r="AD464" s="83" t="s">
        <v>163</v>
      </c>
      <c r="AE464" s="589">
        <f>MAI!AE464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589">
        <f>MAI!U465</f>
        <v>0</v>
      </c>
      <c r="V465" s="589"/>
      <c r="W465" s="590"/>
      <c r="X465" s="23"/>
      <c r="Y465" s="83" t="s">
        <v>51</v>
      </c>
      <c r="Z465" s="589">
        <f>MAI!Z465</f>
        <v>0</v>
      </c>
      <c r="AA465" s="589"/>
      <c r="AB465" s="590"/>
      <c r="AC465" s="43"/>
      <c r="AD465" s="83" t="s">
        <v>51</v>
      </c>
      <c r="AE465" s="589">
        <f>MAI!AE465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83" t="s">
        <v>386</v>
      </c>
      <c r="U466" s="502">
        <f>MAI!U470</f>
        <v>0</v>
      </c>
      <c r="V466" s="502"/>
      <c r="W466" s="53"/>
      <c r="X466" s="23"/>
      <c r="Y466" s="83" t="s">
        <v>386</v>
      </c>
      <c r="Z466" s="502">
        <f>MAI!Z470</f>
        <v>0</v>
      </c>
      <c r="AA466" s="502"/>
      <c r="AB466" s="53"/>
      <c r="AC466" s="43"/>
      <c r="AD466" s="83" t="s">
        <v>386</v>
      </c>
      <c r="AE466" s="502">
        <f>MAI!AE470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83" t="s">
        <v>165</v>
      </c>
      <c r="U467" s="501">
        <v>0</v>
      </c>
      <c r="V467" s="501"/>
      <c r="W467" s="53"/>
      <c r="X467" s="23"/>
      <c r="Y467" s="83" t="s">
        <v>165</v>
      </c>
      <c r="Z467" s="501">
        <v>0</v>
      </c>
      <c r="AA467" s="501"/>
      <c r="AB467" s="53"/>
      <c r="AC467" s="43"/>
      <c r="AD467" s="83" t="s">
        <v>165</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83" t="s">
        <v>166</v>
      </c>
      <c r="U468" s="501">
        <v>0</v>
      </c>
      <c r="V468" s="501"/>
      <c r="W468" s="53"/>
      <c r="X468" s="23"/>
      <c r="Y468" s="83" t="s">
        <v>166</v>
      </c>
      <c r="Z468" s="501">
        <v>0</v>
      </c>
      <c r="AA468" s="501"/>
      <c r="AB468" s="53"/>
      <c r="AC468" s="43"/>
      <c r="AD468" s="83"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233</v>
      </c>
      <c r="L469" s="514"/>
      <c r="M469" s="514"/>
      <c r="N469" s="514"/>
      <c r="O469" s="506">
        <f>SUM(O466-O467+O468)</f>
        <v>0</v>
      </c>
      <c r="P469" s="506"/>
      <c r="Q469" s="96"/>
      <c r="R469" s="43"/>
      <c r="S469" s="43"/>
      <c r="T469" s="83" t="s">
        <v>147</v>
      </c>
      <c r="U469" s="501">
        <v>0</v>
      </c>
      <c r="V469" s="501"/>
      <c r="W469" s="53"/>
      <c r="X469" s="23"/>
      <c r="Y469" s="83" t="s">
        <v>147</v>
      </c>
      <c r="Z469" s="501">
        <v>0</v>
      </c>
      <c r="AA469" s="501"/>
      <c r="AB469" s="53"/>
      <c r="AC469" s="43"/>
      <c r="AD469" s="83"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387</v>
      </c>
      <c r="U470" s="502">
        <f>U466+U467+U468-U469</f>
        <v>0</v>
      </c>
      <c r="V470" s="502"/>
      <c r="W470" s="53"/>
      <c r="X470" s="23"/>
      <c r="Y470" s="83" t="s">
        <v>387</v>
      </c>
      <c r="Z470" s="502">
        <f>Z466+Z467+Z468-Z469</f>
        <v>0</v>
      </c>
      <c r="AA470" s="502"/>
      <c r="AB470" s="53"/>
      <c r="AC470" s="43"/>
      <c r="AD470" s="83" t="s">
        <v>387</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234</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589">
        <f>MAI!U473</f>
        <v>0</v>
      </c>
      <c r="V473" s="589"/>
      <c r="W473" s="590"/>
      <c r="X473" s="23"/>
      <c r="Y473" s="83" t="s">
        <v>176</v>
      </c>
      <c r="Z473" s="589">
        <f>MAI!Z473</f>
        <v>0</v>
      </c>
      <c r="AA473" s="589"/>
      <c r="AB473" s="590"/>
      <c r="AC473" s="43"/>
      <c r="AD473" s="83" t="s">
        <v>177</v>
      </c>
      <c r="AE473" s="589">
        <f>MAI!AE473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589">
        <f>MAI!U474</f>
        <v>0</v>
      </c>
      <c r="V474" s="589"/>
      <c r="W474" s="590"/>
      <c r="X474" s="23"/>
      <c r="Y474" s="83" t="s">
        <v>163</v>
      </c>
      <c r="Z474" s="589">
        <f>MAI!Z474</f>
        <v>0</v>
      </c>
      <c r="AA474" s="589"/>
      <c r="AB474" s="590"/>
      <c r="AC474" s="55"/>
      <c r="AD474" s="83" t="s">
        <v>163</v>
      </c>
      <c r="AE474" s="589">
        <f>MAI!AE474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589">
        <f>MAI!U475</f>
        <v>0</v>
      </c>
      <c r="V475" s="589"/>
      <c r="W475" s="590"/>
      <c r="X475" s="23"/>
      <c r="Y475" s="83" t="s">
        <v>51</v>
      </c>
      <c r="Z475" s="589">
        <f>MAI!Z475</f>
        <v>0</v>
      </c>
      <c r="AA475" s="589"/>
      <c r="AB475" s="590"/>
      <c r="AC475" s="56"/>
      <c r="AD475" s="83" t="s">
        <v>51</v>
      </c>
      <c r="AE475" s="589">
        <f>MAI!AE475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235</v>
      </c>
      <c r="L476" s="514"/>
      <c r="M476" s="514"/>
      <c r="N476" s="514"/>
      <c r="O476" s="506">
        <f>SUM(O472-O474+O475+O473)</f>
        <v>0</v>
      </c>
      <c r="P476" s="506"/>
      <c r="Q476" s="52"/>
      <c r="R476" s="43"/>
      <c r="S476" s="43"/>
      <c r="T476" s="83" t="s">
        <v>386</v>
      </c>
      <c r="U476" s="502">
        <f>MAI!U480</f>
        <v>0</v>
      </c>
      <c r="V476" s="502"/>
      <c r="W476" s="53"/>
      <c r="X476" s="23"/>
      <c r="Y476" s="83" t="s">
        <v>386</v>
      </c>
      <c r="Z476" s="502">
        <f>MAI!Z480</f>
        <v>0</v>
      </c>
      <c r="AA476" s="502"/>
      <c r="AB476" s="53"/>
      <c r="AC476" s="43"/>
      <c r="AD476" s="83" t="s">
        <v>386</v>
      </c>
      <c r="AE476" s="502">
        <f>MAI!AE480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169</v>
      </c>
      <c r="U477" s="501">
        <v>0</v>
      </c>
      <c r="V477" s="501"/>
      <c r="W477" s="53"/>
      <c r="X477" s="23"/>
      <c r="Y477" s="83" t="s">
        <v>169</v>
      </c>
      <c r="Z477" s="501">
        <v>0</v>
      </c>
      <c r="AA477" s="501"/>
      <c r="AB477" s="53"/>
      <c r="AC477" s="43"/>
      <c r="AD477" s="83" t="s">
        <v>169</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166</v>
      </c>
      <c r="U478" s="501">
        <v>0</v>
      </c>
      <c r="V478" s="501"/>
      <c r="W478" s="53"/>
      <c r="X478" s="23"/>
      <c r="Y478" s="83" t="s">
        <v>166</v>
      </c>
      <c r="Z478" s="501">
        <v>0</v>
      </c>
      <c r="AA478" s="501"/>
      <c r="AB478" s="53"/>
      <c r="AC478" s="23"/>
      <c r="AD478" s="83"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147</v>
      </c>
      <c r="U479" s="501">
        <v>0</v>
      </c>
      <c r="V479" s="501"/>
      <c r="W479" s="53"/>
      <c r="X479" s="23"/>
      <c r="Y479" s="83" t="s">
        <v>147</v>
      </c>
      <c r="Z479" s="501">
        <v>0</v>
      </c>
      <c r="AA479" s="501"/>
      <c r="AB479" s="53"/>
      <c r="AC479" s="23"/>
      <c r="AD479" s="83" t="s">
        <v>147</v>
      </c>
      <c r="AE479" s="501">
        <v>0</v>
      </c>
      <c r="AF479" s="501"/>
      <c r="AG479" s="53"/>
      <c r="AH479" s="23"/>
      <c r="AI479" s="23"/>
      <c r="AJ479" s="23"/>
      <c r="AK479" s="23"/>
      <c r="AL479" s="43"/>
      <c r="AM479" s="23"/>
    </row>
    <row r="480" spans="1:39" ht="12.75" customHeight="1" x14ac:dyDescent="0.2">
      <c r="A480" s="43" t="s">
        <v>50</v>
      </c>
      <c r="B480" s="393"/>
      <c r="C480" s="224">
        <v>0</v>
      </c>
      <c r="D480" s="395"/>
      <c r="E480" s="224">
        <v>0</v>
      </c>
      <c r="F480" s="395"/>
      <c r="G480" s="228">
        <v>0</v>
      </c>
      <c r="H480" s="63"/>
      <c r="I480" s="94"/>
      <c r="J480" s="95"/>
      <c r="K480" s="23"/>
      <c r="L480" s="23"/>
      <c r="M480" s="23"/>
      <c r="N480" s="23"/>
      <c r="O480" s="23"/>
      <c r="P480" s="23"/>
      <c r="Q480" s="23"/>
      <c r="R480" s="23"/>
      <c r="S480" s="43"/>
      <c r="T480" s="83" t="s">
        <v>387</v>
      </c>
      <c r="U480" s="502">
        <f>U476+U477+U478-U479</f>
        <v>0</v>
      </c>
      <c r="V480" s="502"/>
      <c r="W480" s="53"/>
      <c r="X480" s="23"/>
      <c r="Y480" s="83" t="s">
        <v>387</v>
      </c>
      <c r="Z480" s="502">
        <f>Z476+Z477+Z478-Z479</f>
        <v>0</v>
      </c>
      <c r="AA480" s="502"/>
      <c r="AB480" s="53"/>
      <c r="AC480" s="23"/>
      <c r="AD480" s="83" t="s">
        <v>387</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589">
        <f>MAI!U483</f>
        <v>0</v>
      </c>
      <c r="V483" s="589"/>
      <c r="W483" s="590"/>
      <c r="X483" s="23"/>
      <c r="Y483" s="83" t="s">
        <v>175</v>
      </c>
      <c r="Z483" s="589">
        <f>MAI!Z483</f>
        <v>0</v>
      </c>
      <c r="AA483" s="589"/>
      <c r="AB483" s="590"/>
      <c r="AC483" s="23"/>
      <c r="AD483" s="83" t="s">
        <v>174</v>
      </c>
      <c r="AE483" s="589">
        <f>MAI!AE483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589">
        <f>MAI!U484</f>
        <v>0</v>
      </c>
      <c r="V484" s="589"/>
      <c r="W484" s="590"/>
      <c r="X484" s="23"/>
      <c r="Y484" s="83" t="s">
        <v>163</v>
      </c>
      <c r="Z484" s="589">
        <f>MAI!Z484</f>
        <v>0</v>
      </c>
      <c r="AA484" s="589"/>
      <c r="AB484" s="590"/>
      <c r="AC484" s="23"/>
      <c r="AD484" s="83" t="s">
        <v>163</v>
      </c>
      <c r="AE484" s="589">
        <f>MAI!AE484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MAI!U485</f>
        <v>0</v>
      </c>
      <c r="V485" s="589"/>
      <c r="W485" s="590"/>
      <c r="X485" s="23"/>
      <c r="Y485" s="83" t="s">
        <v>51</v>
      </c>
      <c r="Z485" s="589">
        <f>MAI!Z485</f>
        <v>0</v>
      </c>
      <c r="AA485" s="589"/>
      <c r="AB485" s="590"/>
      <c r="AC485" s="23"/>
      <c r="AD485" s="83" t="s">
        <v>51</v>
      </c>
      <c r="AE485" s="589">
        <f>MAI!AE485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386</v>
      </c>
      <c r="U486" s="502">
        <f>MAI!U490</f>
        <v>0</v>
      </c>
      <c r="V486" s="502"/>
      <c r="W486" s="53"/>
      <c r="X486" s="23"/>
      <c r="Y486" s="83" t="s">
        <v>386</v>
      </c>
      <c r="Z486" s="502">
        <f>MAI!Z490</f>
        <v>0</v>
      </c>
      <c r="AA486" s="502"/>
      <c r="AB486" s="53"/>
      <c r="AC486" s="23"/>
      <c r="AD486" s="83" t="s">
        <v>386</v>
      </c>
      <c r="AE486" s="502">
        <f>MAI!AE490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169</v>
      </c>
      <c r="U487" s="501">
        <v>0</v>
      </c>
      <c r="V487" s="501"/>
      <c r="W487" s="53"/>
      <c r="X487" s="23"/>
      <c r="Y487" s="83" t="s">
        <v>169</v>
      </c>
      <c r="Z487" s="501">
        <v>0</v>
      </c>
      <c r="AA487" s="501"/>
      <c r="AB487" s="53"/>
      <c r="AC487" s="23"/>
      <c r="AD487" s="83" t="s">
        <v>169</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166</v>
      </c>
      <c r="U488" s="501">
        <v>0</v>
      </c>
      <c r="V488" s="501"/>
      <c r="W488" s="53"/>
      <c r="X488" s="23"/>
      <c r="Y488" s="83" t="s">
        <v>166</v>
      </c>
      <c r="Z488" s="501">
        <v>0</v>
      </c>
      <c r="AA488" s="501"/>
      <c r="AB488" s="53"/>
      <c r="AC488" s="23"/>
      <c r="AD488" s="83" t="s">
        <v>166</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147</v>
      </c>
      <c r="U489" s="501">
        <v>0</v>
      </c>
      <c r="V489" s="501"/>
      <c r="W489" s="53"/>
      <c r="X489" s="23"/>
      <c r="Y489" s="83" t="s">
        <v>147</v>
      </c>
      <c r="Z489" s="501">
        <v>0</v>
      </c>
      <c r="AA489" s="501"/>
      <c r="AB489" s="53"/>
      <c r="AC489" s="23"/>
      <c r="AD489" s="83" t="s">
        <v>147</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387</v>
      </c>
      <c r="U490" s="502">
        <f>U486+U487+U488-U489</f>
        <v>0</v>
      </c>
      <c r="V490" s="502"/>
      <c r="W490" s="53"/>
      <c r="X490" s="23"/>
      <c r="Y490" s="83" t="s">
        <v>387</v>
      </c>
      <c r="Z490" s="502">
        <f>Z486+Z487+Z488-Z489</f>
        <v>0</v>
      </c>
      <c r="AA490" s="502"/>
      <c r="AB490" s="53"/>
      <c r="AC490" s="23"/>
      <c r="AD490" s="83" t="s">
        <v>387</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589">
        <f>MAI!U493</f>
        <v>0</v>
      </c>
      <c r="V493" s="589"/>
      <c r="W493" s="590"/>
      <c r="X493" s="23"/>
      <c r="Y493" s="83" t="s">
        <v>172</v>
      </c>
      <c r="Z493" s="589">
        <f>MAI!Z493</f>
        <v>0</v>
      </c>
      <c r="AA493" s="589"/>
      <c r="AB493" s="590"/>
      <c r="AC493" s="23"/>
      <c r="AD493" s="83" t="s">
        <v>173</v>
      </c>
      <c r="AE493" s="589">
        <f>MAI!AE493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589">
        <f>MAI!U494</f>
        <v>0</v>
      </c>
      <c r="V494" s="589"/>
      <c r="W494" s="590"/>
      <c r="X494" s="23"/>
      <c r="Y494" s="83" t="s">
        <v>163</v>
      </c>
      <c r="Z494" s="589">
        <f>MAI!Z494</f>
        <v>0</v>
      </c>
      <c r="AA494" s="589"/>
      <c r="AB494" s="590"/>
      <c r="AC494" s="23"/>
      <c r="AD494" s="83" t="s">
        <v>163</v>
      </c>
      <c r="AE494" s="589">
        <f>MAI!AE494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MAI!U495</f>
        <v>0</v>
      </c>
      <c r="V495" s="589"/>
      <c r="W495" s="590"/>
      <c r="X495" s="23"/>
      <c r="Y495" s="83" t="s">
        <v>51</v>
      </c>
      <c r="Z495" s="589">
        <f>MAI!Z495</f>
        <v>0</v>
      </c>
      <c r="AA495" s="589"/>
      <c r="AB495" s="590"/>
      <c r="AC495" s="23"/>
      <c r="AD495" s="83" t="s">
        <v>51</v>
      </c>
      <c r="AE495" s="589">
        <f>MAI!AE495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386</v>
      </c>
      <c r="U496" s="502">
        <f>MAI!U500</f>
        <v>0</v>
      </c>
      <c r="V496" s="502"/>
      <c r="W496" s="53"/>
      <c r="X496" s="23"/>
      <c r="Y496" s="83" t="s">
        <v>386</v>
      </c>
      <c r="Z496" s="502">
        <f>MAI!Z500</f>
        <v>0</v>
      </c>
      <c r="AA496" s="502"/>
      <c r="AB496" s="53"/>
      <c r="AC496" s="23"/>
      <c r="AD496" s="83" t="s">
        <v>386</v>
      </c>
      <c r="AE496" s="502">
        <f>MAI!AE500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169</v>
      </c>
      <c r="U497" s="501">
        <v>0</v>
      </c>
      <c r="V497" s="501"/>
      <c r="W497" s="53"/>
      <c r="X497" s="23"/>
      <c r="Y497" s="83" t="s">
        <v>169</v>
      </c>
      <c r="Z497" s="501">
        <v>0</v>
      </c>
      <c r="AA497" s="501"/>
      <c r="AB497" s="53"/>
      <c r="AC497" s="23"/>
      <c r="AD497" s="83" t="s">
        <v>169</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166</v>
      </c>
      <c r="U498" s="501">
        <v>0</v>
      </c>
      <c r="V498" s="501"/>
      <c r="W498" s="53"/>
      <c r="X498" s="23"/>
      <c r="Y498" s="83" t="s">
        <v>166</v>
      </c>
      <c r="Z498" s="501">
        <v>0</v>
      </c>
      <c r="AA498" s="501"/>
      <c r="AB498" s="53"/>
      <c r="AC498" s="23"/>
      <c r="AD498" s="83"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147</v>
      </c>
      <c r="U499" s="501">
        <v>0</v>
      </c>
      <c r="V499" s="501"/>
      <c r="W499" s="53"/>
      <c r="X499" s="23"/>
      <c r="Y499" s="83" t="s">
        <v>147</v>
      </c>
      <c r="Z499" s="501">
        <v>0</v>
      </c>
      <c r="AA499" s="501"/>
      <c r="AB499" s="53"/>
      <c r="AC499" s="23"/>
      <c r="AD499" s="83"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387</v>
      </c>
      <c r="U500" s="502">
        <f>U496+U497+U498-U499</f>
        <v>0</v>
      </c>
      <c r="V500" s="502"/>
      <c r="W500" s="53"/>
      <c r="X500" s="23"/>
      <c r="Y500" s="83" t="s">
        <v>387</v>
      </c>
      <c r="Z500" s="502">
        <f>Z496+Z497+Z498-Z499</f>
        <v>0</v>
      </c>
      <c r="AA500" s="502"/>
      <c r="AB500" s="53"/>
      <c r="AC500" s="23"/>
      <c r="AD500" s="83" t="s">
        <v>387</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1TDMWNhvkRiWwLs8YyYr3kJVvVnkJt3GxAu+L4WNYSQVgSJZXiB9QY7rgFHdy3enkrmwwluvN6fQV1g/xlE9qw==" saltValue="TtrOTRZ8K7/3b6txsh7uGg=="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291</v>
      </c>
      <c r="B3" s="583"/>
      <c r="C3" s="583"/>
      <c r="D3" s="583"/>
      <c r="E3" s="583"/>
      <c r="F3" s="583"/>
      <c r="G3" s="583"/>
      <c r="H3" s="583"/>
      <c r="I3" s="583"/>
      <c r="J3" s="583"/>
      <c r="K3" s="144"/>
    </row>
    <row r="4" spans="1:11" s="145" customFormat="1" ht="15.6" customHeight="1" x14ac:dyDescent="0.25">
      <c r="B4" s="148"/>
      <c r="C4" s="148"/>
      <c r="D4" s="148"/>
      <c r="E4" s="148"/>
      <c r="F4" s="309" t="s">
        <v>292</v>
      </c>
      <c r="G4" s="149">
        <f>JANVIER!E11</f>
        <v>0</v>
      </c>
      <c r="H4" s="148"/>
      <c r="I4" s="148"/>
      <c r="J4" s="148"/>
      <c r="K4" s="144"/>
    </row>
    <row r="5" spans="1:11" ht="15.6" customHeight="1" x14ac:dyDescent="0.2">
      <c r="A5" s="47" t="s">
        <v>50</v>
      </c>
      <c r="B5" s="47"/>
      <c r="C5" s="47"/>
      <c r="D5" s="47"/>
      <c r="E5" s="47"/>
      <c r="F5" s="47"/>
      <c r="G5" s="487" t="s">
        <v>484</v>
      </c>
      <c r="H5" s="333" t="s">
        <v>229</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293</v>
      </c>
      <c r="B7" s="47"/>
      <c r="C7" s="47"/>
      <c r="D7" s="47"/>
      <c r="E7" s="47"/>
      <c r="F7" s="47"/>
      <c r="G7" s="47"/>
      <c r="H7" s="47"/>
      <c r="I7" s="47" t="s">
        <v>52</v>
      </c>
      <c r="J7" s="419">
        <f>'RAP MAI'!J39</f>
        <v>0</v>
      </c>
      <c r="K7" s="47"/>
    </row>
    <row r="8" spans="1:11" ht="15.6" customHeight="1" x14ac:dyDescent="0.2">
      <c r="A8" s="128" t="s">
        <v>294</v>
      </c>
      <c r="B8" s="128"/>
      <c r="C8" s="128"/>
      <c r="D8" s="128"/>
      <c r="E8" s="128"/>
      <c r="F8" s="47"/>
      <c r="G8" s="47"/>
      <c r="H8" s="47"/>
      <c r="I8" s="47"/>
      <c r="J8" s="134"/>
      <c r="K8" s="47"/>
    </row>
    <row r="9" spans="1:11" ht="15.6" customHeight="1" x14ac:dyDescent="0.2">
      <c r="A9" s="47" t="s">
        <v>295</v>
      </c>
      <c r="B9" s="47"/>
      <c r="C9" s="47"/>
      <c r="D9" s="47"/>
      <c r="E9" s="47"/>
      <c r="F9" s="47"/>
      <c r="G9" s="47"/>
      <c r="H9" s="47"/>
      <c r="I9" s="413">
        <f>SUM(JUIN!$B$7)</f>
        <v>0</v>
      </c>
      <c r="J9" s="135"/>
      <c r="K9" s="47"/>
    </row>
    <row r="10" spans="1:11" ht="15.6" customHeight="1" x14ac:dyDescent="0.2">
      <c r="A10" s="47" t="s">
        <v>296</v>
      </c>
      <c r="B10" s="47"/>
      <c r="C10" s="47"/>
      <c r="D10" s="47"/>
      <c r="E10" s="47"/>
      <c r="F10" s="47"/>
      <c r="G10" s="47"/>
      <c r="H10" s="47"/>
      <c r="I10" s="414">
        <f>SUM(JUIN!$C$7)</f>
        <v>0</v>
      </c>
      <c r="J10" s="135"/>
      <c r="K10" s="47"/>
    </row>
    <row r="11" spans="1:11" ht="15.6" customHeight="1" x14ac:dyDescent="0.2">
      <c r="A11" s="47" t="s">
        <v>297</v>
      </c>
      <c r="B11" s="47"/>
      <c r="C11" s="47"/>
      <c r="D11" s="47"/>
      <c r="E11" s="47"/>
      <c r="F11" s="47"/>
      <c r="G11" s="47"/>
      <c r="H11" s="47"/>
      <c r="I11" s="414">
        <f>SUM(JUIN!$D$7)</f>
        <v>0</v>
      </c>
      <c r="J11" s="135"/>
      <c r="K11" s="47"/>
    </row>
    <row r="12" spans="1:11" ht="15.6" customHeight="1" x14ac:dyDescent="0.2">
      <c r="A12" s="47" t="s">
        <v>486</v>
      </c>
      <c r="B12" s="47"/>
      <c r="C12" s="47"/>
      <c r="D12" s="47"/>
      <c r="E12" s="47"/>
      <c r="F12" s="47"/>
      <c r="G12" s="47"/>
      <c r="H12" s="47"/>
      <c r="I12" s="414">
        <f>SUM(JUIN!$E$7)</f>
        <v>0</v>
      </c>
      <c r="J12" s="135"/>
      <c r="K12" s="47"/>
    </row>
    <row r="13" spans="1:11" ht="15.6" customHeight="1" x14ac:dyDescent="0.2">
      <c r="A13" s="47" t="s">
        <v>298</v>
      </c>
      <c r="B13" s="47"/>
      <c r="C13" s="47"/>
      <c r="D13" s="47"/>
      <c r="E13" s="47"/>
      <c r="F13" s="47"/>
      <c r="G13" s="47"/>
      <c r="H13" s="47"/>
      <c r="I13" s="414">
        <f>SUM(JUIN!$F$7)</f>
        <v>0</v>
      </c>
      <c r="J13" s="135"/>
      <c r="K13" s="47"/>
    </row>
    <row r="14" spans="1:11" ht="15.6" customHeight="1" x14ac:dyDescent="0.2">
      <c r="A14" s="47" t="s">
        <v>299</v>
      </c>
      <c r="B14" s="47"/>
      <c r="C14" s="47"/>
      <c r="D14" s="47"/>
      <c r="E14" s="47"/>
      <c r="F14" s="47"/>
      <c r="G14" s="47"/>
      <c r="H14" s="47"/>
      <c r="I14" s="414">
        <f>SUM(JUIN!$L$7:$O$7)</f>
        <v>0</v>
      </c>
      <c r="J14" s="135"/>
      <c r="K14" s="47"/>
    </row>
    <row r="15" spans="1:11" ht="15.6" customHeight="1" x14ac:dyDescent="0.2">
      <c r="A15" s="47"/>
      <c r="B15" s="47" t="s">
        <v>53</v>
      </c>
      <c r="C15" s="137" t="s">
        <v>300</v>
      </c>
      <c r="D15" s="47"/>
      <c r="E15" s="47"/>
      <c r="F15" s="47"/>
      <c r="G15" s="47"/>
      <c r="H15" s="47"/>
      <c r="I15" s="414">
        <f>SUM(JUIN!$Q$7:$R$7)</f>
        <v>0</v>
      </c>
      <c r="J15" s="135"/>
      <c r="K15" s="47"/>
    </row>
    <row r="16" spans="1:11" ht="15.6" customHeight="1" thickBot="1" x14ac:dyDescent="0.25">
      <c r="A16" s="47"/>
      <c r="B16" s="47"/>
      <c r="C16" s="137" t="s">
        <v>301</v>
      </c>
      <c r="D16" s="47"/>
      <c r="E16" s="47"/>
      <c r="F16" s="47"/>
      <c r="G16" s="47"/>
      <c r="H16" s="47"/>
      <c r="I16" s="415">
        <f>SUM(JUIN!$P$7)</f>
        <v>0</v>
      </c>
      <c r="J16" s="135"/>
      <c r="K16" s="47"/>
    </row>
    <row r="17" spans="1:11" ht="15.6" customHeight="1" thickBot="1" x14ac:dyDescent="0.25">
      <c r="A17" s="47"/>
      <c r="B17" s="128" t="s">
        <v>302</v>
      </c>
      <c r="C17" s="47"/>
      <c r="D17" s="47"/>
      <c r="E17" s="47"/>
      <c r="F17" s="47"/>
      <c r="G17" s="47"/>
      <c r="H17" s="47"/>
      <c r="I17" s="128"/>
      <c r="J17" s="174">
        <f>SUM(I9:I16)</f>
        <v>0</v>
      </c>
      <c r="K17" s="47"/>
    </row>
    <row r="18" spans="1:11" ht="15.6" customHeight="1" thickTop="1" thickBot="1" x14ac:dyDescent="0.25">
      <c r="A18" s="47"/>
      <c r="B18" s="128" t="s">
        <v>303</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304</v>
      </c>
      <c r="B20" s="47"/>
      <c r="C20" s="47"/>
      <c r="D20" s="47"/>
      <c r="E20" s="47"/>
      <c r="F20" s="47"/>
      <c r="G20" s="47"/>
      <c r="H20" s="47"/>
      <c r="I20" s="47"/>
      <c r="J20" s="135"/>
      <c r="K20" s="47"/>
    </row>
    <row r="21" spans="1:11" ht="15.6" customHeight="1" thickBot="1" x14ac:dyDescent="0.25">
      <c r="A21" s="47" t="s">
        <v>305</v>
      </c>
      <c r="B21" s="47"/>
      <c r="C21" s="47"/>
      <c r="D21" s="47"/>
      <c r="E21" s="47"/>
      <c r="F21" s="47"/>
      <c r="G21" s="47"/>
      <c r="H21" s="47"/>
      <c r="I21" s="47"/>
      <c r="J21" s="135"/>
      <c r="K21" s="47"/>
    </row>
    <row r="22" spans="1:11" ht="15.6" customHeight="1" x14ac:dyDescent="0.2">
      <c r="A22" s="47" t="s">
        <v>306</v>
      </c>
      <c r="B22" s="47"/>
      <c r="C22" s="47"/>
      <c r="D22" s="47"/>
      <c r="E22" s="47"/>
      <c r="F22" s="47"/>
      <c r="G22" s="47"/>
      <c r="H22" s="419">
        <f>SUM(JUIN!$U$7)</f>
        <v>0</v>
      </c>
      <c r="I22" s="47"/>
      <c r="J22" s="135"/>
      <c r="K22" s="47"/>
    </row>
    <row r="23" spans="1:11" ht="15.6" customHeight="1" x14ac:dyDescent="0.2">
      <c r="A23" s="47" t="s">
        <v>307</v>
      </c>
      <c r="B23" s="47"/>
      <c r="C23" s="47"/>
      <c r="D23" s="47"/>
      <c r="E23" s="47"/>
      <c r="F23" s="47"/>
      <c r="G23" s="47"/>
      <c r="H23" s="416">
        <f>SUM(JUIN!$V$7)</f>
        <v>0</v>
      </c>
      <c r="I23" s="47"/>
      <c r="J23" s="135"/>
      <c r="K23" s="47"/>
    </row>
    <row r="24" spans="1:11" ht="15.6" customHeight="1" thickBot="1" x14ac:dyDescent="0.25">
      <c r="A24" s="47" t="s">
        <v>308</v>
      </c>
      <c r="B24" s="47"/>
      <c r="C24" s="47"/>
      <c r="D24" s="47"/>
      <c r="E24" s="47"/>
      <c r="F24" s="47"/>
      <c r="G24" s="47"/>
      <c r="H24" s="416">
        <f>SUM(JUIN!$W$7:'JUIN'!$X$7)</f>
        <v>0</v>
      </c>
      <c r="I24" s="47"/>
      <c r="J24" s="135"/>
      <c r="K24" s="47"/>
    </row>
    <row r="25" spans="1:11" ht="15.6" customHeight="1" thickBot="1" x14ac:dyDescent="0.25">
      <c r="A25" s="47" t="s">
        <v>309</v>
      </c>
      <c r="B25" s="47"/>
      <c r="C25" s="47"/>
      <c r="D25" s="47"/>
      <c r="E25" s="47"/>
      <c r="F25" s="47"/>
      <c r="G25" s="47"/>
      <c r="H25" s="415">
        <f>SUM(JUIN!$Y$7)</f>
        <v>0</v>
      </c>
      <c r="I25" s="417">
        <f>SUM(H22:H25)</f>
        <v>0</v>
      </c>
      <c r="J25" s="135"/>
      <c r="K25" s="47"/>
    </row>
    <row r="26" spans="1:11" ht="15.6" customHeight="1" x14ac:dyDescent="0.2">
      <c r="A26" s="47" t="s">
        <v>310</v>
      </c>
      <c r="B26" s="47"/>
      <c r="C26" s="47"/>
      <c r="D26" s="47"/>
      <c r="E26" s="47"/>
      <c r="F26" s="47"/>
      <c r="G26" s="47"/>
      <c r="H26" s="143"/>
      <c r="I26" s="414">
        <f>SUM(JUIN!$Z$7)</f>
        <v>0</v>
      </c>
      <c r="J26" s="135"/>
      <c r="K26" s="47"/>
    </row>
    <row r="27" spans="1:11" ht="15.6" customHeight="1" x14ac:dyDescent="0.2">
      <c r="A27" s="47" t="s">
        <v>311</v>
      </c>
      <c r="B27" s="47"/>
      <c r="C27" s="47"/>
      <c r="D27" s="47"/>
      <c r="E27" s="47"/>
      <c r="F27" s="47"/>
      <c r="G27" s="47"/>
      <c r="H27" s="47"/>
      <c r="I27" s="414">
        <f>SUM(JUIN!$AA$7)</f>
        <v>0</v>
      </c>
      <c r="J27" s="135"/>
      <c r="K27" s="47"/>
    </row>
    <row r="28" spans="1:11" ht="15.6" customHeight="1" x14ac:dyDescent="0.2">
      <c r="A28" s="47" t="s">
        <v>312</v>
      </c>
      <c r="B28" s="47"/>
      <c r="C28" s="47"/>
      <c r="D28" s="47"/>
      <c r="E28" s="47"/>
      <c r="F28" s="47"/>
      <c r="G28" s="47"/>
      <c r="H28" s="47"/>
      <c r="I28" s="414">
        <f>SUM(JUIN!$AB$7)</f>
        <v>0</v>
      </c>
      <c r="J28" s="135"/>
      <c r="K28" s="47"/>
    </row>
    <row r="29" spans="1:11" ht="15.6" customHeight="1" x14ac:dyDescent="0.2">
      <c r="A29" s="47" t="s">
        <v>313</v>
      </c>
      <c r="B29" s="47"/>
      <c r="C29" s="47"/>
      <c r="D29" s="47"/>
      <c r="E29" s="47"/>
      <c r="F29" s="47"/>
      <c r="G29" s="47"/>
      <c r="H29" s="47"/>
      <c r="I29" s="414">
        <f>SUM(JUIN!$AC$7)</f>
        <v>0</v>
      </c>
      <c r="J29" s="135"/>
      <c r="K29" s="47"/>
    </row>
    <row r="30" spans="1:11" ht="15.6" customHeight="1" x14ac:dyDescent="0.2">
      <c r="A30" s="47" t="s">
        <v>314</v>
      </c>
      <c r="B30" s="47"/>
      <c r="C30" s="47"/>
      <c r="D30" s="47"/>
      <c r="E30" s="47"/>
      <c r="F30" s="47"/>
      <c r="G30" s="47"/>
      <c r="H30" s="47"/>
      <c r="I30" s="414">
        <f>SUM(JUIN!$AD$7)</f>
        <v>0</v>
      </c>
      <c r="J30" s="135"/>
      <c r="K30" s="47"/>
    </row>
    <row r="31" spans="1:11" ht="15.6" customHeight="1" x14ac:dyDescent="0.2">
      <c r="A31" s="47" t="s">
        <v>315</v>
      </c>
      <c r="B31" s="47"/>
      <c r="C31" s="47"/>
      <c r="D31" s="47"/>
      <c r="E31" s="47"/>
      <c r="F31" s="47"/>
      <c r="G31" s="47"/>
      <c r="H31" s="47"/>
      <c r="I31" s="414">
        <f>SUM(JUIN!$AE$7)</f>
        <v>0</v>
      </c>
      <c r="J31" s="135"/>
      <c r="K31" s="47"/>
    </row>
    <row r="32" spans="1:11" ht="15.6" customHeight="1" x14ac:dyDescent="0.2">
      <c r="A32" s="47" t="s">
        <v>316</v>
      </c>
      <c r="B32" s="47"/>
      <c r="C32" s="47"/>
      <c r="D32" s="47"/>
      <c r="E32" s="47"/>
      <c r="F32" s="47"/>
      <c r="G32" s="47"/>
      <c r="H32" s="47"/>
      <c r="I32" s="414">
        <f>SUM(JUIN!$AF$7)</f>
        <v>0</v>
      </c>
      <c r="J32" s="135"/>
      <c r="K32" s="47"/>
    </row>
    <row r="33" spans="1:11" ht="15.6" customHeight="1" x14ac:dyDescent="0.2">
      <c r="A33" s="47" t="s">
        <v>317</v>
      </c>
      <c r="B33" s="47"/>
      <c r="C33" s="47"/>
      <c r="D33" s="47"/>
      <c r="E33" s="47"/>
      <c r="F33" s="47"/>
      <c r="G33" s="47"/>
      <c r="H33" s="47"/>
      <c r="I33" s="414">
        <f>SUM(JUIN!$AG$7)</f>
        <v>0</v>
      </c>
      <c r="J33" s="135"/>
      <c r="K33" s="47"/>
    </row>
    <row r="34" spans="1:11" ht="15.6" customHeight="1" x14ac:dyDescent="0.2">
      <c r="A34" s="47" t="s">
        <v>318</v>
      </c>
      <c r="B34" s="47"/>
      <c r="C34" s="47"/>
      <c r="D34" s="47"/>
      <c r="E34" s="47"/>
      <c r="F34" s="47"/>
      <c r="G34" s="47"/>
      <c r="H34" s="47"/>
      <c r="I34" s="414">
        <f>SUM(JUIN!$AH$7)</f>
        <v>0</v>
      </c>
      <c r="J34" s="135"/>
      <c r="K34" s="47"/>
    </row>
    <row r="35" spans="1:11" ht="15.6" customHeight="1" x14ac:dyDescent="0.2">
      <c r="A35" s="47" t="s">
        <v>318</v>
      </c>
      <c r="B35" s="47"/>
      <c r="C35" s="47"/>
      <c r="D35" s="47"/>
      <c r="E35" s="47"/>
      <c r="F35" s="47"/>
      <c r="G35" s="47"/>
      <c r="H35" s="47"/>
      <c r="I35" s="418">
        <v>0</v>
      </c>
      <c r="J35" s="135"/>
      <c r="K35" s="47"/>
    </row>
    <row r="36" spans="1:11" ht="15.6" customHeight="1" x14ac:dyDescent="0.2">
      <c r="A36" s="47" t="s">
        <v>319</v>
      </c>
      <c r="B36" s="47"/>
      <c r="C36" s="47"/>
      <c r="D36" s="47"/>
      <c r="E36" s="47"/>
      <c r="F36" s="47"/>
      <c r="G36" s="47"/>
      <c r="H36" s="47"/>
      <c r="I36" s="414">
        <f>SUM(JUIN!$AJ$7)</f>
        <v>0</v>
      </c>
      <c r="J36" s="135"/>
      <c r="K36" s="47"/>
    </row>
    <row r="37" spans="1:11" ht="15.6" customHeight="1" thickBot="1" x14ac:dyDescent="0.25">
      <c r="A37" s="47" t="s">
        <v>320</v>
      </c>
      <c r="B37" s="47"/>
      <c r="C37" s="47"/>
      <c r="D37" s="47"/>
      <c r="E37" s="47"/>
      <c r="F37" s="47"/>
      <c r="G37" s="47"/>
      <c r="H37" s="47"/>
      <c r="I37" s="415">
        <f>SUM(JUIN!$AK$7)</f>
        <v>0</v>
      </c>
      <c r="J37" s="135"/>
      <c r="K37" s="47"/>
    </row>
    <row r="38" spans="1:11" ht="15.6" customHeight="1" thickBot="1" x14ac:dyDescent="0.25">
      <c r="A38" s="47" t="s">
        <v>321</v>
      </c>
      <c r="B38" s="47"/>
      <c r="C38" s="47"/>
      <c r="D38" s="47"/>
      <c r="E38" s="47"/>
      <c r="F38" s="47"/>
      <c r="G38" s="47"/>
      <c r="H38" s="47"/>
      <c r="I38" s="124"/>
      <c r="J38" s="421">
        <f>SUM(I25:I37)</f>
        <v>0</v>
      </c>
      <c r="K38" s="47"/>
    </row>
    <row r="39" spans="1:11" ht="15.6" customHeight="1" thickTop="1" thickBot="1" x14ac:dyDescent="0.25">
      <c r="A39" s="128" t="s">
        <v>322</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323</v>
      </c>
      <c r="B41" s="47"/>
      <c r="C41" s="47"/>
      <c r="D41" s="47"/>
      <c r="E41" s="47"/>
      <c r="F41" s="47"/>
      <c r="G41" s="47"/>
      <c r="H41" s="47"/>
      <c r="I41" s="47"/>
      <c r="J41" s="47"/>
      <c r="K41" s="47"/>
    </row>
    <row r="42" spans="1:11" ht="15.6" customHeight="1" x14ac:dyDescent="0.2">
      <c r="A42" s="47" t="s">
        <v>324</v>
      </c>
      <c r="B42" s="47"/>
      <c r="C42" s="47"/>
      <c r="D42" s="47"/>
      <c r="E42" s="47"/>
      <c r="F42" s="47"/>
      <c r="G42" s="47"/>
      <c r="H42" s="47"/>
      <c r="I42" s="47"/>
      <c r="J42" s="47"/>
      <c r="K42" s="47"/>
    </row>
    <row r="43" spans="1:11" ht="15.6" customHeight="1" x14ac:dyDescent="0.2">
      <c r="A43" s="47" t="s">
        <v>325</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326</v>
      </c>
      <c r="E46" s="47"/>
      <c r="F46" s="47"/>
      <c r="G46" s="47"/>
      <c r="H46" s="124"/>
      <c r="I46" s="124"/>
      <c r="J46" s="138" t="s">
        <v>327</v>
      </c>
      <c r="K46" s="47"/>
    </row>
    <row r="47" spans="1:11" ht="15.6" customHeight="1" x14ac:dyDescent="0.2">
      <c r="A47" s="47"/>
      <c r="B47" s="47"/>
      <c r="C47" s="47"/>
      <c r="D47" s="47"/>
      <c r="E47" s="47"/>
      <c r="F47" s="47"/>
      <c r="G47" s="47"/>
      <c r="H47" s="47" t="s">
        <v>50</v>
      </c>
      <c r="I47" s="47"/>
      <c r="J47" s="47"/>
      <c r="K47" s="47"/>
    </row>
    <row r="48" spans="1:11" ht="15.6" customHeight="1" x14ac:dyDescent="0.2">
      <c r="A48" s="587" t="s">
        <v>379</v>
      </c>
      <c r="B48" s="587"/>
      <c r="C48" s="587"/>
      <c r="D48" s="587"/>
      <c r="E48" s="587"/>
      <c r="F48" s="587"/>
      <c r="G48" s="587"/>
      <c r="H48" s="587"/>
      <c r="I48" s="587"/>
      <c r="J48" s="587"/>
      <c r="K48" s="47"/>
    </row>
    <row r="49" spans="1:11" ht="15.6" customHeight="1" x14ac:dyDescent="0.2">
      <c r="A49" s="132" t="s">
        <v>328</v>
      </c>
      <c r="B49" s="132"/>
      <c r="C49" s="132"/>
      <c r="D49" s="132"/>
      <c r="E49" s="132"/>
      <c r="F49" s="132"/>
      <c r="G49" s="132"/>
      <c r="H49" s="132"/>
      <c r="I49" s="132"/>
      <c r="J49" s="47"/>
      <c r="K49" s="47"/>
    </row>
    <row r="50" spans="1:11" ht="15.6" customHeight="1" x14ac:dyDescent="0.2">
      <c r="A50" s="132" t="s">
        <v>329</v>
      </c>
      <c r="B50" s="132"/>
      <c r="C50" s="132"/>
      <c r="D50" s="132"/>
      <c r="E50" s="132"/>
      <c r="F50" s="132"/>
      <c r="G50" s="132"/>
      <c r="H50" s="132"/>
      <c r="I50" s="132"/>
      <c r="J50" s="47"/>
      <c r="K50" s="47"/>
    </row>
  </sheetData>
  <sheetProtection algorithmName="SHA-512" hashValue="6913F3G0zI+VwwoePwWjRPGoqDqe+GhaNL2QmgqZujlUSZGWtQoOsdOAS8QeROYOIdwUuxyyoYvv+BFDgu+JcA==" saltValue="3ASBePPSU5NE1hawmyZblg=="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N1618"/>
  <sheetViews>
    <sheetView zoomScaleNormal="100" zoomScaleSheetLayoutView="75"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86</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447</v>
      </c>
      <c r="C4" s="519" t="s">
        <v>448</v>
      </c>
      <c r="D4" s="519" t="s">
        <v>449</v>
      </c>
      <c r="E4" s="519" t="s">
        <v>450</v>
      </c>
      <c r="F4" s="562" t="s">
        <v>451</v>
      </c>
      <c r="G4" s="263"/>
      <c r="H4" s="264"/>
      <c r="I4" s="265"/>
      <c r="J4" s="260"/>
      <c r="K4" s="264"/>
      <c r="L4" s="544" t="s">
        <v>452</v>
      </c>
      <c r="M4" s="519" t="s">
        <v>453</v>
      </c>
      <c r="N4" s="519" t="s">
        <v>454</v>
      </c>
      <c r="O4" s="519" t="s">
        <v>455</v>
      </c>
      <c r="P4" s="519" t="s">
        <v>456</v>
      </c>
      <c r="Q4" s="528" t="s">
        <v>457</v>
      </c>
      <c r="R4" s="531" t="s">
        <v>458</v>
      </c>
      <c r="S4" s="364"/>
      <c r="T4" s="365"/>
      <c r="U4" s="525" t="s">
        <v>459</v>
      </c>
      <c r="V4" s="526"/>
      <c r="W4" s="526"/>
      <c r="X4" s="526"/>
      <c r="Y4" s="527"/>
      <c r="Z4" s="528" t="s">
        <v>460</v>
      </c>
      <c r="AA4" s="519" t="s">
        <v>461</v>
      </c>
      <c r="AB4" s="519" t="s">
        <v>462</v>
      </c>
      <c r="AC4" s="528" t="s">
        <v>463</v>
      </c>
      <c r="AD4" s="519" t="s">
        <v>464</v>
      </c>
      <c r="AE4" s="519" t="s">
        <v>465</v>
      </c>
      <c r="AF4" s="519" t="s">
        <v>466</v>
      </c>
      <c r="AG4" s="565" t="s">
        <v>467</v>
      </c>
      <c r="AH4" s="531" t="s">
        <v>468</v>
      </c>
      <c r="AI4" s="268"/>
      <c r="AJ4" s="572" t="s">
        <v>469</v>
      </c>
      <c r="AK4" s="531" t="s">
        <v>470</v>
      </c>
      <c r="AL4" s="33"/>
    </row>
    <row r="5" spans="1:38" s="81" customFormat="1" ht="15.6" customHeight="1" x14ac:dyDescent="0.2">
      <c r="A5" s="260"/>
      <c r="B5" s="545"/>
      <c r="C5" s="520"/>
      <c r="D5" s="520"/>
      <c r="E5" s="520"/>
      <c r="F5" s="563"/>
      <c r="G5" s="263" t="s">
        <v>3</v>
      </c>
      <c r="H5" s="264" t="s">
        <v>104</v>
      </c>
      <c r="I5" s="265" t="s">
        <v>105</v>
      </c>
      <c r="J5" s="260" t="s">
        <v>100</v>
      </c>
      <c r="K5" s="264" t="s">
        <v>95</v>
      </c>
      <c r="L5" s="545"/>
      <c r="M5" s="520"/>
      <c r="N5" s="520"/>
      <c r="O5" s="520"/>
      <c r="P5" s="520"/>
      <c r="Q5" s="529"/>
      <c r="R5" s="532"/>
      <c r="S5" s="366" t="s">
        <v>46</v>
      </c>
      <c r="T5" s="260" t="s">
        <v>46</v>
      </c>
      <c r="U5" s="575" t="s">
        <v>471</v>
      </c>
      <c r="V5" s="576" t="s">
        <v>472</v>
      </c>
      <c r="W5" s="576" t="s">
        <v>130</v>
      </c>
      <c r="X5" s="576" t="s">
        <v>131</v>
      </c>
      <c r="Y5" s="576" t="s">
        <v>473</v>
      </c>
      <c r="Z5" s="529"/>
      <c r="AA5" s="520"/>
      <c r="AB5" s="520"/>
      <c r="AC5" s="529"/>
      <c r="AD5" s="520"/>
      <c r="AE5" s="520"/>
      <c r="AF5" s="520"/>
      <c r="AG5" s="566"/>
      <c r="AH5" s="532"/>
      <c r="AI5" s="271" t="s">
        <v>116</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Juillet</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38" s="114" customFormat="1" ht="12.75" customHeight="1" x14ac:dyDescent="0.2">
      <c r="A11" s="116"/>
      <c r="B11" s="283" t="s">
        <v>143</v>
      </c>
      <c r="C11" s="282" t="s">
        <v>236</v>
      </c>
      <c r="D11" s="283" t="s">
        <v>144</v>
      </c>
      <c r="E11" s="252">
        <f>JUIN!E11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Juillet</v>
      </c>
      <c r="AK11" s="252">
        <f>$E$11</f>
        <v>0</v>
      </c>
      <c r="AL11" s="116"/>
    </row>
    <row r="12" spans="1:3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447</v>
      </c>
      <c r="C18" s="536" t="s">
        <v>448</v>
      </c>
      <c r="D18" s="536" t="s">
        <v>449</v>
      </c>
      <c r="E18" s="536" t="s">
        <v>450</v>
      </c>
      <c r="F18" s="539" t="s">
        <v>474</v>
      </c>
      <c r="G18" s="292"/>
      <c r="H18" s="2"/>
      <c r="I18" s="293"/>
      <c r="J18" s="13"/>
      <c r="K18" s="2"/>
      <c r="L18" s="547" t="s">
        <v>452</v>
      </c>
      <c r="M18" s="536" t="s">
        <v>453</v>
      </c>
      <c r="N18" s="536" t="s">
        <v>454</v>
      </c>
      <c r="O18" s="536" t="s">
        <v>455</v>
      </c>
      <c r="P18" s="536" t="s">
        <v>456</v>
      </c>
      <c r="Q18" s="536" t="s">
        <v>457</v>
      </c>
      <c r="R18" s="539" t="s">
        <v>458</v>
      </c>
      <c r="S18" s="44"/>
      <c r="T18" s="1"/>
      <c r="U18" s="522" t="s">
        <v>91</v>
      </c>
      <c r="V18" s="523"/>
      <c r="W18" s="523"/>
      <c r="X18" s="523"/>
      <c r="Y18" s="524"/>
      <c r="Z18" s="536" t="s">
        <v>460</v>
      </c>
      <c r="AA18" s="536" t="s">
        <v>461</v>
      </c>
      <c r="AB18" s="536" t="s">
        <v>462</v>
      </c>
      <c r="AC18" s="536" t="s">
        <v>463</v>
      </c>
      <c r="AD18" s="536" t="s">
        <v>464</v>
      </c>
      <c r="AE18" s="536" t="s">
        <v>465</v>
      </c>
      <c r="AF18" s="536" t="s">
        <v>466</v>
      </c>
      <c r="AG18" s="568" t="s">
        <v>467</v>
      </c>
      <c r="AH18" s="539" t="s">
        <v>468</v>
      </c>
      <c r="AI18" s="15"/>
      <c r="AJ18" s="547" t="s">
        <v>469</v>
      </c>
      <c r="AK18" s="539" t="s">
        <v>470</v>
      </c>
      <c r="AL18" s="381"/>
    </row>
    <row r="19" spans="1:38" s="4" customFormat="1" ht="15.6" customHeight="1" x14ac:dyDescent="0.2">
      <c r="A19" s="1"/>
      <c r="B19" s="548"/>
      <c r="C19" s="537"/>
      <c r="D19" s="537"/>
      <c r="E19" s="537"/>
      <c r="F19" s="540"/>
      <c r="G19" s="292" t="s">
        <v>3</v>
      </c>
      <c r="H19" s="2" t="s">
        <v>104</v>
      </c>
      <c r="I19" s="293" t="s">
        <v>105</v>
      </c>
      <c r="J19" s="13" t="s">
        <v>100</v>
      </c>
      <c r="K19" s="2" t="s">
        <v>95</v>
      </c>
      <c r="L19" s="548"/>
      <c r="M19" s="537"/>
      <c r="N19" s="537"/>
      <c r="O19" s="537"/>
      <c r="P19" s="537"/>
      <c r="Q19" s="537"/>
      <c r="R19" s="540"/>
      <c r="S19" s="44"/>
      <c r="T19" s="1"/>
      <c r="U19" s="577" t="s">
        <v>471</v>
      </c>
      <c r="V19" s="579" t="s">
        <v>472</v>
      </c>
      <c r="W19" s="579" t="s">
        <v>130</v>
      </c>
      <c r="X19" s="579" t="s">
        <v>131</v>
      </c>
      <c r="Y19" s="579" t="s">
        <v>473</v>
      </c>
      <c r="Z19" s="537"/>
      <c r="AA19" s="537"/>
      <c r="AB19" s="537"/>
      <c r="AC19" s="537"/>
      <c r="AD19" s="537"/>
      <c r="AE19" s="537"/>
      <c r="AF19" s="537"/>
      <c r="AG19" s="569"/>
      <c r="AH19" s="540"/>
      <c r="AI19" s="6" t="s">
        <v>116</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Juillet</v>
      </c>
      <c r="H21" s="337" t="s">
        <v>156</v>
      </c>
      <c r="I21" s="338"/>
      <c r="J21" s="223">
        <f>JUIN!E2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Juillet</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Juillet</v>
      </c>
      <c r="AK56" s="113">
        <f>$E$11</f>
        <v>0</v>
      </c>
      <c r="AL56" s="116"/>
    </row>
    <row r="57" spans="1:38" s="114" customFormat="1" ht="12.75" customHeight="1" x14ac:dyDescent="0.2">
      <c r="A57" s="116"/>
      <c r="B57" s="106" t="str">
        <f>$B$12</f>
        <v>Page No.</v>
      </c>
      <c r="C57" s="111">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447</v>
      </c>
      <c r="C63" s="536" t="s">
        <v>448</v>
      </c>
      <c r="D63" s="536" t="s">
        <v>449</v>
      </c>
      <c r="E63" s="536" t="s">
        <v>450</v>
      </c>
      <c r="F63" s="539" t="s">
        <v>474</v>
      </c>
      <c r="G63" s="292"/>
      <c r="H63" s="2"/>
      <c r="I63" s="293"/>
      <c r="J63" s="13"/>
      <c r="K63" s="2"/>
      <c r="L63" s="547" t="s">
        <v>452</v>
      </c>
      <c r="M63" s="536" t="s">
        <v>453</v>
      </c>
      <c r="N63" s="536" t="s">
        <v>454</v>
      </c>
      <c r="O63" s="536" t="s">
        <v>455</v>
      </c>
      <c r="P63" s="536" t="s">
        <v>456</v>
      </c>
      <c r="Q63" s="536" t="s">
        <v>457</v>
      </c>
      <c r="R63" s="539" t="s">
        <v>458</v>
      </c>
      <c r="S63" s="44"/>
      <c r="T63" s="1"/>
      <c r="U63" s="522" t="s">
        <v>91</v>
      </c>
      <c r="V63" s="523"/>
      <c r="W63" s="523"/>
      <c r="X63" s="523"/>
      <c r="Y63" s="524"/>
      <c r="Z63" s="536" t="s">
        <v>460</v>
      </c>
      <c r="AA63" s="536" t="s">
        <v>461</v>
      </c>
      <c r="AB63" s="536" t="s">
        <v>462</v>
      </c>
      <c r="AC63" s="536" t="s">
        <v>463</v>
      </c>
      <c r="AD63" s="536" t="s">
        <v>464</v>
      </c>
      <c r="AE63" s="536" t="s">
        <v>465</v>
      </c>
      <c r="AF63" s="536" t="s">
        <v>466</v>
      </c>
      <c r="AG63" s="568" t="s">
        <v>467</v>
      </c>
      <c r="AH63" s="539" t="s">
        <v>468</v>
      </c>
      <c r="AI63" s="15"/>
      <c r="AJ63" s="547" t="s">
        <v>469</v>
      </c>
      <c r="AK63" s="539" t="s">
        <v>470</v>
      </c>
      <c r="AL63" s="381"/>
    </row>
    <row r="64" spans="1:38" s="4" customFormat="1" ht="15.6" customHeight="1" x14ac:dyDescent="0.2">
      <c r="A64" s="1"/>
      <c r="B64" s="548"/>
      <c r="C64" s="537"/>
      <c r="D64" s="537"/>
      <c r="E64" s="537"/>
      <c r="F64" s="540"/>
      <c r="G64" s="292" t="s">
        <v>3</v>
      </c>
      <c r="H64" s="2" t="s">
        <v>104</v>
      </c>
      <c r="I64" s="293" t="s">
        <v>105</v>
      </c>
      <c r="J64" s="13" t="s">
        <v>100</v>
      </c>
      <c r="K64" s="2" t="s">
        <v>95</v>
      </c>
      <c r="L64" s="548"/>
      <c r="M64" s="537"/>
      <c r="N64" s="537"/>
      <c r="O64" s="537"/>
      <c r="P64" s="537"/>
      <c r="Q64" s="537"/>
      <c r="R64" s="540"/>
      <c r="S64" s="44"/>
      <c r="T64" s="1"/>
      <c r="U64" s="577" t="s">
        <v>471</v>
      </c>
      <c r="V64" s="579" t="s">
        <v>472</v>
      </c>
      <c r="W64" s="579" t="s">
        <v>130</v>
      </c>
      <c r="X64" s="579" t="s">
        <v>131</v>
      </c>
      <c r="Y64" s="579" t="s">
        <v>473</v>
      </c>
      <c r="Z64" s="537"/>
      <c r="AA64" s="537"/>
      <c r="AB64" s="537"/>
      <c r="AC64" s="537"/>
      <c r="AD64" s="537"/>
      <c r="AE64" s="537"/>
      <c r="AF64" s="537"/>
      <c r="AG64" s="569"/>
      <c r="AH64" s="540"/>
      <c r="AI64" s="6" t="s">
        <v>116</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Juillet</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Juillet</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Juillet</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447</v>
      </c>
      <c r="C108" s="536" t="s">
        <v>448</v>
      </c>
      <c r="D108" s="536" t="s">
        <v>449</v>
      </c>
      <c r="E108" s="536" t="s">
        <v>450</v>
      </c>
      <c r="F108" s="539" t="s">
        <v>474</v>
      </c>
      <c r="G108" s="292"/>
      <c r="H108" s="2"/>
      <c r="I108" s="293"/>
      <c r="J108" s="13"/>
      <c r="K108" s="2"/>
      <c r="L108" s="547" t="s">
        <v>452</v>
      </c>
      <c r="M108" s="536" t="s">
        <v>453</v>
      </c>
      <c r="N108" s="536" t="s">
        <v>454</v>
      </c>
      <c r="O108" s="536" t="s">
        <v>455</v>
      </c>
      <c r="P108" s="536" t="s">
        <v>456</v>
      </c>
      <c r="Q108" s="536" t="s">
        <v>457</v>
      </c>
      <c r="R108" s="539" t="s">
        <v>458</v>
      </c>
      <c r="S108" s="44"/>
      <c r="T108" s="1"/>
      <c r="U108" s="522" t="s">
        <v>91</v>
      </c>
      <c r="V108" s="523"/>
      <c r="W108" s="523"/>
      <c r="X108" s="523"/>
      <c r="Y108" s="524"/>
      <c r="Z108" s="536" t="s">
        <v>460</v>
      </c>
      <c r="AA108" s="536" t="s">
        <v>461</v>
      </c>
      <c r="AB108" s="536" t="s">
        <v>462</v>
      </c>
      <c r="AC108" s="536" t="s">
        <v>463</v>
      </c>
      <c r="AD108" s="536" t="s">
        <v>464</v>
      </c>
      <c r="AE108" s="536" t="s">
        <v>465</v>
      </c>
      <c r="AF108" s="536" t="s">
        <v>466</v>
      </c>
      <c r="AG108" s="568" t="s">
        <v>467</v>
      </c>
      <c r="AH108" s="539" t="s">
        <v>468</v>
      </c>
      <c r="AI108" s="15"/>
      <c r="AJ108" s="547" t="s">
        <v>469</v>
      </c>
      <c r="AK108" s="539" t="s">
        <v>470</v>
      </c>
      <c r="AL108" s="381"/>
    </row>
    <row r="109" spans="1:38" s="4" customFormat="1" ht="15.75" customHeight="1" x14ac:dyDescent="0.2">
      <c r="A109" s="1"/>
      <c r="B109" s="548"/>
      <c r="C109" s="537"/>
      <c r="D109" s="537"/>
      <c r="E109" s="537"/>
      <c r="F109" s="540"/>
      <c r="G109" s="292" t="s">
        <v>3</v>
      </c>
      <c r="H109" s="2" t="s">
        <v>104</v>
      </c>
      <c r="I109" s="293" t="s">
        <v>105</v>
      </c>
      <c r="J109" s="13" t="s">
        <v>100</v>
      </c>
      <c r="K109" s="2" t="s">
        <v>95</v>
      </c>
      <c r="L109" s="548"/>
      <c r="M109" s="537"/>
      <c r="N109" s="537"/>
      <c r="O109" s="537"/>
      <c r="P109" s="537"/>
      <c r="Q109" s="537"/>
      <c r="R109" s="540"/>
      <c r="S109" s="44"/>
      <c r="T109" s="1"/>
      <c r="U109" s="577" t="s">
        <v>471</v>
      </c>
      <c r="V109" s="579" t="s">
        <v>472</v>
      </c>
      <c r="W109" s="579" t="s">
        <v>130</v>
      </c>
      <c r="X109" s="579" t="s">
        <v>131</v>
      </c>
      <c r="Y109" s="579" t="s">
        <v>473</v>
      </c>
      <c r="Z109" s="537"/>
      <c r="AA109" s="537"/>
      <c r="AB109" s="537"/>
      <c r="AC109" s="537"/>
      <c r="AD109" s="537"/>
      <c r="AE109" s="537"/>
      <c r="AF109" s="537"/>
      <c r="AG109" s="569"/>
      <c r="AH109" s="540"/>
      <c r="AI109" s="6" t="s">
        <v>116</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Juillet</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Juillet</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Juillet</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447</v>
      </c>
      <c r="C153" s="536" t="s">
        <v>448</v>
      </c>
      <c r="D153" s="536" t="s">
        <v>449</v>
      </c>
      <c r="E153" s="536" t="s">
        <v>450</v>
      </c>
      <c r="F153" s="539" t="s">
        <v>474</v>
      </c>
      <c r="G153" s="292"/>
      <c r="H153" s="2"/>
      <c r="I153" s="293"/>
      <c r="J153" s="13"/>
      <c r="K153" s="2"/>
      <c r="L153" s="547" t="s">
        <v>452</v>
      </c>
      <c r="M153" s="536" t="s">
        <v>453</v>
      </c>
      <c r="N153" s="536" t="s">
        <v>454</v>
      </c>
      <c r="O153" s="536" t="s">
        <v>455</v>
      </c>
      <c r="P153" s="536" t="s">
        <v>456</v>
      </c>
      <c r="Q153" s="536" t="s">
        <v>457</v>
      </c>
      <c r="R153" s="539" t="s">
        <v>458</v>
      </c>
      <c r="S153" s="44"/>
      <c r="T153" s="1"/>
      <c r="U153" s="522" t="s">
        <v>91</v>
      </c>
      <c r="V153" s="523"/>
      <c r="W153" s="523"/>
      <c r="X153" s="523"/>
      <c r="Y153" s="524"/>
      <c r="Z153" s="536" t="s">
        <v>460</v>
      </c>
      <c r="AA153" s="536" t="s">
        <v>461</v>
      </c>
      <c r="AB153" s="536" t="s">
        <v>462</v>
      </c>
      <c r="AC153" s="536" t="s">
        <v>463</v>
      </c>
      <c r="AD153" s="536" t="s">
        <v>464</v>
      </c>
      <c r="AE153" s="536" t="s">
        <v>465</v>
      </c>
      <c r="AF153" s="536" t="s">
        <v>466</v>
      </c>
      <c r="AG153" s="568" t="s">
        <v>467</v>
      </c>
      <c r="AH153" s="539" t="s">
        <v>468</v>
      </c>
      <c r="AI153" s="15"/>
      <c r="AJ153" s="547" t="s">
        <v>469</v>
      </c>
      <c r="AK153" s="539" t="s">
        <v>470</v>
      </c>
      <c r="AL153" s="381"/>
    </row>
    <row r="154" spans="1:38" s="4" customFormat="1" ht="15.6" customHeight="1" x14ac:dyDescent="0.2">
      <c r="A154" s="1"/>
      <c r="B154" s="548"/>
      <c r="C154" s="537"/>
      <c r="D154" s="537"/>
      <c r="E154" s="537"/>
      <c r="F154" s="540"/>
      <c r="G154" s="292" t="s">
        <v>3</v>
      </c>
      <c r="H154" s="2" t="s">
        <v>104</v>
      </c>
      <c r="I154" s="293" t="s">
        <v>105</v>
      </c>
      <c r="J154" s="13" t="s">
        <v>100</v>
      </c>
      <c r="K154" s="2" t="s">
        <v>95</v>
      </c>
      <c r="L154" s="548"/>
      <c r="M154" s="537"/>
      <c r="N154" s="537"/>
      <c r="O154" s="537"/>
      <c r="P154" s="537"/>
      <c r="Q154" s="537"/>
      <c r="R154" s="540"/>
      <c r="S154" s="44"/>
      <c r="T154" s="1"/>
      <c r="U154" s="577" t="s">
        <v>471</v>
      </c>
      <c r="V154" s="579" t="s">
        <v>472</v>
      </c>
      <c r="W154" s="579" t="s">
        <v>130</v>
      </c>
      <c r="X154" s="579" t="s">
        <v>131</v>
      </c>
      <c r="Y154" s="579" t="s">
        <v>473</v>
      </c>
      <c r="Z154" s="537"/>
      <c r="AA154" s="537"/>
      <c r="AB154" s="537"/>
      <c r="AC154" s="537"/>
      <c r="AD154" s="537"/>
      <c r="AE154" s="537"/>
      <c r="AF154" s="537"/>
      <c r="AG154" s="569"/>
      <c r="AH154" s="540"/>
      <c r="AI154" s="6" t="s">
        <v>116</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Juillet</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Juillet</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Juillet</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447</v>
      </c>
      <c r="C198" s="536" t="s">
        <v>448</v>
      </c>
      <c r="D198" s="536" t="s">
        <v>449</v>
      </c>
      <c r="E198" s="536" t="s">
        <v>450</v>
      </c>
      <c r="F198" s="539" t="s">
        <v>474</v>
      </c>
      <c r="G198" s="292"/>
      <c r="H198" s="2"/>
      <c r="I198" s="293"/>
      <c r="J198" s="13"/>
      <c r="K198" s="2"/>
      <c r="L198" s="547" t="s">
        <v>452</v>
      </c>
      <c r="M198" s="536" t="s">
        <v>453</v>
      </c>
      <c r="N198" s="536" t="s">
        <v>454</v>
      </c>
      <c r="O198" s="536" t="s">
        <v>455</v>
      </c>
      <c r="P198" s="536" t="s">
        <v>456</v>
      </c>
      <c r="Q198" s="536" t="s">
        <v>457</v>
      </c>
      <c r="R198" s="539" t="s">
        <v>458</v>
      </c>
      <c r="S198" s="44"/>
      <c r="T198" s="1"/>
      <c r="U198" s="522" t="s">
        <v>91</v>
      </c>
      <c r="V198" s="523"/>
      <c r="W198" s="523"/>
      <c r="X198" s="523"/>
      <c r="Y198" s="524"/>
      <c r="Z198" s="536" t="s">
        <v>460</v>
      </c>
      <c r="AA198" s="536" t="s">
        <v>461</v>
      </c>
      <c r="AB198" s="536" t="s">
        <v>462</v>
      </c>
      <c r="AC198" s="536" t="s">
        <v>463</v>
      </c>
      <c r="AD198" s="536" t="s">
        <v>464</v>
      </c>
      <c r="AE198" s="536" t="s">
        <v>465</v>
      </c>
      <c r="AF198" s="536" t="s">
        <v>466</v>
      </c>
      <c r="AG198" s="568" t="s">
        <v>467</v>
      </c>
      <c r="AH198" s="539" t="s">
        <v>468</v>
      </c>
      <c r="AI198" s="15"/>
      <c r="AJ198" s="547" t="s">
        <v>469</v>
      </c>
      <c r="AK198" s="539" t="s">
        <v>470</v>
      </c>
      <c r="AL198" s="381"/>
    </row>
    <row r="199" spans="1:38" s="4" customFormat="1" ht="15.6" customHeight="1" x14ac:dyDescent="0.2">
      <c r="A199" s="1"/>
      <c r="B199" s="548"/>
      <c r="C199" s="537"/>
      <c r="D199" s="537"/>
      <c r="E199" s="537"/>
      <c r="F199" s="540"/>
      <c r="G199" s="292" t="s">
        <v>3</v>
      </c>
      <c r="H199" s="2" t="s">
        <v>104</v>
      </c>
      <c r="I199" s="293" t="s">
        <v>105</v>
      </c>
      <c r="J199" s="13" t="s">
        <v>100</v>
      </c>
      <c r="K199" s="2" t="s">
        <v>95</v>
      </c>
      <c r="L199" s="548"/>
      <c r="M199" s="537"/>
      <c r="N199" s="537"/>
      <c r="O199" s="537"/>
      <c r="P199" s="537"/>
      <c r="Q199" s="537"/>
      <c r="R199" s="540"/>
      <c r="S199" s="44"/>
      <c r="T199" s="1"/>
      <c r="U199" s="577" t="s">
        <v>471</v>
      </c>
      <c r="V199" s="579" t="s">
        <v>472</v>
      </c>
      <c r="W199" s="579" t="s">
        <v>130</v>
      </c>
      <c r="X199" s="579" t="s">
        <v>131</v>
      </c>
      <c r="Y199" s="579" t="s">
        <v>473</v>
      </c>
      <c r="Z199" s="537"/>
      <c r="AA199" s="537"/>
      <c r="AB199" s="537"/>
      <c r="AC199" s="537"/>
      <c r="AD199" s="537"/>
      <c r="AE199" s="537"/>
      <c r="AF199" s="537"/>
      <c r="AG199" s="569"/>
      <c r="AH199" s="540"/>
      <c r="AI199" s="6" t="s">
        <v>116</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Juillet</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Juillet</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Juillet</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447</v>
      </c>
      <c r="C243" s="536" t="s">
        <v>448</v>
      </c>
      <c r="D243" s="536" t="s">
        <v>449</v>
      </c>
      <c r="E243" s="536" t="s">
        <v>450</v>
      </c>
      <c r="F243" s="539" t="s">
        <v>474</v>
      </c>
      <c r="G243" s="292"/>
      <c r="H243" s="2"/>
      <c r="I243" s="293"/>
      <c r="J243" s="13"/>
      <c r="K243" s="2"/>
      <c r="L243" s="547" t="s">
        <v>452</v>
      </c>
      <c r="M243" s="536" t="s">
        <v>453</v>
      </c>
      <c r="N243" s="536" t="s">
        <v>454</v>
      </c>
      <c r="O243" s="536" t="s">
        <v>455</v>
      </c>
      <c r="P243" s="536" t="s">
        <v>456</v>
      </c>
      <c r="Q243" s="536" t="s">
        <v>457</v>
      </c>
      <c r="R243" s="539" t="s">
        <v>458</v>
      </c>
      <c r="S243" s="44"/>
      <c r="T243" s="1"/>
      <c r="U243" s="522" t="s">
        <v>91</v>
      </c>
      <c r="V243" s="523"/>
      <c r="W243" s="523"/>
      <c r="X243" s="523"/>
      <c r="Y243" s="524"/>
      <c r="Z243" s="536" t="s">
        <v>460</v>
      </c>
      <c r="AA243" s="536" t="s">
        <v>461</v>
      </c>
      <c r="AB243" s="536" t="s">
        <v>462</v>
      </c>
      <c r="AC243" s="536" t="s">
        <v>463</v>
      </c>
      <c r="AD243" s="536" t="s">
        <v>464</v>
      </c>
      <c r="AE243" s="536" t="s">
        <v>465</v>
      </c>
      <c r="AF243" s="536" t="s">
        <v>466</v>
      </c>
      <c r="AG243" s="568" t="s">
        <v>467</v>
      </c>
      <c r="AH243" s="539" t="s">
        <v>468</v>
      </c>
      <c r="AI243" s="15"/>
      <c r="AJ243" s="547" t="s">
        <v>469</v>
      </c>
      <c r="AK243" s="539" t="s">
        <v>470</v>
      </c>
      <c r="AL243" s="381"/>
    </row>
    <row r="244" spans="1:38" s="4" customFormat="1" ht="15.6" customHeight="1" x14ac:dyDescent="0.2">
      <c r="A244" s="1"/>
      <c r="B244" s="548"/>
      <c r="C244" s="537"/>
      <c r="D244" s="537"/>
      <c r="E244" s="537"/>
      <c r="F244" s="540"/>
      <c r="G244" s="292" t="s">
        <v>3</v>
      </c>
      <c r="H244" s="2" t="s">
        <v>104</v>
      </c>
      <c r="I244" s="293" t="s">
        <v>105</v>
      </c>
      <c r="J244" s="13" t="s">
        <v>100</v>
      </c>
      <c r="K244" s="2" t="s">
        <v>95</v>
      </c>
      <c r="L244" s="548"/>
      <c r="M244" s="537"/>
      <c r="N244" s="537"/>
      <c r="O244" s="537"/>
      <c r="P244" s="537"/>
      <c r="Q244" s="537"/>
      <c r="R244" s="540"/>
      <c r="S244" s="44"/>
      <c r="T244" s="1"/>
      <c r="U244" s="577" t="s">
        <v>471</v>
      </c>
      <c r="V244" s="579" t="s">
        <v>472</v>
      </c>
      <c r="W244" s="579" t="s">
        <v>130</v>
      </c>
      <c r="X244" s="579" t="s">
        <v>131</v>
      </c>
      <c r="Y244" s="579" t="s">
        <v>473</v>
      </c>
      <c r="Z244" s="537"/>
      <c r="AA244" s="537"/>
      <c r="AB244" s="537"/>
      <c r="AC244" s="537"/>
      <c r="AD244" s="537"/>
      <c r="AE244" s="537"/>
      <c r="AF244" s="537"/>
      <c r="AG244" s="569"/>
      <c r="AH244" s="540"/>
      <c r="AI244" s="6" t="s">
        <v>116</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Juillet</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Juillet</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Juillet</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447</v>
      </c>
      <c r="C288" s="536" t="s">
        <v>448</v>
      </c>
      <c r="D288" s="536" t="s">
        <v>449</v>
      </c>
      <c r="E288" s="536" t="s">
        <v>450</v>
      </c>
      <c r="F288" s="539" t="s">
        <v>474</v>
      </c>
      <c r="G288" s="292"/>
      <c r="H288" s="2"/>
      <c r="I288" s="293"/>
      <c r="J288" s="13"/>
      <c r="K288" s="2"/>
      <c r="L288" s="547" t="s">
        <v>452</v>
      </c>
      <c r="M288" s="536" t="s">
        <v>453</v>
      </c>
      <c r="N288" s="536" t="s">
        <v>454</v>
      </c>
      <c r="O288" s="536" t="s">
        <v>455</v>
      </c>
      <c r="P288" s="536" t="s">
        <v>456</v>
      </c>
      <c r="Q288" s="536" t="s">
        <v>457</v>
      </c>
      <c r="R288" s="539" t="s">
        <v>458</v>
      </c>
      <c r="S288" s="44"/>
      <c r="T288" s="1"/>
      <c r="U288" s="522" t="s">
        <v>91</v>
      </c>
      <c r="V288" s="523"/>
      <c r="W288" s="523"/>
      <c r="X288" s="523"/>
      <c r="Y288" s="524"/>
      <c r="Z288" s="536" t="s">
        <v>460</v>
      </c>
      <c r="AA288" s="536" t="s">
        <v>461</v>
      </c>
      <c r="AB288" s="536" t="s">
        <v>462</v>
      </c>
      <c r="AC288" s="536" t="s">
        <v>463</v>
      </c>
      <c r="AD288" s="536" t="s">
        <v>464</v>
      </c>
      <c r="AE288" s="536" t="s">
        <v>465</v>
      </c>
      <c r="AF288" s="536" t="s">
        <v>466</v>
      </c>
      <c r="AG288" s="568" t="s">
        <v>467</v>
      </c>
      <c r="AH288" s="539" t="s">
        <v>468</v>
      </c>
      <c r="AI288" s="15"/>
      <c r="AJ288" s="547" t="s">
        <v>469</v>
      </c>
      <c r="AK288" s="539" t="s">
        <v>470</v>
      </c>
      <c r="AL288" s="381"/>
    </row>
    <row r="289" spans="1:38" s="4" customFormat="1" ht="15.6" customHeight="1" x14ac:dyDescent="0.2">
      <c r="A289" s="1"/>
      <c r="B289" s="548"/>
      <c r="C289" s="537"/>
      <c r="D289" s="537"/>
      <c r="E289" s="537"/>
      <c r="F289" s="540"/>
      <c r="G289" s="292" t="s">
        <v>3</v>
      </c>
      <c r="H289" s="2" t="s">
        <v>104</v>
      </c>
      <c r="I289" s="293" t="s">
        <v>105</v>
      </c>
      <c r="J289" s="13" t="s">
        <v>100</v>
      </c>
      <c r="K289" s="2" t="s">
        <v>95</v>
      </c>
      <c r="L289" s="548"/>
      <c r="M289" s="537"/>
      <c r="N289" s="537"/>
      <c r="O289" s="537"/>
      <c r="P289" s="537"/>
      <c r="Q289" s="537"/>
      <c r="R289" s="540"/>
      <c r="S289" s="44"/>
      <c r="T289" s="1"/>
      <c r="U289" s="577" t="s">
        <v>471</v>
      </c>
      <c r="V289" s="579" t="s">
        <v>472</v>
      </c>
      <c r="W289" s="579" t="s">
        <v>130</v>
      </c>
      <c r="X289" s="579" t="s">
        <v>131</v>
      </c>
      <c r="Y289" s="579" t="s">
        <v>473</v>
      </c>
      <c r="Z289" s="537"/>
      <c r="AA289" s="537"/>
      <c r="AB289" s="537"/>
      <c r="AC289" s="537"/>
      <c r="AD289" s="537"/>
      <c r="AE289" s="537"/>
      <c r="AF289" s="537"/>
      <c r="AG289" s="569"/>
      <c r="AH289" s="540"/>
      <c r="AI289" s="6" t="s">
        <v>116</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Juillet</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Juillet</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Juillet</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447</v>
      </c>
      <c r="C333" s="536" t="s">
        <v>448</v>
      </c>
      <c r="D333" s="536" t="s">
        <v>449</v>
      </c>
      <c r="E333" s="536" t="s">
        <v>450</v>
      </c>
      <c r="F333" s="539" t="s">
        <v>474</v>
      </c>
      <c r="G333" s="292"/>
      <c r="H333" s="2"/>
      <c r="I333" s="293"/>
      <c r="J333" s="13"/>
      <c r="K333" s="2"/>
      <c r="L333" s="547" t="s">
        <v>452</v>
      </c>
      <c r="M333" s="536" t="s">
        <v>453</v>
      </c>
      <c r="N333" s="536" t="s">
        <v>454</v>
      </c>
      <c r="O333" s="536" t="s">
        <v>455</v>
      </c>
      <c r="P333" s="536" t="s">
        <v>456</v>
      </c>
      <c r="Q333" s="536" t="s">
        <v>457</v>
      </c>
      <c r="R333" s="539" t="s">
        <v>458</v>
      </c>
      <c r="S333" s="44"/>
      <c r="T333" s="1"/>
      <c r="U333" s="522" t="s">
        <v>91</v>
      </c>
      <c r="V333" s="523"/>
      <c r="W333" s="523"/>
      <c r="X333" s="523"/>
      <c r="Y333" s="524"/>
      <c r="Z333" s="536" t="s">
        <v>460</v>
      </c>
      <c r="AA333" s="536" t="s">
        <v>461</v>
      </c>
      <c r="AB333" s="536" t="s">
        <v>462</v>
      </c>
      <c r="AC333" s="536" t="s">
        <v>463</v>
      </c>
      <c r="AD333" s="536" t="s">
        <v>464</v>
      </c>
      <c r="AE333" s="536" t="s">
        <v>465</v>
      </c>
      <c r="AF333" s="536" t="s">
        <v>466</v>
      </c>
      <c r="AG333" s="568" t="s">
        <v>467</v>
      </c>
      <c r="AH333" s="539" t="s">
        <v>468</v>
      </c>
      <c r="AI333" s="15"/>
      <c r="AJ333" s="547" t="s">
        <v>469</v>
      </c>
      <c r="AK333" s="539" t="s">
        <v>470</v>
      </c>
      <c r="AL333" s="381"/>
    </row>
    <row r="334" spans="1:38" s="4" customFormat="1" ht="15.6" customHeight="1" x14ac:dyDescent="0.2">
      <c r="A334" s="1"/>
      <c r="B334" s="548"/>
      <c r="C334" s="537"/>
      <c r="D334" s="537"/>
      <c r="E334" s="537"/>
      <c r="F334" s="540"/>
      <c r="G334" s="292" t="s">
        <v>3</v>
      </c>
      <c r="H334" s="2" t="s">
        <v>104</v>
      </c>
      <c r="I334" s="293" t="s">
        <v>105</v>
      </c>
      <c r="J334" s="13" t="s">
        <v>100</v>
      </c>
      <c r="K334" s="2" t="s">
        <v>95</v>
      </c>
      <c r="L334" s="548"/>
      <c r="M334" s="537"/>
      <c r="N334" s="537"/>
      <c r="O334" s="537"/>
      <c r="P334" s="537"/>
      <c r="Q334" s="537"/>
      <c r="R334" s="540"/>
      <c r="S334" s="44"/>
      <c r="T334" s="1"/>
      <c r="U334" s="577" t="s">
        <v>471</v>
      </c>
      <c r="V334" s="579" t="s">
        <v>472</v>
      </c>
      <c r="W334" s="579" t="s">
        <v>130</v>
      </c>
      <c r="X334" s="579" t="s">
        <v>131</v>
      </c>
      <c r="Y334" s="579" t="s">
        <v>473</v>
      </c>
      <c r="Z334" s="537"/>
      <c r="AA334" s="537"/>
      <c r="AB334" s="537"/>
      <c r="AC334" s="537"/>
      <c r="AD334" s="537"/>
      <c r="AE334" s="537"/>
      <c r="AF334" s="537"/>
      <c r="AG334" s="569"/>
      <c r="AH334" s="540"/>
      <c r="AI334" s="6" t="s">
        <v>116</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Juillet</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Juillet</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Juillet</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447</v>
      </c>
      <c r="C378" s="536" t="s">
        <v>448</v>
      </c>
      <c r="D378" s="536" t="s">
        <v>449</v>
      </c>
      <c r="E378" s="536" t="s">
        <v>450</v>
      </c>
      <c r="F378" s="539" t="s">
        <v>474</v>
      </c>
      <c r="G378" s="292"/>
      <c r="H378" s="2"/>
      <c r="I378" s="293"/>
      <c r="J378" s="13"/>
      <c r="K378" s="2"/>
      <c r="L378" s="547" t="s">
        <v>452</v>
      </c>
      <c r="M378" s="536" t="s">
        <v>453</v>
      </c>
      <c r="N378" s="536" t="s">
        <v>454</v>
      </c>
      <c r="O378" s="536" t="s">
        <v>455</v>
      </c>
      <c r="P378" s="536" t="s">
        <v>456</v>
      </c>
      <c r="Q378" s="536" t="s">
        <v>457</v>
      </c>
      <c r="R378" s="539" t="s">
        <v>458</v>
      </c>
      <c r="S378" s="44"/>
      <c r="T378" s="1"/>
      <c r="U378" s="522" t="s">
        <v>91</v>
      </c>
      <c r="V378" s="523"/>
      <c r="W378" s="523"/>
      <c r="X378" s="523"/>
      <c r="Y378" s="524"/>
      <c r="Z378" s="536" t="s">
        <v>460</v>
      </c>
      <c r="AA378" s="536" t="s">
        <v>461</v>
      </c>
      <c r="AB378" s="536" t="s">
        <v>462</v>
      </c>
      <c r="AC378" s="536" t="s">
        <v>463</v>
      </c>
      <c r="AD378" s="536" t="s">
        <v>464</v>
      </c>
      <c r="AE378" s="536" t="s">
        <v>465</v>
      </c>
      <c r="AF378" s="536" t="s">
        <v>466</v>
      </c>
      <c r="AG378" s="568" t="s">
        <v>467</v>
      </c>
      <c r="AH378" s="539" t="s">
        <v>468</v>
      </c>
      <c r="AI378" s="15"/>
      <c r="AJ378" s="547" t="s">
        <v>469</v>
      </c>
      <c r="AK378" s="539" t="s">
        <v>470</v>
      </c>
      <c r="AL378" s="381"/>
    </row>
    <row r="379" spans="1:38" s="4" customFormat="1" ht="15.6" customHeight="1" x14ac:dyDescent="0.2">
      <c r="A379" s="1"/>
      <c r="B379" s="548"/>
      <c r="C379" s="537"/>
      <c r="D379" s="537"/>
      <c r="E379" s="537"/>
      <c r="F379" s="540"/>
      <c r="G379" s="292" t="s">
        <v>3</v>
      </c>
      <c r="H379" s="2" t="s">
        <v>104</v>
      </c>
      <c r="I379" s="293" t="s">
        <v>105</v>
      </c>
      <c r="J379" s="13" t="s">
        <v>100</v>
      </c>
      <c r="K379" s="2" t="s">
        <v>95</v>
      </c>
      <c r="L379" s="548"/>
      <c r="M379" s="537"/>
      <c r="N379" s="537"/>
      <c r="O379" s="537"/>
      <c r="P379" s="537"/>
      <c r="Q379" s="537"/>
      <c r="R379" s="540"/>
      <c r="S379" s="44"/>
      <c r="T379" s="1"/>
      <c r="U379" s="577" t="s">
        <v>471</v>
      </c>
      <c r="V379" s="579" t="s">
        <v>472</v>
      </c>
      <c r="W379" s="579" t="s">
        <v>130</v>
      </c>
      <c r="X379" s="579" t="s">
        <v>131</v>
      </c>
      <c r="Y379" s="579" t="s">
        <v>473</v>
      </c>
      <c r="Z379" s="537"/>
      <c r="AA379" s="537"/>
      <c r="AB379" s="537"/>
      <c r="AC379" s="537"/>
      <c r="AD379" s="537"/>
      <c r="AE379" s="537"/>
      <c r="AF379" s="537"/>
      <c r="AG379" s="569"/>
      <c r="AH379" s="540"/>
      <c r="AI379" s="6" t="s">
        <v>116</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Juillet</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Juillet</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Juillet</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447</v>
      </c>
      <c r="C423" s="536" t="s">
        <v>448</v>
      </c>
      <c r="D423" s="536" t="s">
        <v>449</v>
      </c>
      <c r="E423" s="536" t="s">
        <v>450</v>
      </c>
      <c r="F423" s="539" t="s">
        <v>474</v>
      </c>
      <c r="G423" s="292"/>
      <c r="H423" s="2"/>
      <c r="I423" s="293"/>
      <c r="J423" s="13"/>
      <c r="K423" s="2"/>
      <c r="L423" s="547" t="s">
        <v>452</v>
      </c>
      <c r="M423" s="536" t="s">
        <v>453</v>
      </c>
      <c r="N423" s="536" t="s">
        <v>454</v>
      </c>
      <c r="O423" s="536" t="s">
        <v>455</v>
      </c>
      <c r="P423" s="536" t="s">
        <v>456</v>
      </c>
      <c r="Q423" s="536" t="s">
        <v>457</v>
      </c>
      <c r="R423" s="539" t="s">
        <v>458</v>
      </c>
      <c r="S423" s="44"/>
      <c r="T423" s="1"/>
      <c r="U423" s="522" t="s">
        <v>91</v>
      </c>
      <c r="V423" s="523"/>
      <c r="W423" s="523"/>
      <c r="X423" s="523"/>
      <c r="Y423" s="524"/>
      <c r="Z423" s="536" t="s">
        <v>460</v>
      </c>
      <c r="AA423" s="536" t="s">
        <v>461</v>
      </c>
      <c r="AB423" s="536" t="s">
        <v>462</v>
      </c>
      <c r="AC423" s="536" t="s">
        <v>463</v>
      </c>
      <c r="AD423" s="536" t="s">
        <v>464</v>
      </c>
      <c r="AE423" s="536" t="s">
        <v>465</v>
      </c>
      <c r="AF423" s="536" t="s">
        <v>466</v>
      </c>
      <c r="AG423" s="568" t="s">
        <v>467</v>
      </c>
      <c r="AH423" s="539" t="s">
        <v>468</v>
      </c>
      <c r="AI423" s="15"/>
      <c r="AJ423" s="547" t="s">
        <v>469</v>
      </c>
      <c r="AK423" s="539" t="s">
        <v>470</v>
      </c>
      <c r="AL423" s="381"/>
    </row>
    <row r="424" spans="1:38" s="4" customFormat="1" ht="15.6" customHeight="1" x14ac:dyDescent="0.2">
      <c r="A424" s="1"/>
      <c r="B424" s="548"/>
      <c r="C424" s="537"/>
      <c r="D424" s="537"/>
      <c r="E424" s="537"/>
      <c r="F424" s="540"/>
      <c r="G424" s="292" t="s">
        <v>3</v>
      </c>
      <c r="H424" s="2" t="s">
        <v>104</v>
      </c>
      <c r="I424" s="293" t="s">
        <v>105</v>
      </c>
      <c r="J424" s="13" t="s">
        <v>100</v>
      </c>
      <c r="K424" s="2" t="s">
        <v>95</v>
      </c>
      <c r="L424" s="548"/>
      <c r="M424" s="537"/>
      <c r="N424" s="537"/>
      <c r="O424" s="537"/>
      <c r="P424" s="537"/>
      <c r="Q424" s="537"/>
      <c r="R424" s="540"/>
      <c r="S424" s="44"/>
      <c r="T424" s="1"/>
      <c r="U424" s="577" t="s">
        <v>471</v>
      </c>
      <c r="V424" s="579" t="s">
        <v>472</v>
      </c>
      <c r="W424" s="579" t="s">
        <v>130</v>
      </c>
      <c r="X424" s="579" t="s">
        <v>131</v>
      </c>
      <c r="Y424" s="579" t="s">
        <v>473</v>
      </c>
      <c r="Z424" s="537"/>
      <c r="AA424" s="537"/>
      <c r="AB424" s="537"/>
      <c r="AC424" s="537"/>
      <c r="AD424" s="537"/>
      <c r="AE424" s="537"/>
      <c r="AF424" s="537"/>
      <c r="AG424" s="569"/>
      <c r="AH424" s="540"/>
      <c r="AI424" s="6" t="s">
        <v>116</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Juillet</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237</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15" t="s">
        <v>238</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589">
        <f>JUIN!U463</f>
        <v>0</v>
      </c>
      <c r="V463" s="589"/>
      <c r="W463" s="590"/>
      <c r="X463" s="23"/>
      <c r="Y463" s="83" t="s">
        <v>179</v>
      </c>
      <c r="Z463" s="589">
        <f>JUIN!Z463</f>
        <v>0</v>
      </c>
      <c r="AA463" s="589"/>
      <c r="AB463" s="590"/>
      <c r="AC463" s="43"/>
      <c r="AD463" s="83" t="s">
        <v>178</v>
      </c>
      <c r="AE463" s="589">
        <f>JUIN!AE463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239</v>
      </c>
      <c r="L464" s="514"/>
      <c r="M464" s="514"/>
      <c r="N464" s="514"/>
      <c r="O464" s="506">
        <f>J21</f>
        <v>0</v>
      </c>
      <c r="P464" s="506"/>
      <c r="Q464" s="52"/>
      <c r="R464" s="43"/>
      <c r="S464" s="43"/>
      <c r="T464" s="83" t="s">
        <v>163</v>
      </c>
      <c r="U464" s="589">
        <f>JUIN!U464</f>
        <v>0</v>
      </c>
      <c r="V464" s="589"/>
      <c r="W464" s="590"/>
      <c r="X464" s="23"/>
      <c r="Y464" s="83" t="s">
        <v>163</v>
      </c>
      <c r="Z464" s="589">
        <f>JUIN!Z464</f>
        <v>0</v>
      </c>
      <c r="AA464" s="589"/>
      <c r="AB464" s="590"/>
      <c r="AC464" s="43"/>
      <c r="AD464" s="83" t="s">
        <v>163</v>
      </c>
      <c r="AE464" s="589">
        <f>JUIN!AE464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589">
        <f>JUIN!U465</f>
        <v>0</v>
      </c>
      <c r="V465" s="589"/>
      <c r="W465" s="590"/>
      <c r="X465" s="23"/>
      <c r="Y465" s="83" t="s">
        <v>51</v>
      </c>
      <c r="Z465" s="589">
        <f>JUIN!Z465</f>
        <v>0</v>
      </c>
      <c r="AA465" s="589"/>
      <c r="AB465" s="590"/>
      <c r="AC465" s="43"/>
      <c r="AD465" s="83" t="s">
        <v>51</v>
      </c>
      <c r="AE465" s="589">
        <f>JUIN!AE465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83" t="s">
        <v>243</v>
      </c>
      <c r="U466" s="502">
        <f>JUIN!U470</f>
        <v>0</v>
      </c>
      <c r="V466" s="502"/>
      <c r="W466" s="53"/>
      <c r="X466" s="23"/>
      <c r="Y466" s="83" t="s">
        <v>243</v>
      </c>
      <c r="Z466" s="502">
        <f>JUIN!Z470</f>
        <v>0</v>
      </c>
      <c r="AA466" s="502"/>
      <c r="AB466" s="53"/>
      <c r="AC466" s="43"/>
      <c r="AD466" s="83" t="s">
        <v>243</v>
      </c>
      <c r="AE466" s="502">
        <f>JUIN!AE470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83" t="s">
        <v>165</v>
      </c>
      <c r="U467" s="501">
        <v>0</v>
      </c>
      <c r="V467" s="501"/>
      <c r="W467" s="53"/>
      <c r="X467" s="23"/>
      <c r="Y467" s="83" t="s">
        <v>165</v>
      </c>
      <c r="Z467" s="501">
        <v>0</v>
      </c>
      <c r="AA467" s="501"/>
      <c r="AB467" s="53"/>
      <c r="AC467" s="43"/>
      <c r="AD467" s="83" t="s">
        <v>165</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83" t="s">
        <v>166</v>
      </c>
      <c r="U468" s="501">
        <v>0</v>
      </c>
      <c r="V468" s="501"/>
      <c r="W468" s="53"/>
      <c r="X468" s="23"/>
      <c r="Y468" s="83" t="s">
        <v>166</v>
      </c>
      <c r="Z468" s="501">
        <v>0</v>
      </c>
      <c r="AA468" s="501"/>
      <c r="AB468" s="53"/>
      <c r="AC468" s="43"/>
      <c r="AD468" s="83"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240</v>
      </c>
      <c r="L469" s="514"/>
      <c r="M469" s="514"/>
      <c r="N469" s="514"/>
      <c r="O469" s="506">
        <f>SUM(O466-O467+O468)</f>
        <v>0</v>
      </c>
      <c r="P469" s="506"/>
      <c r="Q469" s="96"/>
      <c r="R469" s="43"/>
      <c r="S469" s="43"/>
      <c r="T469" s="83" t="s">
        <v>147</v>
      </c>
      <c r="U469" s="501">
        <v>0</v>
      </c>
      <c r="V469" s="501"/>
      <c r="W469" s="53"/>
      <c r="X469" s="23"/>
      <c r="Y469" s="83" t="s">
        <v>147</v>
      </c>
      <c r="Z469" s="501">
        <v>0</v>
      </c>
      <c r="AA469" s="501"/>
      <c r="AB469" s="53"/>
      <c r="AC469" s="43"/>
      <c r="AD469" s="83"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244</v>
      </c>
      <c r="U470" s="502">
        <f>U466+U467+U468-U469</f>
        <v>0</v>
      </c>
      <c r="V470" s="502"/>
      <c r="W470" s="53"/>
      <c r="X470" s="23"/>
      <c r="Y470" s="83" t="s">
        <v>244</v>
      </c>
      <c r="Z470" s="502">
        <f>Z466+Z467+Z468-Z469</f>
        <v>0</v>
      </c>
      <c r="AA470" s="502"/>
      <c r="AB470" s="53"/>
      <c r="AC470" s="43"/>
      <c r="AD470" s="83" t="s">
        <v>244</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241</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589">
        <f>JUIN!U473</f>
        <v>0</v>
      </c>
      <c r="V473" s="589"/>
      <c r="W473" s="590"/>
      <c r="X473" s="23"/>
      <c r="Y473" s="83" t="s">
        <v>176</v>
      </c>
      <c r="Z473" s="589">
        <f>JUIN!Z473</f>
        <v>0</v>
      </c>
      <c r="AA473" s="589"/>
      <c r="AB473" s="590"/>
      <c r="AC473" s="43"/>
      <c r="AD473" s="83" t="s">
        <v>177</v>
      </c>
      <c r="AE473" s="589">
        <f>JUIN!AE473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589">
        <f>JUIN!U474</f>
        <v>0</v>
      </c>
      <c r="V474" s="589"/>
      <c r="W474" s="590"/>
      <c r="X474" s="23"/>
      <c r="Y474" s="83" t="s">
        <v>163</v>
      </c>
      <c r="Z474" s="589">
        <f>JUIN!Z474</f>
        <v>0</v>
      </c>
      <c r="AA474" s="589"/>
      <c r="AB474" s="590"/>
      <c r="AC474" s="55"/>
      <c r="AD474" s="83" t="s">
        <v>163</v>
      </c>
      <c r="AE474" s="589">
        <f>JUIN!AE474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589">
        <f>JUIN!U475</f>
        <v>0</v>
      </c>
      <c r="V475" s="589"/>
      <c r="W475" s="590"/>
      <c r="X475" s="23"/>
      <c r="Y475" s="83" t="s">
        <v>51</v>
      </c>
      <c r="Z475" s="589">
        <f>JUIN!Z475</f>
        <v>0</v>
      </c>
      <c r="AA475" s="589"/>
      <c r="AB475" s="590"/>
      <c r="AC475" s="56"/>
      <c r="AD475" s="83" t="s">
        <v>51</v>
      </c>
      <c r="AE475" s="589">
        <f>JUIN!AE475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242</v>
      </c>
      <c r="L476" s="514"/>
      <c r="M476" s="514"/>
      <c r="N476" s="514"/>
      <c r="O476" s="506">
        <f>SUM(O472-O474+O475+O473)</f>
        <v>0</v>
      </c>
      <c r="P476" s="506"/>
      <c r="Q476" s="52"/>
      <c r="R476" s="43"/>
      <c r="S476" s="43"/>
      <c r="T476" s="83" t="s">
        <v>243</v>
      </c>
      <c r="U476" s="502">
        <f>JUIN!U480</f>
        <v>0</v>
      </c>
      <c r="V476" s="502"/>
      <c r="W476" s="53"/>
      <c r="X476" s="23"/>
      <c r="Y476" s="83" t="s">
        <v>243</v>
      </c>
      <c r="Z476" s="502">
        <f>JUIN!Z480</f>
        <v>0</v>
      </c>
      <c r="AA476" s="502"/>
      <c r="AB476" s="53"/>
      <c r="AC476" s="43"/>
      <c r="AD476" s="83" t="s">
        <v>243</v>
      </c>
      <c r="AE476" s="502">
        <f>JUIN!AE480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169</v>
      </c>
      <c r="U477" s="501">
        <v>0</v>
      </c>
      <c r="V477" s="501"/>
      <c r="W477" s="53"/>
      <c r="X477" s="23"/>
      <c r="Y477" s="83" t="s">
        <v>169</v>
      </c>
      <c r="Z477" s="501">
        <v>0</v>
      </c>
      <c r="AA477" s="501"/>
      <c r="AB477" s="53"/>
      <c r="AC477" s="43"/>
      <c r="AD477" s="83" t="s">
        <v>169</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166</v>
      </c>
      <c r="U478" s="501">
        <v>0</v>
      </c>
      <c r="V478" s="501"/>
      <c r="W478" s="53"/>
      <c r="X478" s="23"/>
      <c r="Y478" s="83" t="s">
        <v>166</v>
      </c>
      <c r="Z478" s="501">
        <v>0</v>
      </c>
      <c r="AA478" s="501"/>
      <c r="AB478" s="53"/>
      <c r="AC478" s="23"/>
      <c r="AD478" s="83"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147</v>
      </c>
      <c r="U479" s="501">
        <v>0</v>
      </c>
      <c r="V479" s="501"/>
      <c r="W479" s="53"/>
      <c r="X479" s="23"/>
      <c r="Y479" s="83" t="s">
        <v>147</v>
      </c>
      <c r="Z479" s="501">
        <v>0</v>
      </c>
      <c r="AA479" s="501"/>
      <c r="AB479" s="53"/>
      <c r="AC479" s="23"/>
      <c r="AD479" s="83" t="s">
        <v>147</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244</v>
      </c>
      <c r="U480" s="502">
        <f>U476+U477+U478-U479</f>
        <v>0</v>
      </c>
      <c r="V480" s="502"/>
      <c r="W480" s="53"/>
      <c r="X480" s="23"/>
      <c r="Y480" s="83" t="s">
        <v>244</v>
      </c>
      <c r="Z480" s="502">
        <f>Z476+Z477+Z478-Z479</f>
        <v>0</v>
      </c>
      <c r="AA480" s="502"/>
      <c r="AB480" s="53"/>
      <c r="AC480" s="23"/>
      <c r="AD480" s="83" t="s">
        <v>244</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589">
        <f>JUIN!U483</f>
        <v>0</v>
      </c>
      <c r="V483" s="589"/>
      <c r="W483" s="590"/>
      <c r="X483" s="23"/>
      <c r="Y483" s="83" t="s">
        <v>175</v>
      </c>
      <c r="Z483" s="589">
        <f>JUIN!Z483</f>
        <v>0</v>
      </c>
      <c r="AA483" s="589"/>
      <c r="AB483" s="590"/>
      <c r="AC483" s="23"/>
      <c r="AD483" s="83" t="s">
        <v>174</v>
      </c>
      <c r="AE483" s="589">
        <f>JUIN!AE483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589">
        <f>JUIN!U484</f>
        <v>0</v>
      </c>
      <c r="V484" s="589"/>
      <c r="W484" s="590"/>
      <c r="X484" s="23"/>
      <c r="Y484" s="83" t="s">
        <v>163</v>
      </c>
      <c r="Z484" s="589">
        <f>JUIN!Z484</f>
        <v>0</v>
      </c>
      <c r="AA484" s="589"/>
      <c r="AB484" s="590"/>
      <c r="AC484" s="23"/>
      <c r="AD484" s="83" t="s">
        <v>163</v>
      </c>
      <c r="AE484" s="589">
        <f>JUIN!AE484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JUIN!U485</f>
        <v>0</v>
      </c>
      <c r="V485" s="589"/>
      <c r="W485" s="590"/>
      <c r="X485" s="23"/>
      <c r="Y485" s="83" t="s">
        <v>51</v>
      </c>
      <c r="Z485" s="589">
        <f>JUIN!Z485</f>
        <v>0</v>
      </c>
      <c r="AA485" s="589"/>
      <c r="AB485" s="590"/>
      <c r="AC485" s="23"/>
      <c r="AD485" s="83" t="s">
        <v>51</v>
      </c>
      <c r="AE485" s="589">
        <f>JUIN!AE485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243</v>
      </c>
      <c r="U486" s="502">
        <f>JUIN!U490</f>
        <v>0</v>
      </c>
      <c r="V486" s="502"/>
      <c r="W486" s="53"/>
      <c r="X486" s="23"/>
      <c r="Y486" s="83" t="s">
        <v>243</v>
      </c>
      <c r="Z486" s="502">
        <f>JUIN!Z490</f>
        <v>0</v>
      </c>
      <c r="AA486" s="502"/>
      <c r="AB486" s="53"/>
      <c r="AC486" s="23"/>
      <c r="AD486" s="83" t="s">
        <v>243</v>
      </c>
      <c r="AE486" s="502">
        <f>JUIN!AE490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169</v>
      </c>
      <c r="U487" s="501">
        <v>0</v>
      </c>
      <c r="V487" s="501"/>
      <c r="W487" s="53"/>
      <c r="X487" s="23"/>
      <c r="Y487" s="83" t="s">
        <v>169</v>
      </c>
      <c r="Z487" s="501">
        <v>0</v>
      </c>
      <c r="AA487" s="501"/>
      <c r="AB487" s="53"/>
      <c r="AC487" s="23"/>
      <c r="AD487" s="83" t="s">
        <v>169</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166</v>
      </c>
      <c r="U488" s="501">
        <v>0</v>
      </c>
      <c r="V488" s="501"/>
      <c r="W488" s="53"/>
      <c r="X488" s="23"/>
      <c r="Y488" s="83" t="s">
        <v>166</v>
      </c>
      <c r="Z488" s="501">
        <v>0</v>
      </c>
      <c r="AA488" s="501"/>
      <c r="AB488" s="53"/>
      <c r="AC488" s="23"/>
      <c r="AD488" s="83" t="s">
        <v>166</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147</v>
      </c>
      <c r="U489" s="501">
        <v>0</v>
      </c>
      <c r="V489" s="501"/>
      <c r="W489" s="53"/>
      <c r="X489" s="23"/>
      <c r="Y489" s="83" t="s">
        <v>147</v>
      </c>
      <c r="Z489" s="501">
        <v>0</v>
      </c>
      <c r="AA489" s="501"/>
      <c r="AB489" s="53"/>
      <c r="AC489" s="23"/>
      <c r="AD489" s="83" t="s">
        <v>147</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244</v>
      </c>
      <c r="U490" s="502">
        <f>U486+U487+U488-U489</f>
        <v>0</v>
      </c>
      <c r="V490" s="502"/>
      <c r="W490" s="53"/>
      <c r="X490" s="23"/>
      <c r="Y490" s="83" t="s">
        <v>244</v>
      </c>
      <c r="Z490" s="502">
        <f>Z486+Z487+Z488-Z489</f>
        <v>0</v>
      </c>
      <c r="AA490" s="502"/>
      <c r="AB490" s="53"/>
      <c r="AC490" s="23"/>
      <c r="AD490" s="83" t="s">
        <v>244</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589">
        <f>JUIN!U493</f>
        <v>0</v>
      </c>
      <c r="V493" s="589"/>
      <c r="W493" s="590"/>
      <c r="X493" s="23"/>
      <c r="Y493" s="83" t="s">
        <v>172</v>
      </c>
      <c r="Z493" s="589">
        <f>JUIN!Z493</f>
        <v>0</v>
      </c>
      <c r="AA493" s="589"/>
      <c r="AB493" s="590"/>
      <c r="AC493" s="23"/>
      <c r="AD493" s="83" t="s">
        <v>173</v>
      </c>
      <c r="AE493" s="589">
        <f>JUIN!AE493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589">
        <f>JUIN!U494</f>
        <v>0</v>
      </c>
      <c r="V494" s="589"/>
      <c r="W494" s="590"/>
      <c r="X494" s="23"/>
      <c r="Y494" s="83" t="s">
        <v>163</v>
      </c>
      <c r="Z494" s="589">
        <f>JUIN!Z494</f>
        <v>0</v>
      </c>
      <c r="AA494" s="589"/>
      <c r="AB494" s="590"/>
      <c r="AC494" s="23"/>
      <c r="AD494" s="83" t="s">
        <v>163</v>
      </c>
      <c r="AE494" s="589">
        <f>JUIN!AE494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JUIN!U495</f>
        <v>0</v>
      </c>
      <c r="V495" s="589"/>
      <c r="W495" s="590"/>
      <c r="X495" s="23"/>
      <c r="Y495" s="83" t="s">
        <v>51</v>
      </c>
      <c r="Z495" s="589">
        <f>JUIN!Z495</f>
        <v>0</v>
      </c>
      <c r="AA495" s="589"/>
      <c r="AB495" s="590"/>
      <c r="AC495" s="23"/>
      <c r="AD495" s="83" t="s">
        <v>51</v>
      </c>
      <c r="AE495" s="589">
        <f>JUIN!AE495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243</v>
      </c>
      <c r="U496" s="502">
        <f>JUIN!U500</f>
        <v>0</v>
      </c>
      <c r="V496" s="502"/>
      <c r="W496" s="53"/>
      <c r="X496" s="23"/>
      <c r="Y496" s="83" t="s">
        <v>243</v>
      </c>
      <c r="Z496" s="502">
        <f>JUIN!Z500</f>
        <v>0</v>
      </c>
      <c r="AA496" s="502"/>
      <c r="AB496" s="53"/>
      <c r="AC496" s="23"/>
      <c r="AD496" s="83" t="s">
        <v>243</v>
      </c>
      <c r="AE496" s="502">
        <f>JUIN!AE500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169</v>
      </c>
      <c r="U497" s="501">
        <v>0</v>
      </c>
      <c r="V497" s="501"/>
      <c r="W497" s="53"/>
      <c r="X497" s="23"/>
      <c r="Y497" s="83" t="s">
        <v>169</v>
      </c>
      <c r="Z497" s="501">
        <v>0</v>
      </c>
      <c r="AA497" s="501"/>
      <c r="AB497" s="53"/>
      <c r="AC497" s="23"/>
      <c r="AD497" s="83" t="s">
        <v>169</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166</v>
      </c>
      <c r="U498" s="501">
        <v>0</v>
      </c>
      <c r="V498" s="501"/>
      <c r="W498" s="53"/>
      <c r="X498" s="23"/>
      <c r="Y498" s="83" t="s">
        <v>166</v>
      </c>
      <c r="Z498" s="501">
        <v>0</v>
      </c>
      <c r="AA498" s="501"/>
      <c r="AB498" s="53"/>
      <c r="AC498" s="23"/>
      <c r="AD498" s="83"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147</v>
      </c>
      <c r="U499" s="501">
        <v>0</v>
      </c>
      <c r="V499" s="501"/>
      <c r="W499" s="53"/>
      <c r="X499" s="23"/>
      <c r="Y499" s="83" t="s">
        <v>147</v>
      </c>
      <c r="Z499" s="501">
        <v>0</v>
      </c>
      <c r="AA499" s="501"/>
      <c r="AB499" s="53"/>
      <c r="AC499" s="23"/>
      <c r="AD499" s="83"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244</v>
      </c>
      <c r="U500" s="502">
        <f>U496+U497+U498-U499</f>
        <v>0</v>
      </c>
      <c r="V500" s="502"/>
      <c r="W500" s="53"/>
      <c r="X500" s="23"/>
      <c r="Y500" s="83" t="s">
        <v>244</v>
      </c>
      <c r="Z500" s="502">
        <f>Z496+Z497+Z498-Z499</f>
        <v>0</v>
      </c>
      <c r="AA500" s="502"/>
      <c r="AB500" s="53"/>
      <c r="AC500" s="23"/>
      <c r="AD500" s="83" t="s">
        <v>244</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uTCzKsFBQNKF+G+fZqUDgVwvQNfwiDJHvfrrIRAWN/MDyj/y+7Zu0cmST6kkm1DdosKZXcrXwo6a0pMh8pK1w==" saltValue="qJ2C2g9KC3BQ63QmQTyoag=="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291</v>
      </c>
      <c r="B3" s="583"/>
      <c r="C3" s="583"/>
      <c r="D3" s="583"/>
      <c r="E3" s="583"/>
      <c r="F3" s="583"/>
      <c r="G3" s="583"/>
      <c r="H3" s="583"/>
      <c r="I3" s="583"/>
      <c r="J3" s="583"/>
      <c r="K3" s="144"/>
    </row>
    <row r="4" spans="1:11" s="145" customFormat="1" ht="15.6" customHeight="1" x14ac:dyDescent="0.25">
      <c r="B4" s="148"/>
      <c r="C4" s="148"/>
      <c r="D4" s="148"/>
      <c r="E4" s="148"/>
      <c r="F4" s="309" t="s">
        <v>292</v>
      </c>
      <c r="G4" s="149">
        <f>JANVIER!E11</f>
        <v>0</v>
      </c>
      <c r="H4" s="148"/>
      <c r="I4" s="148"/>
      <c r="J4" s="148"/>
      <c r="K4" s="144"/>
    </row>
    <row r="5" spans="1:11" ht="15.6" customHeight="1" x14ac:dyDescent="0.2">
      <c r="A5" s="47" t="s">
        <v>50</v>
      </c>
      <c r="B5" s="47"/>
      <c r="C5" s="47"/>
      <c r="D5" s="47"/>
      <c r="E5" s="47"/>
      <c r="F5" s="47"/>
      <c r="G5" s="487" t="s">
        <v>484</v>
      </c>
      <c r="H5" s="333" t="s">
        <v>236</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293</v>
      </c>
      <c r="B7" s="47"/>
      <c r="C7" s="47"/>
      <c r="D7" s="47"/>
      <c r="E7" s="47"/>
      <c r="F7" s="47"/>
      <c r="G7" s="47"/>
      <c r="H7" s="47"/>
      <c r="I7" s="47" t="s">
        <v>52</v>
      </c>
      <c r="J7" s="419">
        <f>'RAP JUIN'!J39</f>
        <v>0</v>
      </c>
      <c r="K7" s="47"/>
    </row>
    <row r="8" spans="1:11" ht="15.6" customHeight="1" x14ac:dyDescent="0.2">
      <c r="A8" s="128" t="s">
        <v>294</v>
      </c>
      <c r="B8" s="128"/>
      <c r="C8" s="128"/>
      <c r="D8" s="128"/>
      <c r="E8" s="128"/>
      <c r="F8" s="47"/>
      <c r="G8" s="47"/>
      <c r="H8" s="47"/>
      <c r="I8" s="47"/>
      <c r="J8" s="134"/>
      <c r="K8" s="47"/>
    </row>
    <row r="9" spans="1:11" ht="15.6" customHeight="1" x14ac:dyDescent="0.2">
      <c r="A9" s="47" t="s">
        <v>295</v>
      </c>
      <c r="B9" s="47"/>
      <c r="C9" s="47"/>
      <c r="D9" s="47"/>
      <c r="E9" s="47"/>
      <c r="F9" s="47"/>
      <c r="G9" s="47"/>
      <c r="H9" s="47"/>
      <c r="I9" s="413">
        <f>SUM(JUILLET!$B$7)</f>
        <v>0</v>
      </c>
      <c r="J9" s="135"/>
      <c r="K9" s="47"/>
    </row>
    <row r="10" spans="1:11" ht="15.6" customHeight="1" x14ac:dyDescent="0.2">
      <c r="A10" s="47" t="s">
        <v>296</v>
      </c>
      <c r="B10" s="47"/>
      <c r="C10" s="47"/>
      <c r="D10" s="47"/>
      <c r="E10" s="47"/>
      <c r="F10" s="47"/>
      <c r="G10" s="47"/>
      <c r="H10" s="47"/>
      <c r="I10" s="414">
        <f>SUM(JUILLET!$C$7)</f>
        <v>0</v>
      </c>
      <c r="J10" s="135"/>
      <c r="K10" s="47"/>
    </row>
    <row r="11" spans="1:11" ht="15.6" customHeight="1" x14ac:dyDescent="0.2">
      <c r="A11" s="47" t="s">
        <v>297</v>
      </c>
      <c r="B11" s="47"/>
      <c r="C11" s="47"/>
      <c r="D11" s="47"/>
      <c r="E11" s="47"/>
      <c r="F11" s="47"/>
      <c r="G11" s="47"/>
      <c r="H11" s="47"/>
      <c r="I11" s="414">
        <f>SUM(JUILLET!$D$7)</f>
        <v>0</v>
      </c>
      <c r="J11" s="135"/>
      <c r="K11" s="47"/>
    </row>
    <row r="12" spans="1:11" ht="15.6" customHeight="1" x14ac:dyDescent="0.2">
      <c r="A12" s="47" t="s">
        <v>486</v>
      </c>
      <c r="B12" s="47"/>
      <c r="C12" s="47"/>
      <c r="D12" s="47"/>
      <c r="E12" s="47"/>
      <c r="F12" s="47"/>
      <c r="G12" s="47"/>
      <c r="H12" s="47"/>
      <c r="I12" s="414">
        <f>SUM(JUILLET!$E$7)</f>
        <v>0</v>
      </c>
      <c r="J12" s="135"/>
      <c r="K12" s="47"/>
    </row>
    <row r="13" spans="1:11" ht="15.6" customHeight="1" x14ac:dyDescent="0.2">
      <c r="A13" s="47" t="s">
        <v>298</v>
      </c>
      <c r="B13" s="47"/>
      <c r="C13" s="47"/>
      <c r="D13" s="47"/>
      <c r="E13" s="47"/>
      <c r="F13" s="47"/>
      <c r="G13" s="47"/>
      <c r="H13" s="47"/>
      <c r="I13" s="414">
        <f>SUM(JUILLET!$F$7)</f>
        <v>0</v>
      </c>
      <c r="J13" s="135"/>
      <c r="K13" s="47"/>
    </row>
    <row r="14" spans="1:11" ht="15.6" customHeight="1" x14ac:dyDescent="0.2">
      <c r="A14" s="47" t="s">
        <v>299</v>
      </c>
      <c r="B14" s="47"/>
      <c r="C14" s="47"/>
      <c r="D14" s="47"/>
      <c r="E14" s="47"/>
      <c r="F14" s="47"/>
      <c r="G14" s="47"/>
      <c r="H14" s="47"/>
      <c r="I14" s="414">
        <f>SUM(JUILLET!$L$7:$O$7)</f>
        <v>0</v>
      </c>
      <c r="J14" s="135"/>
      <c r="K14" s="47"/>
    </row>
    <row r="15" spans="1:11" ht="15.6" customHeight="1" x14ac:dyDescent="0.2">
      <c r="A15" s="47"/>
      <c r="B15" s="47" t="s">
        <v>53</v>
      </c>
      <c r="C15" s="137" t="s">
        <v>300</v>
      </c>
      <c r="D15" s="47"/>
      <c r="E15" s="47"/>
      <c r="F15" s="47"/>
      <c r="G15" s="47"/>
      <c r="H15" s="47"/>
      <c r="I15" s="414">
        <f>SUM(JUILLET!$Q$7:$R$7)</f>
        <v>0</v>
      </c>
      <c r="J15" s="135"/>
      <c r="K15" s="47"/>
    </row>
    <row r="16" spans="1:11" ht="15.6" customHeight="1" thickBot="1" x14ac:dyDescent="0.25">
      <c r="A16" s="47"/>
      <c r="B16" s="47"/>
      <c r="C16" s="137" t="s">
        <v>301</v>
      </c>
      <c r="D16" s="47"/>
      <c r="E16" s="47"/>
      <c r="F16" s="47"/>
      <c r="G16" s="47"/>
      <c r="H16" s="47"/>
      <c r="I16" s="415">
        <f>SUM(JUILLET!$P$7)</f>
        <v>0</v>
      </c>
      <c r="J16" s="135"/>
      <c r="K16" s="47"/>
    </row>
    <row r="17" spans="1:11" ht="15.6" customHeight="1" thickBot="1" x14ac:dyDescent="0.25">
      <c r="A17" s="47"/>
      <c r="B17" s="128" t="s">
        <v>302</v>
      </c>
      <c r="C17" s="47"/>
      <c r="D17" s="47"/>
      <c r="E17" s="47"/>
      <c r="F17" s="47"/>
      <c r="G17" s="47"/>
      <c r="H17" s="47"/>
      <c r="I17" s="128"/>
      <c r="J17" s="174">
        <f>SUM(I9:I16)</f>
        <v>0</v>
      </c>
      <c r="K17" s="47"/>
    </row>
    <row r="18" spans="1:11" ht="15.6" customHeight="1" thickTop="1" thickBot="1" x14ac:dyDescent="0.25">
      <c r="A18" s="47"/>
      <c r="B18" s="128" t="s">
        <v>303</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304</v>
      </c>
      <c r="B20" s="47"/>
      <c r="C20" s="47"/>
      <c r="D20" s="47"/>
      <c r="E20" s="47"/>
      <c r="F20" s="47"/>
      <c r="G20" s="47"/>
      <c r="H20" s="47"/>
      <c r="I20" s="47"/>
      <c r="J20" s="135"/>
      <c r="K20" s="47"/>
    </row>
    <row r="21" spans="1:11" ht="15.6" customHeight="1" thickBot="1" x14ac:dyDescent="0.25">
      <c r="A21" s="47" t="s">
        <v>305</v>
      </c>
      <c r="B21" s="47"/>
      <c r="C21" s="47"/>
      <c r="D21" s="47"/>
      <c r="E21" s="47"/>
      <c r="F21" s="47"/>
      <c r="G21" s="47"/>
      <c r="H21" s="47"/>
      <c r="I21" s="47"/>
      <c r="J21" s="135"/>
      <c r="K21" s="47"/>
    </row>
    <row r="22" spans="1:11" ht="15.6" customHeight="1" x14ac:dyDescent="0.2">
      <c r="A22" s="47" t="s">
        <v>306</v>
      </c>
      <c r="B22" s="47"/>
      <c r="C22" s="47"/>
      <c r="D22" s="47"/>
      <c r="E22" s="47"/>
      <c r="F22" s="47"/>
      <c r="G22" s="47"/>
      <c r="H22" s="419">
        <f>SUM(JUILLET!$U$7)</f>
        <v>0</v>
      </c>
      <c r="I22" s="47"/>
      <c r="J22" s="135"/>
      <c r="K22" s="47"/>
    </row>
    <row r="23" spans="1:11" ht="15.6" customHeight="1" x14ac:dyDescent="0.2">
      <c r="A23" s="47" t="s">
        <v>307</v>
      </c>
      <c r="B23" s="47"/>
      <c r="C23" s="47"/>
      <c r="D23" s="47"/>
      <c r="E23" s="47"/>
      <c r="F23" s="47"/>
      <c r="G23" s="47"/>
      <c r="H23" s="416">
        <f>SUM(JUILLET!$V$7)</f>
        <v>0</v>
      </c>
      <c r="I23" s="47"/>
      <c r="J23" s="135"/>
      <c r="K23" s="47"/>
    </row>
    <row r="24" spans="1:11" ht="15.6" customHeight="1" thickBot="1" x14ac:dyDescent="0.25">
      <c r="A24" s="47" t="s">
        <v>308</v>
      </c>
      <c r="B24" s="47"/>
      <c r="C24" s="47"/>
      <c r="D24" s="47"/>
      <c r="E24" s="47"/>
      <c r="F24" s="47"/>
      <c r="G24" s="47"/>
      <c r="H24" s="416">
        <f>SUM(JUILLET!$W$7:'JUILLET'!$X$7)</f>
        <v>0</v>
      </c>
      <c r="I24" s="47"/>
      <c r="J24" s="135"/>
      <c r="K24" s="47"/>
    </row>
    <row r="25" spans="1:11" ht="15.6" customHeight="1" thickBot="1" x14ac:dyDescent="0.25">
      <c r="A25" s="47" t="s">
        <v>309</v>
      </c>
      <c r="B25" s="47"/>
      <c r="C25" s="47"/>
      <c r="D25" s="47"/>
      <c r="E25" s="47"/>
      <c r="F25" s="47"/>
      <c r="G25" s="47"/>
      <c r="H25" s="415">
        <f>SUM(JUILLET!$Y$7)</f>
        <v>0</v>
      </c>
      <c r="I25" s="417">
        <f>SUM(H22:H25)</f>
        <v>0</v>
      </c>
      <c r="J25" s="135"/>
      <c r="K25" s="47"/>
    </row>
    <row r="26" spans="1:11" ht="15.6" customHeight="1" x14ac:dyDescent="0.2">
      <c r="A26" s="47" t="s">
        <v>310</v>
      </c>
      <c r="B26" s="47"/>
      <c r="C26" s="47"/>
      <c r="D26" s="47"/>
      <c r="E26" s="47"/>
      <c r="F26" s="47"/>
      <c r="G26" s="47"/>
      <c r="H26" s="143"/>
      <c r="I26" s="414">
        <f>SUM(JUILLET!$Z$7)</f>
        <v>0</v>
      </c>
      <c r="J26" s="135"/>
      <c r="K26" s="47"/>
    </row>
    <row r="27" spans="1:11" ht="15.6" customHeight="1" x14ac:dyDescent="0.2">
      <c r="A27" s="47" t="s">
        <v>311</v>
      </c>
      <c r="B27" s="47"/>
      <c r="C27" s="47"/>
      <c r="D27" s="47"/>
      <c r="E27" s="47"/>
      <c r="F27" s="47"/>
      <c r="G27" s="47"/>
      <c r="H27" s="47"/>
      <c r="I27" s="414">
        <f>SUM(JUILLET!$AA$7)</f>
        <v>0</v>
      </c>
      <c r="J27" s="135"/>
      <c r="K27" s="47"/>
    </row>
    <row r="28" spans="1:11" ht="15.6" customHeight="1" x14ac:dyDescent="0.2">
      <c r="A28" s="47" t="s">
        <v>312</v>
      </c>
      <c r="B28" s="47"/>
      <c r="C28" s="47"/>
      <c r="D28" s="47"/>
      <c r="E28" s="47"/>
      <c r="F28" s="47"/>
      <c r="G28" s="47"/>
      <c r="H28" s="47"/>
      <c r="I28" s="414">
        <f>SUM(JUILLET!$AB$7)</f>
        <v>0</v>
      </c>
      <c r="J28" s="135"/>
      <c r="K28" s="47"/>
    </row>
    <row r="29" spans="1:11" ht="15.6" customHeight="1" x14ac:dyDescent="0.2">
      <c r="A29" s="47" t="s">
        <v>313</v>
      </c>
      <c r="B29" s="47"/>
      <c r="C29" s="47"/>
      <c r="D29" s="47"/>
      <c r="E29" s="47"/>
      <c r="F29" s="47"/>
      <c r="G29" s="47"/>
      <c r="H29" s="47"/>
      <c r="I29" s="414">
        <f>SUM(JUILLET!$AC$7)</f>
        <v>0</v>
      </c>
      <c r="J29" s="135"/>
      <c r="K29" s="47"/>
    </row>
    <row r="30" spans="1:11" ht="15.6" customHeight="1" x14ac:dyDescent="0.2">
      <c r="A30" s="47" t="s">
        <v>314</v>
      </c>
      <c r="B30" s="47"/>
      <c r="C30" s="47"/>
      <c r="D30" s="47"/>
      <c r="E30" s="47"/>
      <c r="F30" s="47"/>
      <c r="G30" s="47"/>
      <c r="H30" s="47"/>
      <c r="I30" s="414">
        <f>SUM(JUILLET!$AD$7)</f>
        <v>0</v>
      </c>
      <c r="J30" s="135"/>
      <c r="K30" s="47"/>
    </row>
    <row r="31" spans="1:11" ht="15.6" customHeight="1" x14ac:dyDescent="0.2">
      <c r="A31" s="47" t="s">
        <v>315</v>
      </c>
      <c r="B31" s="47"/>
      <c r="C31" s="47"/>
      <c r="D31" s="47"/>
      <c r="E31" s="47"/>
      <c r="F31" s="47"/>
      <c r="G31" s="47"/>
      <c r="H31" s="47"/>
      <c r="I31" s="414">
        <f>SUM(JUILLET!$AE$7)</f>
        <v>0</v>
      </c>
      <c r="J31" s="135"/>
      <c r="K31" s="47"/>
    </row>
    <row r="32" spans="1:11" ht="15.6" customHeight="1" x14ac:dyDescent="0.2">
      <c r="A32" s="47" t="s">
        <v>316</v>
      </c>
      <c r="B32" s="47"/>
      <c r="C32" s="47"/>
      <c r="D32" s="47"/>
      <c r="E32" s="47"/>
      <c r="F32" s="47"/>
      <c r="G32" s="47"/>
      <c r="H32" s="47"/>
      <c r="I32" s="414">
        <f>SUM(JUILLET!$AF$7)</f>
        <v>0</v>
      </c>
      <c r="J32" s="135"/>
      <c r="K32" s="47"/>
    </row>
    <row r="33" spans="1:11" ht="15.6" customHeight="1" x14ac:dyDescent="0.2">
      <c r="A33" s="47" t="s">
        <v>317</v>
      </c>
      <c r="B33" s="47"/>
      <c r="C33" s="47"/>
      <c r="D33" s="47"/>
      <c r="E33" s="47"/>
      <c r="F33" s="47"/>
      <c r="G33" s="47"/>
      <c r="H33" s="47"/>
      <c r="I33" s="414">
        <f>SUM(JUILLET!$AG$7)</f>
        <v>0</v>
      </c>
      <c r="J33" s="135"/>
      <c r="K33" s="47"/>
    </row>
    <row r="34" spans="1:11" ht="15.6" customHeight="1" x14ac:dyDescent="0.2">
      <c r="A34" s="47" t="s">
        <v>318</v>
      </c>
      <c r="B34" s="47"/>
      <c r="C34" s="47"/>
      <c r="D34" s="47"/>
      <c r="E34" s="47"/>
      <c r="F34" s="47"/>
      <c r="G34" s="47"/>
      <c r="H34" s="47"/>
      <c r="I34" s="414">
        <f>SUM(JUILLET!$AH$7)</f>
        <v>0</v>
      </c>
      <c r="J34" s="135"/>
      <c r="K34" s="47"/>
    </row>
    <row r="35" spans="1:11" ht="15.6" customHeight="1" x14ac:dyDescent="0.2">
      <c r="A35" s="47" t="s">
        <v>318</v>
      </c>
      <c r="B35" s="47"/>
      <c r="C35" s="47"/>
      <c r="D35" s="47"/>
      <c r="E35" s="47"/>
      <c r="F35" s="47"/>
      <c r="G35" s="47"/>
      <c r="H35" s="47"/>
      <c r="I35" s="418">
        <v>0</v>
      </c>
      <c r="J35" s="135"/>
      <c r="K35" s="47"/>
    </row>
    <row r="36" spans="1:11" ht="15.6" customHeight="1" x14ac:dyDescent="0.2">
      <c r="A36" s="47" t="s">
        <v>319</v>
      </c>
      <c r="B36" s="47"/>
      <c r="C36" s="47"/>
      <c r="D36" s="47"/>
      <c r="E36" s="47"/>
      <c r="F36" s="47"/>
      <c r="G36" s="47"/>
      <c r="H36" s="47"/>
      <c r="I36" s="414">
        <f>SUM(JUILLET!$AJ$7)</f>
        <v>0</v>
      </c>
      <c r="J36" s="135"/>
      <c r="K36" s="47"/>
    </row>
    <row r="37" spans="1:11" ht="15.6" customHeight="1" thickBot="1" x14ac:dyDescent="0.25">
      <c r="A37" s="47" t="s">
        <v>320</v>
      </c>
      <c r="B37" s="47"/>
      <c r="C37" s="47"/>
      <c r="D37" s="47"/>
      <c r="E37" s="47"/>
      <c r="F37" s="47"/>
      <c r="G37" s="47"/>
      <c r="H37" s="47"/>
      <c r="I37" s="415">
        <f>SUM(JUILLET!$AK$7)</f>
        <v>0</v>
      </c>
      <c r="J37" s="135"/>
      <c r="K37" s="47"/>
    </row>
    <row r="38" spans="1:11" ht="15.6" customHeight="1" thickBot="1" x14ac:dyDescent="0.25">
      <c r="A38" s="47" t="s">
        <v>321</v>
      </c>
      <c r="B38" s="47"/>
      <c r="C38" s="47"/>
      <c r="D38" s="47"/>
      <c r="E38" s="47"/>
      <c r="F38" s="47"/>
      <c r="G38" s="47"/>
      <c r="H38" s="47"/>
      <c r="I38" s="124"/>
      <c r="J38" s="421">
        <f>SUM(I25:I37)</f>
        <v>0</v>
      </c>
      <c r="K38" s="47"/>
    </row>
    <row r="39" spans="1:11" ht="15.6" customHeight="1" thickTop="1" thickBot="1" x14ac:dyDescent="0.25">
      <c r="A39" s="128" t="s">
        <v>322</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323</v>
      </c>
      <c r="B41" s="47"/>
      <c r="C41" s="47"/>
      <c r="D41" s="47"/>
      <c r="E41" s="47"/>
      <c r="F41" s="47"/>
      <c r="G41" s="47"/>
      <c r="H41" s="47"/>
      <c r="I41" s="47"/>
      <c r="J41" s="47"/>
      <c r="K41" s="47"/>
    </row>
    <row r="42" spans="1:11" ht="15.6" customHeight="1" x14ac:dyDescent="0.2">
      <c r="A42" s="47" t="s">
        <v>324</v>
      </c>
      <c r="B42" s="47"/>
      <c r="C42" s="47"/>
      <c r="D42" s="47"/>
      <c r="E42" s="47"/>
      <c r="F42" s="47"/>
      <c r="G42" s="47"/>
      <c r="H42" s="47"/>
      <c r="I42" s="47"/>
      <c r="J42" s="47"/>
      <c r="K42" s="47"/>
    </row>
    <row r="43" spans="1:11" ht="15.6" customHeight="1" x14ac:dyDescent="0.2">
      <c r="A43" s="47" t="s">
        <v>325</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326</v>
      </c>
      <c r="E46" s="47"/>
      <c r="F46" s="47"/>
      <c r="G46" s="47"/>
      <c r="H46" s="124"/>
      <c r="I46" s="124"/>
      <c r="J46" s="138" t="s">
        <v>327</v>
      </c>
      <c r="K46" s="47"/>
    </row>
    <row r="47" spans="1:11" ht="15.6" customHeight="1" x14ac:dyDescent="0.2">
      <c r="A47" s="47"/>
      <c r="B47" s="47"/>
      <c r="C47" s="47"/>
      <c r="D47" s="47"/>
      <c r="E47" s="47"/>
      <c r="F47" s="47"/>
      <c r="G47" s="47"/>
      <c r="H47" s="47" t="s">
        <v>50</v>
      </c>
      <c r="I47" s="47"/>
      <c r="J47" s="47"/>
      <c r="K47" s="47"/>
    </row>
    <row r="48" spans="1:11" ht="15.6" customHeight="1" x14ac:dyDescent="0.2">
      <c r="A48" s="587" t="s">
        <v>379</v>
      </c>
      <c r="B48" s="587"/>
      <c r="C48" s="587"/>
      <c r="D48" s="587"/>
      <c r="E48" s="587"/>
      <c r="F48" s="587"/>
      <c r="G48" s="587"/>
      <c r="H48" s="587"/>
      <c r="I48" s="587"/>
      <c r="J48" s="587"/>
      <c r="K48" s="47"/>
    </row>
    <row r="49" spans="1:11" ht="15.6" customHeight="1" x14ac:dyDescent="0.2">
      <c r="A49" s="132" t="s">
        <v>328</v>
      </c>
      <c r="B49" s="132"/>
      <c r="C49" s="132"/>
      <c r="D49" s="132"/>
      <c r="E49" s="132"/>
      <c r="F49" s="132"/>
      <c r="G49" s="132"/>
      <c r="H49" s="132"/>
      <c r="I49" s="132"/>
      <c r="J49" s="47"/>
      <c r="K49" s="47"/>
    </row>
    <row r="50" spans="1:11" ht="15.6" customHeight="1" x14ac:dyDescent="0.2">
      <c r="A50" s="132" t="s">
        <v>329</v>
      </c>
      <c r="B50" s="132"/>
      <c r="C50" s="132"/>
      <c r="D50" s="132"/>
      <c r="E50" s="132"/>
      <c r="F50" s="132"/>
      <c r="G50" s="132"/>
      <c r="H50" s="132"/>
      <c r="I50" s="132"/>
      <c r="J50" s="47"/>
      <c r="K50" s="47"/>
    </row>
  </sheetData>
  <sheetProtection algorithmName="SHA-512" hashValue="IZMi6vUj0N1oyigDiOCJsILdVyszbzRyhXfBzSj1yMj2q6CQ29SwZT3+oY2EZesnA2MYTqYBSPSARcQGNTTuog==" saltValue="U6mVAQDZe5mFdT6gIvTMcg=="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86</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447</v>
      </c>
      <c r="C4" s="519" t="s">
        <v>448</v>
      </c>
      <c r="D4" s="519" t="s">
        <v>449</v>
      </c>
      <c r="E4" s="519" t="s">
        <v>450</v>
      </c>
      <c r="F4" s="562" t="s">
        <v>451</v>
      </c>
      <c r="G4" s="263"/>
      <c r="H4" s="264"/>
      <c r="I4" s="265"/>
      <c r="J4" s="260"/>
      <c r="K4" s="264"/>
      <c r="L4" s="544" t="s">
        <v>452</v>
      </c>
      <c r="M4" s="519" t="s">
        <v>453</v>
      </c>
      <c r="N4" s="519" t="s">
        <v>454</v>
      </c>
      <c r="O4" s="519" t="s">
        <v>455</v>
      </c>
      <c r="P4" s="519" t="s">
        <v>456</v>
      </c>
      <c r="Q4" s="528" t="s">
        <v>457</v>
      </c>
      <c r="R4" s="531" t="s">
        <v>458</v>
      </c>
      <c r="S4" s="364"/>
      <c r="T4" s="365"/>
      <c r="U4" s="525" t="s">
        <v>459</v>
      </c>
      <c r="V4" s="526"/>
      <c r="W4" s="526"/>
      <c r="X4" s="526"/>
      <c r="Y4" s="527"/>
      <c r="Z4" s="528" t="s">
        <v>460</v>
      </c>
      <c r="AA4" s="519" t="s">
        <v>461</v>
      </c>
      <c r="AB4" s="519" t="s">
        <v>462</v>
      </c>
      <c r="AC4" s="528" t="s">
        <v>463</v>
      </c>
      <c r="AD4" s="519" t="s">
        <v>464</v>
      </c>
      <c r="AE4" s="519" t="s">
        <v>465</v>
      </c>
      <c r="AF4" s="519" t="s">
        <v>466</v>
      </c>
      <c r="AG4" s="565" t="s">
        <v>467</v>
      </c>
      <c r="AH4" s="531" t="s">
        <v>468</v>
      </c>
      <c r="AI4" s="268"/>
      <c r="AJ4" s="572" t="s">
        <v>469</v>
      </c>
      <c r="AK4" s="531" t="s">
        <v>470</v>
      </c>
      <c r="AL4" s="33"/>
    </row>
    <row r="5" spans="1:38" s="81" customFormat="1" ht="15.6" customHeight="1" x14ac:dyDescent="0.2">
      <c r="A5" s="260"/>
      <c r="B5" s="545"/>
      <c r="C5" s="520"/>
      <c r="D5" s="520"/>
      <c r="E5" s="520"/>
      <c r="F5" s="563"/>
      <c r="G5" s="263" t="s">
        <v>3</v>
      </c>
      <c r="H5" s="264" t="s">
        <v>104</v>
      </c>
      <c r="I5" s="265" t="s">
        <v>105</v>
      </c>
      <c r="J5" s="260" t="s">
        <v>100</v>
      </c>
      <c r="K5" s="264" t="s">
        <v>95</v>
      </c>
      <c r="L5" s="545"/>
      <c r="M5" s="520"/>
      <c r="N5" s="520"/>
      <c r="O5" s="520"/>
      <c r="P5" s="520"/>
      <c r="Q5" s="529"/>
      <c r="R5" s="532"/>
      <c r="S5" s="366" t="s">
        <v>46</v>
      </c>
      <c r="T5" s="260" t="s">
        <v>46</v>
      </c>
      <c r="U5" s="575" t="s">
        <v>471</v>
      </c>
      <c r="V5" s="576" t="s">
        <v>472</v>
      </c>
      <c r="W5" s="576" t="s">
        <v>130</v>
      </c>
      <c r="X5" s="576" t="s">
        <v>131</v>
      </c>
      <c r="Y5" s="576" t="s">
        <v>473</v>
      </c>
      <c r="Z5" s="529"/>
      <c r="AA5" s="520"/>
      <c r="AB5" s="520"/>
      <c r="AC5" s="529"/>
      <c r="AD5" s="520"/>
      <c r="AE5" s="520"/>
      <c r="AF5" s="520"/>
      <c r="AG5" s="566"/>
      <c r="AH5" s="532"/>
      <c r="AI5" s="271" t="s">
        <v>116</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Août</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38" s="114" customFormat="1" ht="12.75" customHeight="1" x14ac:dyDescent="0.2">
      <c r="A11" s="116"/>
      <c r="B11" s="283" t="s">
        <v>143</v>
      </c>
      <c r="C11" s="282" t="s">
        <v>245</v>
      </c>
      <c r="D11" s="283" t="s">
        <v>144</v>
      </c>
      <c r="E11" s="252">
        <f>JUILLET!E11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Août</v>
      </c>
      <c r="AK11" s="252">
        <f>$E$11</f>
        <v>0</v>
      </c>
      <c r="AL11" s="116"/>
    </row>
    <row r="12" spans="1:3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447</v>
      </c>
      <c r="C18" s="536" t="s">
        <v>448</v>
      </c>
      <c r="D18" s="536" t="s">
        <v>449</v>
      </c>
      <c r="E18" s="536" t="s">
        <v>450</v>
      </c>
      <c r="F18" s="539" t="s">
        <v>474</v>
      </c>
      <c r="G18" s="292"/>
      <c r="H18" s="2"/>
      <c r="I18" s="293"/>
      <c r="J18" s="13"/>
      <c r="K18" s="2"/>
      <c r="L18" s="547" t="s">
        <v>452</v>
      </c>
      <c r="M18" s="536" t="s">
        <v>453</v>
      </c>
      <c r="N18" s="536" t="s">
        <v>454</v>
      </c>
      <c r="O18" s="536" t="s">
        <v>455</v>
      </c>
      <c r="P18" s="536" t="s">
        <v>456</v>
      </c>
      <c r="Q18" s="536" t="s">
        <v>457</v>
      </c>
      <c r="R18" s="539" t="s">
        <v>458</v>
      </c>
      <c r="S18" s="44"/>
      <c r="T18" s="1"/>
      <c r="U18" s="522" t="s">
        <v>91</v>
      </c>
      <c r="V18" s="523"/>
      <c r="W18" s="523"/>
      <c r="X18" s="523"/>
      <c r="Y18" s="524"/>
      <c r="Z18" s="536" t="s">
        <v>460</v>
      </c>
      <c r="AA18" s="536" t="s">
        <v>461</v>
      </c>
      <c r="AB18" s="536" t="s">
        <v>462</v>
      </c>
      <c r="AC18" s="536" t="s">
        <v>463</v>
      </c>
      <c r="AD18" s="536" t="s">
        <v>464</v>
      </c>
      <c r="AE18" s="536" t="s">
        <v>465</v>
      </c>
      <c r="AF18" s="536" t="s">
        <v>466</v>
      </c>
      <c r="AG18" s="568" t="s">
        <v>467</v>
      </c>
      <c r="AH18" s="539" t="s">
        <v>468</v>
      </c>
      <c r="AI18" s="15"/>
      <c r="AJ18" s="547" t="s">
        <v>469</v>
      </c>
      <c r="AK18" s="539" t="s">
        <v>470</v>
      </c>
      <c r="AL18" s="381"/>
    </row>
    <row r="19" spans="1:38" s="4" customFormat="1" ht="15.6" customHeight="1" x14ac:dyDescent="0.2">
      <c r="A19" s="1"/>
      <c r="B19" s="548"/>
      <c r="C19" s="537"/>
      <c r="D19" s="537"/>
      <c r="E19" s="537"/>
      <c r="F19" s="540"/>
      <c r="G19" s="292" t="s">
        <v>3</v>
      </c>
      <c r="H19" s="2" t="s">
        <v>104</v>
      </c>
      <c r="I19" s="293" t="s">
        <v>105</v>
      </c>
      <c r="J19" s="13" t="s">
        <v>100</v>
      </c>
      <c r="K19" s="2" t="s">
        <v>95</v>
      </c>
      <c r="L19" s="548"/>
      <c r="M19" s="537"/>
      <c r="N19" s="537"/>
      <c r="O19" s="537"/>
      <c r="P19" s="537"/>
      <c r="Q19" s="537"/>
      <c r="R19" s="540"/>
      <c r="S19" s="44"/>
      <c r="T19" s="1"/>
      <c r="U19" s="577" t="s">
        <v>471</v>
      </c>
      <c r="V19" s="579" t="s">
        <v>472</v>
      </c>
      <c r="W19" s="579" t="s">
        <v>130</v>
      </c>
      <c r="X19" s="579" t="s">
        <v>131</v>
      </c>
      <c r="Y19" s="579" t="s">
        <v>473</v>
      </c>
      <c r="Z19" s="537"/>
      <c r="AA19" s="537"/>
      <c r="AB19" s="537"/>
      <c r="AC19" s="537"/>
      <c r="AD19" s="537"/>
      <c r="AE19" s="537"/>
      <c r="AF19" s="537"/>
      <c r="AG19" s="569"/>
      <c r="AH19" s="540"/>
      <c r="AI19" s="6" t="s">
        <v>116</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Août</v>
      </c>
      <c r="H21" s="337" t="s">
        <v>156</v>
      </c>
      <c r="I21" s="338"/>
      <c r="J21" s="223">
        <f>JUILLET!E2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Août</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Août</v>
      </c>
      <c r="AK56" s="113">
        <f>$E$11</f>
        <v>0</v>
      </c>
      <c r="AL56" s="116"/>
    </row>
    <row r="57" spans="1:38" s="114" customFormat="1" ht="12.75" customHeight="1" x14ac:dyDescent="0.2">
      <c r="A57" s="116"/>
      <c r="B57" s="106" t="str">
        <f>$B$12</f>
        <v>Page No.</v>
      </c>
      <c r="C57" s="111">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447</v>
      </c>
      <c r="C63" s="536" t="s">
        <v>448</v>
      </c>
      <c r="D63" s="536" t="s">
        <v>449</v>
      </c>
      <c r="E63" s="536" t="s">
        <v>450</v>
      </c>
      <c r="F63" s="539" t="s">
        <v>474</v>
      </c>
      <c r="G63" s="292"/>
      <c r="H63" s="2"/>
      <c r="I63" s="293"/>
      <c r="J63" s="13"/>
      <c r="K63" s="2"/>
      <c r="L63" s="547" t="s">
        <v>452</v>
      </c>
      <c r="M63" s="536" t="s">
        <v>453</v>
      </c>
      <c r="N63" s="536" t="s">
        <v>454</v>
      </c>
      <c r="O63" s="536" t="s">
        <v>455</v>
      </c>
      <c r="P63" s="536" t="s">
        <v>456</v>
      </c>
      <c r="Q63" s="536" t="s">
        <v>457</v>
      </c>
      <c r="R63" s="539" t="s">
        <v>458</v>
      </c>
      <c r="S63" s="44"/>
      <c r="T63" s="1"/>
      <c r="U63" s="522" t="s">
        <v>91</v>
      </c>
      <c r="V63" s="523"/>
      <c r="W63" s="523"/>
      <c r="X63" s="523"/>
      <c r="Y63" s="524"/>
      <c r="Z63" s="536" t="s">
        <v>460</v>
      </c>
      <c r="AA63" s="536" t="s">
        <v>461</v>
      </c>
      <c r="AB63" s="536" t="s">
        <v>462</v>
      </c>
      <c r="AC63" s="536" t="s">
        <v>463</v>
      </c>
      <c r="AD63" s="536" t="s">
        <v>464</v>
      </c>
      <c r="AE63" s="536" t="s">
        <v>465</v>
      </c>
      <c r="AF63" s="536" t="s">
        <v>466</v>
      </c>
      <c r="AG63" s="568" t="s">
        <v>467</v>
      </c>
      <c r="AH63" s="539" t="s">
        <v>468</v>
      </c>
      <c r="AI63" s="15"/>
      <c r="AJ63" s="547" t="s">
        <v>469</v>
      </c>
      <c r="AK63" s="539" t="s">
        <v>470</v>
      </c>
      <c r="AL63" s="381"/>
    </row>
    <row r="64" spans="1:38" s="4" customFormat="1" ht="15.6" customHeight="1" x14ac:dyDescent="0.2">
      <c r="A64" s="1"/>
      <c r="B64" s="548"/>
      <c r="C64" s="537"/>
      <c r="D64" s="537"/>
      <c r="E64" s="537"/>
      <c r="F64" s="540"/>
      <c r="G64" s="292" t="s">
        <v>3</v>
      </c>
      <c r="H64" s="2" t="s">
        <v>104</v>
      </c>
      <c r="I64" s="293" t="s">
        <v>105</v>
      </c>
      <c r="J64" s="13" t="s">
        <v>100</v>
      </c>
      <c r="K64" s="2" t="s">
        <v>95</v>
      </c>
      <c r="L64" s="548"/>
      <c r="M64" s="537"/>
      <c r="N64" s="537"/>
      <c r="O64" s="537"/>
      <c r="P64" s="537"/>
      <c r="Q64" s="537"/>
      <c r="R64" s="540"/>
      <c r="S64" s="44"/>
      <c r="T64" s="1"/>
      <c r="U64" s="577" t="s">
        <v>471</v>
      </c>
      <c r="V64" s="579" t="s">
        <v>472</v>
      </c>
      <c r="W64" s="579" t="s">
        <v>130</v>
      </c>
      <c r="X64" s="579" t="s">
        <v>131</v>
      </c>
      <c r="Y64" s="579" t="s">
        <v>473</v>
      </c>
      <c r="Z64" s="537"/>
      <c r="AA64" s="537"/>
      <c r="AB64" s="537"/>
      <c r="AC64" s="537"/>
      <c r="AD64" s="537"/>
      <c r="AE64" s="537"/>
      <c r="AF64" s="537"/>
      <c r="AG64" s="569"/>
      <c r="AH64" s="540"/>
      <c r="AI64" s="6" t="s">
        <v>116</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Août</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Août</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Août</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447</v>
      </c>
      <c r="C108" s="536" t="s">
        <v>448</v>
      </c>
      <c r="D108" s="536" t="s">
        <v>449</v>
      </c>
      <c r="E108" s="536" t="s">
        <v>450</v>
      </c>
      <c r="F108" s="539" t="s">
        <v>474</v>
      </c>
      <c r="G108" s="292"/>
      <c r="H108" s="2"/>
      <c r="I108" s="293"/>
      <c r="J108" s="13"/>
      <c r="K108" s="2"/>
      <c r="L108" s="547" t="s">
        <v>452</v>
      </c>
      <c r="M108" s="536" t="s">
        <v>453</v>
      </c>
      <c r="N108" s="536" t="s">
        <v>454</v>
      </c>
      <c r="O108" s="536" t="s">
        <v>455</v>
      </c>
      <c r="P108" s="536" t="s">
        <v>456</v>
      </c>
      <c r="Q108" s="536" t="s">
        <v>457</v>
      </c>
      <c r="R108" s="539" t="s">
        <v>458</v>
      </c>
      <c r="S108" s="44"/>
      <c r="T108" s="1"/>
      <c r="U108" s="522" t="s">
        <v>91</v>
      </c>
      <c r="V108" s="523"/>
      <c r="W108" s="523"/>
      <c r="X108" s="523"/>
      <c r="Y108" s="524"/>
      <c r="Z108" s="536" t="s">
        <v>460</v>
      </c>
      <c r="AA108" s="536" t="s">
        <v>461</v>
      </c>
      <c r="AB108" s="536" t="s">
        <v>462</v>
      </c>
      <c r="AC108" s="536" t="s">
        <v>463</v>
      </c>
      <c r="AD108" s="536" t="s">
        <v>464</v>
      </c>
      <c r="AE108" s="536" t="s">
        <v>465</v>
      </c>
      <c r="AF108" s="536" t="s">
        <v>466</v>
      </c>
      <c r="AG108" s="568" t="s">
        <v>467</v>
      </c>
      <c r="AH108" s="539" t="s">
        <v>468</v>
      </c>
      <c r="AI108" s="15"/>
      <c r="AJ108" s="547" t="s">
        <v>469</v>
      </c>
      <c r="AK108" s="539" t="s">
        <v>470</v>
      </c>
      <c r="AL108" s="381"/>
    </row>
    <row r="109" spans="1:38" s="4" customFormat="1" ht="15.75" customHeight="1" x14ac:dyDescent="0.2">
      <c r="A109" s="1"/>
      <c r="B109" s="548"/>
      <c r="C109" s="537"/>
      <c r="D109" s="537"/>
      <c r="E109" s="537"/>
      <c r="F109" s="540"/>
      <c r="G109" s="292" t="s">
        <v>3</v>
      </c>
      <c r="H109" s="2" t="s">
        <v>104</v>
      </c>
      <c r="I109" s="293" t="s">
        <v>105</v>
      </c>
      <c r="J109" s="13" t="s">
        <v>100</v>
      </c>
      <c r="K109" s="2" t="s">
        <v>95</v>
      </c>
      <c r="L109" s="548"/>
      <c r="M109" s="537"/>
      <c r="N109" s="537"/>
      <c r="O109" s="537"/>
      <c r="P109" s="537"/>
      <c r="Q109" s="537"/>
      <c r="R109" s="540"/>
      <c r="S109" s="44"/>
      <c r="T109" s="1"/>
      <c r="U109" s="577" t="s">
        <v>471</v>
      </c>
      <c r="V109" s="579" t="s">
        <v>472</v>
      </c>
      <c r="W109" s="579" t="s">
        <v>130</v>
      </c>
      <c r="X109" s="579" t="s">
        <v>131</v>
      </c>
      <c r="Y109" s="579" t="s">
        <v>473</v>
      </c>
      <c r="Z109" s="537"/>
      <c r="AA109" s="537"/>
      <c r="AB109" s="537"/>
      <c r="AC109" s="537"/>
      <c r="AD109" s="537"/>
      <c r="AE109" s="537"/>
      <c r="AF109" s="537"/>
      <c r="AG109" s="569"/>
      <c r="AH109" s="540"/>
      <c r="AI109" s="6" t="s">
        <v>116</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Août</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Août</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Août</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447</v>
      </c>
      <c r="C153" s="536" t="s">
        <v>448</v>
      </c>
      <c r="D153" s="536" t="s">
        <v>449</v>
      </c>
      <c r="E153" s="536" t="s">
        <v>450</v>
      </c>
      <c r="F153" s="539" t="s">
        <v>474</v>
      </c>
      <c r="G153" s="292"/>
      <c r="H153" s="2"/>
      <c r="I153" s="293"/>
      <c r="J153" s="13"/>
      <c r="K153" s="2"/>
      <c r="L153" s="547" t="s">
        <v>452</v>
      </c>
      <c r="M153" s="536" t="s">
        <v>453</v>
      </c>
      <c r="N153" s="536" t="s">
        <v>454</v>
      </c>
      <c r="O153" s="536" t="s">
        <v>455</v>
      </c>
      <c r="P153" s="536" t="s">
        <v>456</v>
      </c>
      <c r="Q153" s="536" t="s">
        <v>457</v>
      </c>
      <c r="R153" s="539" t="s">
        <v>458</v>
      </c>
      <c r="S153" s="44"/>
      <c r="T153" s="1"/>
      <c r="U153" s="522" t="s">
        <v>91</v>
      </c>
      <c r="V153" s="523"/>
      <c r="W153" s="523"/>
      <c r="X153" s="523"/>
      <c r="Y153" s="524"/>
      <c r="Z153" s="536" t="s">
        <v>460</v>
      </c>
      <c r="AA153" s="536" t="s">
        <v>461</v>
      </c>
      <c r="AB153" s="536" t="s">
        <v>462</v>
      </c>
      <c r="AC153" s="536" t="s">
        <v>463</v>
      </c>
      <c r="AD153" s="536" t="s">
        <v>464</v>
      </c>
      <c r="AE153" s="536" t="s">
        <v>465</v>
      </c>
      <c r="AF153" s="536" t="s">
        <v>466</v>
      </c>
      <c r="AG153" s="568" t="s">
        <v>467</v>
      </c>
      <c r="AH153" s="539" t="s">
        <v>468</v>
      </c>
      <c r="AI153" s="15"/>
      <c r="AJ153" s="547" t="s">
        <v>469</v>
      </c>
      <c r="AK153" s="539" t="s">
        <v>470</v>
      </c>
      <c r="AL153" s="381"/>
    </row>
    <row r="154" spans="1:38" s="4" customFormat="1" ht="15.6" customHeight="1" x14ac:dyDescent="0.2">
      <c r="A154" s="1"/>
      <c r="B154" s="548"/>
      <c r="C154" s="537"/>
      <c r="D154" s="537"/>
      <c r="E154" s="537"/>
      <c r="F154" s="540"/>
      <c r="G154" s="292" t="s">
        <v>3</v>
      </c>
      <c r="H154" s="2" t="s">
        <v>104</v>
      </c>
      <c r="I154" s="293" t="s">
        <v>105</v>
      </c>
      <c r="J154" s="13" t="s">
        <v>100</v>
      </c>
      <c r="K154" s="2" t="s">
        <v>95</v>
      </c>
      <c r="L154" s="548"/>
      <c r="M154" s="537"/>
      <c r="N154" s="537"/>
      <c r="O154" s="537"/>
      <c r="P154" s="537"/>
      <c r="Q154" s="537"/>
      <c r="R154" s="540"/>
      <c r="S154" s="44"/>
      <c r="T154" s="1"/>
      <c r="U154" s="577" t="s">
        <v>471</v>
      </c>
      <c r="V154" s="579" t="s">
        <v>472</v>
      </c>
      <c r="W154" s="579" t="s">
        <v>130</v>
      </c>
      <c r="X154" s="579" t="s">
        <v>131</v>
      </c>
      <c r="Y154" s="579" t="s">
        <v>473</v>
      </c>
      <c r="Z154" s="537"/>
      <c r="AA154" s="537"/>
      <c r="AB154" s="537"/>
      <c r="AC154" s="537"/>
      <c r="AD154" s="537"/>
      <c r="AE154" s="537"/>
      <c r="AF154" s="537"/>
      <c r="AG154" s="569"/>
      <c r="AH154" s="540"/>
      <c r="AI154" s="6" t="s">
        <v>116</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Août</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Août</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Août</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447</v>
      </c>
      <c r="C198" s="536" t="s">
        <v>448</v>
      </c>
      <c r="D198" s="536" t="s">
        <v>449</v>
      </c>
      <c r="E198" s="536" t="s">
        <v>450</v>
      </c>
      <c r="F198" s="539" t="s">
        <v>474</v>
      </c>
      <c r="G198" s="292"/>
      <c r="H198" s="2"/>
      <c r="I198" s="293"/>
      <c r="J198" s="13"/>
      <c r="K198" s="2"/>
      <c r="L198" s="547" t="s">
        <v>452</v>
      </c>
      <c r="M198" s="536" t="s">
        <v>453</v>
      </c>
      <c r="N198" s="536" t="s">
        <v>454</v>
      </c>
      <c r="O198" s="536" t="s">
        <v>455</v>
      </c>
      <c r="P198" s="536" t="s">
        <v>456</v>
      </c>
      <c r="Q198" s="536" t="s">
        <v>457</v>
      </c>
      <c r="R198" s="539" t="s">
        <v>458</v>
      </c>
      <c r="S198" s="44"/>
      <c r="T198" s="1"/>
      <c r="U198" s="522" t="s">
        <v>91</v>
      </c>
      <c r="V198" s="523"/>
      <c r="W198" s="523"/>
      <c r="X198" s="523"/>
      <c r="Y198" s="524"/>
      <c r="Z198" s="536" t="s">
        <v>460</v>
      </c>
      <c r="AA198" s="536" t="s">
        <v>461</v>
      </c>
      <c r="AB198" s="536" t="s">
        <v>462</v>
      </c>
      <c r="AC198" s="536" t="s">
        <v>463</v>
      </c>
      <c r="AD198" s="536" t="s">
        <v>464</v>
      </c>
      <c r="AE198" s="536" t="s">
        <v>465</v>
      </c>
      <c r="AF198" s="536" t="s">
        <v>466</v>
      </c>
      <c r="AG198" s="568" t="s">
        <v>467</v>
      </c>
      <c r="AH198" s="539" t="s">
        <v>468</v>
      </c>
      <c r="AI198" s="15"/>
      <c r="AJ198" s="547" t="s">
        <v>469</v>
      </c>
      <c r="AK198" s="539" t="s">
        <v>470</v>
      </c>
      <c r="AL198" s="381"/>
    </row>
    <row r="199" spans="1:38" s="4" customFormat="1" ht="15.6" customHeight="1" x14ac:dyDescent="0.2">
      <c r="A199" s="1"/>
      <c r="B199" s="548"/>
      <c r="C199" s="537"/>
      <c r="D199" s="537"/>
      <c r="E199" s="537"/>
      <c r="F199" s="540"/>
      <c r="G199" s="292" t="s">
        <v>3</v>
      </c>
      <c r="H199" s="2" t="s">
        <v>104</v>
      </c>
      <c r="I199" s="293" t="s">
        <v>105</v>
      </c>
      <c r="J199" s="13" t="s">
        <v>100</v>
      </c>
      <c r="K199" s="2" t="s">
        <v>95</v>
      </c>
      <c r="L199" s="548"/>
      <c r="M199" s="537"/>
      <c r="N199" s="537"/>
      <c r="O199" s="537"/>
      <c r="P199" s="537"/>
      <c r="Q199" s="537"/>
      <c r="R199" s="540"/>
      <c r="S199" s="44"/>
      <c r="T199" s="1"/>
      <c r="U199" s="577" t="s">
        <v>471</v>
      </c>
      <c r="V199" s="579" t="s">
        <v>472</v>
      </c>
      <c r="W199" s="579" t="s">
        <v>130</v>
      </c>
      <c r="X199" s="579" t="s">
        <v>131</v>
      </c>
      <c r="Y199" s="579" t="s">
        <v>473</v>
      </c>
      <c r="Z199" s="537"/>
      <c r="AA199" s="537"/>
      <c r="AB199" s="537"/>
      <c r="AC199" s="537"/>
      <c r="AD199" s="537"/>
      <c r="AE199" s="537"/>
      <c r="AF199" s="537"/>
      <c r="AG199" s="569"/>
      <c r="AH199" s="540"/>
      <c r="AI199" s="6" t="s">
        <v>116</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Août</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Août</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Août</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447</v>
      </c>
      <c r="C243" s="536" t="s">
        <v>448</v>
      </c>
      <c r="D243" s="536" t="s">
        <v>449</v>
      </c>
      <c r="E243" s="536" t="s">
        <v>450</v>
      </c>
      <c r="F243" s="539" t="s">
        <v>474</v>
      </c>
      <c r="G243" s="292"/>
      <c r="H243" s="2"/>
      <c r="I243" s="293"/>
      <c r="J243" s="13"/>
      <c r="K243" s="2"/>
      <c r="L243" s="547" t="s">
        <v>452</v>
      </c>
      <c r="M243" s="536" t="s">
        <v>453</v>
      </c>
      <c r="N243" s="536" t="s">
        <v>454</v>
      </c>
      <c r="O243" s="536" t="s">
        <v>455</v>
      </c>
      <c r="P243" s="536" t="s">
        <v>456</v>
      </c>
      <c r="Q243" s="536" t="s">
        <v>457</v>
      </c>
      <c r="R243" s="539" t="s">
        <v>458</v>
      </c>
      <c r="S243" s="44"/>
      <c r="T243" s="1"/>
      <c r="U243" s="522" t="s">
        <v>91</v>
      </c>
      <c r="V243" s="523"/>
      <c r="W243" s="523"/>
      <c r="X243" s="523"/>
      <c r="Y243" s="524"/>
      <c r="Z243" s="536" t="s">
        <v>460</v>
      </c>
      <c r="AA243" s="536" t="s">
        <v>461</v>
      </c>
      <c r="AB243" s="536" t="s">
        <v>462</v>
      </c>
      <c r="AC243" s="536" t="s">
        <v>463</v>
      </c>
      <c r="AD243" s="536" t="s">
        <v>464</v>
      </c>
      <c r="AE243" s="536" t="s">
        <v>465</v>
      </c>
      <c r="AF243" s="536" t="s">
        <v>466</v>
      </c>
      <c r="AG243" s="568" t="s">
        <v>467</v>
      </c>
      <c r="AH243" s="539" t="s">
        <v>468</v>
      </c>
      <c r="AI243" s="15"/>
      <c r="AJ243" s="547" t="s">
        <v>469</v>
      </c>
      <c r="AK243" s="539" t="s">
        <v>470</v>
      </c>
      <c r="AL243" s="381"/>
    </row>
    <row r="244" spans="1:38" s="4" customFormat="1" ht="15.6" customHeight="1" x14ac:dyDescent="0.2">
      <c r="A244" s="1"/>
      <c r="B244" s="548"/>
      <c r="C244" s="537"/>
      <c r="D244" s="537"/>
      <c r="E244" s="537"/>
      <c r="F244" s="540"/>
      <c r="G244" s="292" t="s">
        <v>3</v>
      </c>
      <c r="H244" s="2" t="s">
        <v>104</v>
      </c>
      <c r="I244" s="293" t="s">
        <v>105</v>
      </c>
      <c r="J244" s="13" t="s">
        <v>100</v>
      </c>
      <c r="K244" s="2" t="s">
        <v>95</v>
      </c>
      <c r="L244" s="548"/>
      <c r="M244" s="537"/>
      <c r="N244" s="537"/>
      <c r="O244" s="537"/>
      <c r="P244" s="537"/>
      <c r="Q244" s="537"/>
      <c r="R244" s="540"/>
      <c r="S244" s="44"/>
      <c r="T244" s="1"/>
      <c r="U244" s="577" t="s">
        <v>471</v>
      </c>
      <c r="V244" s="579" t="s">
        <v>472</v>
      </c>
      <c r="W244" s="579" t="s">
        <v>130</v>
      </c>
      <c r="X244" s="579" t="s">
        <v>131</v>
      </c>
      <c r="Y244" s="579" t="s">
        <v>473</v>
      </c>
      <c r="Z244" s="537"/>
      <c r="AA244" s="537"/>
      <c r="AB244" s="537"/>
      <c r="AC244" s="537"/>
      <c r="AD244" s="537"/>
      <c r="AE244" s="537"/>
      <c r="AF244" s="537"/>
      <c r="AG244" s="569"/>
      <c r="AH244" s="540"/>
      <c r="AI244" s="6" t="s">
        <v>116</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Août</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Août</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Août</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447</v>
      </c>
      <c r="C288" s="536" t="s">
        <v>448</v>
      </c>
      <c r="D288" s="536" t="s">
        <v>449</v>
      </c>
      <c r="E288" s="536" t="s">
        <v>450</v>
      </c>
      <c r="F288" s="539" t="s">
        <v>474</v>
      </c>
      <c r="G288" s="292"/>
      <c r="H288" s="2"/>
      <c r="I288" s="293"/>
      <c r="J288" s="13"/>
      <c r="K288" s="2"/>
      <c r="L288" s="547" t="s">
        <v>452</v>
      </c>
      <c r="M288" s="536" t="s">
        <v>453</v>
      </c>
      <c r="N288" s="536" t="s">
        <v>454</v>
      </c>
      <c r="O288" s="536" t="s">
        <v>455</v>
      </c>
      <c r="P288" s="536" t="s">
        <v>456</v>
      </c>
      <c r="Q288" s="536" t="s">
        <v>457</v>
      </c>
      <c r="R288" s="539" t="s">
        <v>458</v>
      </c>
      <c r="S288" s="44"/>
      <c r="T288" s="1"/>
      <c r="U288" s="522" t="s">
        <v>91</v>
      </c>
      <c r="V288" s="523"/>
      <c r="W288" s="523"/>
      <c r="X288" s="523"/>
      <c r="Y288" s="524"/>
      <c r="Z288" s="536" t="s">
        <v>460</v>
      </c>
      <c r="AA288" s="536" t="s">
        <v>461</v>
      </c>
      <c r="AB288" s="536" t="s">
        <v>462</v>
      </c>
      <c r="AC288" s="536" t="s">
        <v>463</v>
      </c>
      <c r="AD288" s="536" t="s">
        <v>464</v>
      </c>
      <c r="AE288" s="536" t="s">
        <v>465</v>
      </c>
      <c r="AF288" s="536" t="s">
        <v>466</v>
      </c>
      <c r="AG288" s="568" t="s">
        <v>467</v>
      </c>
      <c r="AH288" s="539" t="s">
        <v>468</v>
      </c>
      <c r="AI288" s="15"/>
      <c r="AJ288" s="547" t="s">
        <v>469</v>
      </c>
      <c r="AK288" s="539" t="s">
        <v>470</v>
      </c>
      <c r="AL288" s="381"/>
    </row>
    <row r="289" spans="1:38" s="4" customFormat="1" ht="15.6" customHeight="1" x14ac:dyDescent="0.2">
      <c r="A289" s="1"/>
      <c r="B289" s="548"/>
      <c r="C289" s="537"/>
      <c r="D289" s="537"/>
      <c r="E289" s="537"/>
      <c r="F289" s="540"/>
      <c r="G289" s="292" t="s">
        <v>3</v>
      </c>
      <c r="H289" s="2" t="s">
        <v>104</v>
      </c>
      <c r="I289" s="293" t="s">
        <v>105</v>
      </c>
      <c r="J289" s="13" t="s">
        <v>100</v>
      </c>
      <c r="K289" s="2" t="s">
        <v>95</v>
      </c>
      <c r="L289" s="548"/>
      <c r="M289" s="537"/>
      <c r="N289" s="537"/>
      <c r="O289" s="537"/>
      <c r="P289" s="537"/>
      <c r="Q289" s="537"/>
      <c r="R289" s="540"/>
      <c r="S289" s="44"/>
      <c r="T289" s="1"/>
      <c r="U289" s="577" t="s">
        <v>471</v>
      </c>
      <c r="V289" s="579" t="s">
        <v>472</v>
      </c>
      <c r="W289" s="579" t="s">
        <v>130</v>
      </c>
      <c r="X289" s="579" t="s">
        <v>131</v>
      </c>
      <c r="Y289" s="579" t="s">
        <v>473</v>
      </c>
      <c r="Z289" s="537"/>
      <c r="AA289" s="537"/>
      <c r="AB289" s="537"/>
      <c r="AC289" s="537"/>
      <c r="AD289" s="537"/>
      <c r="AE289" s="537"/>
      <c r="AF289" s="537"/>
      <c r="AG289" s="569"/>
      <c r="AH289" s="540"/>
      <c r="AI289" s="6" t="s">
        <v>116</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Août</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Août</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Août</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447</v>
      </c>
      <c r="C333" s="536" t="s">
        <v>448</v>
      </c>
      <c r="D333" s="536" t="s">
        <v>449</v>
      </c>
      <c r="E333" s="536" t="s">
        <v>450</v>
      </c>
      <c r="F333" s="539" t="s">
        <v>474</v>
      </c>
      <c r="G333" s="292"/>
      <c r="H333" s="2"/>
      <c r="I333" s="293"/>
      <c r="J333" s="13"/>
      <c r="K333" s="2"/>
      <c r="L333" s="547" t="s">
        <v>452</v>
      </c>
      <c r="M333" s="536" t="s">
        <v>453</v>
      </c>
      <c r="N333" s="536" t="s">
        <v>454</v>
      </c>
      <c r="O333" s="536" t="s">
        <v>455</v>
      </c>
      <c r="P333" s="536" t="s">
        <v>456</v>
      </c>
      <c r="Q333" s="536" t="s">
        <v>457</v>
      </c>
      <c r="R333" s="539" t="s">
        <v>458</v>
      </c>
      <c r="S333" s="44"/>
      <c r="T333" s="1"/>
      <c r="U333" s="522" t="s">
        <v>91</v>
      </c>
      <c r="V333" s="523"/>
      <c r="W333" s="523"/>
      <c r="X333" s="523"/>
      <c r="Y333" s="524"/>
      <c r="Z333" s="536" t="s">
        <v>460</v>
      </c>
      <c r="AA333" s="536" t="s">
        <v>461</v>
      </c>
      <c r="AB333" s="536" t="s">
        <v>462</v>
      </c>
      <c r="AC333" s="536" t="s">
        <v>463</v>
      </c>
      <c r="AD333" s="536" t="s">
        <v>464</v>
      </c>
      <c r="AE333" s="536" t="s">
        <v>465</v>
      </c>
      <c r="AF333" s="536" t="s">
        <v>466</v>
      </c>
      <c r="AG333" s="568" t="s">
        <v>467</v>
      </c>
      <c r="AH333" s="539" t="s">
        <v>468</v>
      </c>
      <c r="AI333" s="15"/>
      <c r="AJ333" s="547" t="s">
        <v>469</v>
      </c>
      <c r="AK333" s="539" t="s">
        <v>470</v>
      </c>
      <c r="AL333" s="381"/>
    </row>
    <row r="334" spans="1:38" s="4" customFormat="1" ht="15.6" customHeight="1" x14ac:dyDescent="0.2">
      <c r="A334" s="1"/>
      <c r="B334" s="548"/>
      <c r="C334" s="537"/>
      <c r="D334" s="537"/>
      <c r="E334" s="537"/>
      <c r="F334" s="540"/>
      <c r="G334" s="292" t="s">
        <v>3</v>
      </c>
      <c r="H334" s="2" t="s">
        <v>104</v>
      </c>
      <c r="I334" s="293" t="s">
        <v>105</v>
      </c>
      <c r="J334" s="13" t="s">
        <v>100</v>
      </c>
      <c r="K334" s="2" t="s">
        <v>95</v>
      </c>
      <c r="L334" s="548"/>
      <c r="M334" s="537"/>
      <c r="N334" s="537"/>
      <c r="O334" s="537"/>
      <c r="P334" s="537"/>
      <c r="Q334" s="537"/>
      <c r="R334" s="540"/>
      <c r="S334" s="44"/>
      <c r="T334" s="1"/>
      <c r="U334" s="577" t="s">
        <v>471</v>
      </c>
      <c r="V334" s="579" t="s">
        <v>472</v>
      </c>
      <c r="W334" s="579" t="s">
        <v>130</v>
      </c>
      <c r="X334" s="579" t="s">
        <v>131</v>
      </c>
      <c r="Y334" s="579" t="s">
        <v>473</v>
      </c>
      <c r="Z334" s="537"/>
      <c r="AA334" s="537"/>
      <c r="AB334" s="537"/>
      <c r="AC334" s="537"/>
      <c r="AD334" s="537"/>
      <c r="AE334" s="537"/>
      <c r="AF334" s="537"/>
      <c r="AG334" s="569"/>
      <c r="AH334" s="540"/>
      <c r="AI334" s="6" t="s">
        <v>116</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Août</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Août</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Août</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447</v>
      </c>
      <c r="C378" s="536" t="s">
        <v>448</v>
      </c>
      <c r="D378" s="536" t="s">
        <v>449</v>
      </c>
      <c r="E378" s="536" t="s">
        <v>450</v>
      </c>
      <c r="F378" s="539" t="s">
        <v>474</v>
      </c>
      <c r="G378" s="292"/>
      <c r="H378" s="2"/>
      <c r="I378" s="293"/>
      <c r="J378" s="13"/>
      <c r="K378" s="2"/>
      <c r="L378" s="547" t="s">
        <v>452</v>
      </c>
      <c r="M378" s="536" t="s">
        <v>453</v>
      </c>
      <c r="N378" s="536" t="s">
        <v>454</v>
      </c>
      <c r="O378" s="536" t="s">
        <v>455</v>
      </c>
      <c r="P378" s="536" t="s">
        <v>456</v>
      </c>
      <c r="Q378" s="536" t="s">
        <v>457</v>
      </c>
      <c r="R378" s="539" t="s">
        <v>458</v>
      </c>
      <c r="S378" s="44"/>
      <c r="T378" s="1"/>
      <c r="U378" s="522" t="s">
        <v>91</v>
      </c>
      <c r="V378" s="523"/>
      <c r="W378" s="523"/>
      <c r="X378" s="523"/>
      <c r="Y378" s="524"/>
      <c r="Z378" s="536" t="s">
        <v>460</v>
      </c>
      <c r="AA378" s="536" t="s">
        <v>461</v>
      </c>
      <c r="AB378" s="536" t="s">
        <v>462</v>
      </c>
      <c r="AC378" s="536" t="s">
        <v>463</v>
      </c>
      <c r="AD378" s="536" t="s">
        <v>464</v>
      </c>
      <c r="AE378" s="536" t="s">
        <v>465</v>
      </c>
      <c r="AF378" s="536" t="s">
        <v>466</v>
      </c>
      <c r="AG378" s="568" t="s">
        <v>467</v>
      </c>
      <c r="AH378" s="539" t="s">
        <v>468</v>
      </c>
      <c r="AI378" s="15"/>
      <c r="AJ378" s="547" t="s">
        <v>469</v>
      </c>
      <c r="AK378" s="539" t="s">
        <v>470</v>
      </c>
      <c r="AL378" s="381"/>
    </row>
    <row r="379" spans="1:38" s="4" customFormat="1" ht="15.6" customHeight="1" x14ac:dyDescent="0.2">
      <c r="A379" s="1"/>
      <c r="B379" s="548"/>
      <c r="C379" s="537"/>
      <c r="D379" s="537"/>
      <c r="E379" s="537"/>
      <c r="F379" s="540"/>
      <c r="G379" s="292" t="s">
        <v>3</v>
      </c>
      <c r="H379" s="2" t="s">
        <v>104</v>
      </c>
      <c r="I379" s="293" t="s">
        <v>105</v>
      </c>
      <c r="J379" s="13" t="s">
        <v>100</v>
      </c>
      <c r="K379" s="2" t="s">
        <v>95</v>
      </c>
      <c r="L379" s="548"/>
      <c r="M379" s="537"/>
      <c r="N379" s="537"/>
      <c r="O379" s="537"/>
      <c r="P379" s="537"/>
      <c r="Q379" s="537"/>
      <c r="R379" s="540"/>
      <c r="S379" s="44"/>
      <c r="T379" s="1"/>
      <c r="U379" s="577" t="s">
        <v>471</v>
      </c>
      <c r="V379" s="579" t="s">
        <v>472</v>
      </c>
      <c r="W379" s="579" t="s">
        <v>130</v>
      </c>
      <c r="X379" s="579" t="s">
        <v>131</v>
      </c>
      <c r="Y379" s="579" t="s">
        <v>473</v>
      </c>
      <c r="Z379" s="537"/>
      <c r="AA379" s="537"/>
      <c r="AB379" s="537"/>
      <c r="AC379" s="537"/>
      <c r="AD379" s="537"/>
      <c r="AE379" s="537"/>
      <c r="AF379" s="537"/>
      <c r="AG379" s="569"/>
      <c r="AH379" s="540"/>
      <c r="AI379" s="6" t="s">
        <v>116</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Août</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Août</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Août</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447</v>
      </c>
      <c r="C423" s="536" t="s">
        <v>448</v>
      </c>
      <c r="D423" s="536" t="s">
        <v>449</v>
      </c>
      <c r="E423" s="536" t="s">
        <v>450</v>
      </c>
      <c r="F423" s="539" t="s">
        <v>474</v>
      </c>
      <c r="G423" s="292"/>
      <c r="H423" s="2"/>
      <c r="I423" s="293"/>
      <c r="J423" s="13"/>
      <c r="K423" s="2"/>
      <c r="L423" s="547" t="s">
        <v>452</v>
      </c>
      <c r="M423" s="536" t="s">
        <v>453</v>
      </c>
      <c r="N423" s="536" t="s">
        <v>454</v>
      </c>
      <c r="O423" s="536" t="s">
        <v>455</v>
      </c>
      <c r="P423" s="536" t="s">
        <v>456</v>
      </c>
      <c r="Q423" s="536" t="s">
        <v>457</v>
      </c>
      <c r="R423" s="539" t="s">
        <v>458</v>
      </c>
      <c r="S423" s="44"/>
      <c r="T423" s="1"/>
      <c r="U423" s="522" t="s">
        <v>91</v>
      </c>
      <c r="V423" s="523"/>
      <c r="W423" s="523"/>
      <c r="X423" s="523"/>
      <c r="Y423" s="524"/>
      <c r="Z423" s="536" t="s">
        <v>460</v>
      </c>
      <c r="AA423" s="536" t="s">
        <v>461</v>
      </c>
      <c r="AB423" s="536" t="s">
        <v>462</v>
      </c>
      <c r="AC423" s="536" t="s">
        <v>463</v>
      </c>
      <c r="AD423" s="536" t="s">
        <v>464</v>
      </c>
      <c r="AE423" s="536" t="s">
        <v>465</v>
      </c>
      <c r="AF423" s="536" t="s">
        <v>466</v>
      </c>
      <c r="AG423" s="568" t="s">
        <v>467</v>
      </c>
      <c r="AH423" s="539" t="s">
        <v>468</v>
      </c>
      <c r="AI423" s="15"/>
      <c r="AJ423" s="547" t="s">
        <v>469</v>
      </c>
      <c r="AK423" s="539" t="s">
        <v>470</v>
      </c>
      <c r="AL423" s="381"/>
    </row>
    <row r="424" spans="1:38" s="4" customFormat="1" ht="15.6" customHeight="1" x14ac:dyDescent="0.2">
      <c r="A424" s="1"/>
      <c r="B424" s="548"/>
      <c r="C424" s="537"/>
      <c r="D424" s="537"/>
      <c r="E424" s="537"/>
      <c r="F424" s="540"/>
      <c r="G424" s="292" t="s">
        <v>3</v>
      </c>
      <c r="H424" s="2" t="s">
        <v>104</v>
      </c>
      <c r="I424" s="293" t="s">
        <v>105</v>
      </c>
      <c r="J424" s="13" t="s">
        <v>100</v>
      </c>
      <c r="K424" s="2" t="s">
        <v>95</v>
      </c>
      <c r="L424" s="548"/>
      <c r="M424" s="537"/>
      <c r="N424" s="537"/>
      <c r="O424" s="537"/>
      <c r="P424" s="537"/>
      <c r="Q424" s="537"/>
      <c r="R424" s="540"/>
      <c r="S424" s="44"/>
      <c r="T424" s="1"/>
      <c r="U424" s="577" t="s">
        <v>471</v>
      </c>
      <c r="V424" s="579" t="s">
        <v>472</v>
      </c>
      <c r="W424" s="579" t="s">
        <v>130</v>
      </c>
      <c r="X424" s="579" t="s">
        <v>131</v>
      </c>
      <c r="Y424" s="579" t="s">
        <v>473</v>
      </c>
      <c r="Z424" s="537"/>
      <c r="AA424" s="537"/>
      <c r="AB424" s="537"/>
      <c r="AC424" s="537"/>
      <c r="AD424" s="537"/>
      <c r="AE424" s="537"/>
      <c r="AF424" s="537"/>
      <c r="AG424" s="569"/>
      <c r="AH424" s="540"/>
      <c r="AI424" s="6" t="s">
        <v>116</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Août</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246</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15" t="s">
        <v>247</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589">
        <f>JUILLET!U463</f>
        <v>0</v>
      </c>
      <c r="V463" s="589"/>
      <c r="W463" s="590"/>
      <c r="X463" s="23"/>
      <c r="Y463" s="83" t="s">
        <v>179</v>
      </c>
      <c r="Z463" s="589">
        <f>JUILLET!Z463</f>
        <v>0</v>
      </c>
      <c r="AA463" s="589"/>
      <c r="AB463" s="590"/>
      <c r="AC463" s="43"/>
      <c r="AD463" s="83" t="s">
        <v>178</v>
      </c>
      <c r="AE463" s="589">
        <f>JUILLET!AE463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248</v>
      </c>
      <c r="L464" s="514"/>
      <c r="M464" s="514"/>
      <c r="N464" s="514"/>
      <c r="O464" s="506">
        <f>J21</f>
        <v>0</v>
      </c>
      <c r="P464" s="506"/>
      <c r="Q464" s="52"/>
      <c r="R464" s="43"/>
      <c r="S464" s="43"/>
      <c r="T464" s="83" t="s">
        <v>163</v>
      </c>
      <c r="U464" s="589">
        <f>JUILLET!U464</f>
        <v>0</v>
      </c>
      <c r="V464" s="589"/>
      <c r="W464" s="590"/>
      <c r="X464" s="23"/>
      <c r="Y464" s="83" t="s">
        <v>163</v>
      </c>
      <c r="Z464" s="589">
        <f>JUILLET!Z464</f>
        <v>0</v>
      </c>
      <c r="AA464" s="589"/>
      <c r="AB464" s="590"/>
      <c r="AC464" s="43"/>
      <c r="AD464" s="83" t="s">
        <v>163</v>
      </c>
      <c r="AE464" s="589">
        <f>JUILLET!AE464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589">
        <f>JUILLET!U465</f>
        <v>0</v>
      </c>
      <c r="V465" s="589"/>
      <c r="W465" s="590"/>
      <c r="X465" s="23"/>
      <c r="Y465" s="83" t="s">
        <v>51</v>
      </c>
      <c r="Z465" s="589">
        <f>JUILLET!Z465</f>
        <v>0</v>
      </c>
      <c r="AA465" s="589"/>
      <c r="AB465" s="590"/>
      <c r="AC465" s="43"/>
      <c r="AD465" s="83" t="s">
        <v>51</v>
      </c>
      <c r="AE465" s="589">
        <f>JUILLET!AE465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412" t="s">
        <v>252</v>
      </c>
      <c r="U466" s="502">
        <f>JUILLET!U470</f>
        <v>0</v>
      </c>
      <c r="V466" s="502"/>
      <c r="W466" s="53"/>
      <c r="X466" s="23"/>
      <c r="Y466" s="412" t="s">
        <v>252</v>
      </c>
      <c r="Z466" s="502">
        <f>JUILLET!Z470</f>
        <v>0</v>
      </c>
      <c r="AA466" s="502"/>
      <c r="AB466" s="53"/>
      <c r="AC466" s="43"/>
      <c r="AD466" s="412" t="s">
        <v>252</v>
      </c>
      <c r="AE466" s="502">
        <f>JUILLET!AE470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83" t="s">
        <v>165</v>
      </c>
      <c r="U467" s="501">
        <v>0</v>
      </c>
      <c r="V467" s="501"/>
      <c r="W467" s="53"/>
      <c r="X467" s="23"/>
      <c r="Y467" s="83" t="s">
        <v>165</v>
      </c>
      <c r="Z467" s="501">
        <v>0</v>
      </c>
      <c r="AA467" s="501"/>
      <c r="AB467" s="53"/>
      <c r="AC467" s="43"/>
      <c r="AD467" s="83" t="s">
        <v>165</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83" t="s">
        <v>166</v>
      </c>
      <c r="U468" s="501">
        <v>0</v>
      </c>
      <c r="V468" s="501"/>
      <c r="W468" s="53"/>
      <c r="X468" s="23"/>
      <c r="Y468" s="83" t="s">
        <v>166</v>
      </c>
      <c r="Z468" s="501">
        <v>0</v>
      </c>
      <c r="AA468" s="501"/>
      <c r="AB468" s="53"/>
      <c r="AC468" s="43"/>
      <c r="AD468" s="83"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249</v>
      </c>
      <c r="L469" s="514"/>
      <c r="M469" s="514"/>
      <c r="N469" s="514"/>
      <c r="O469" s="506">
        <f>SUM(O466-O467+O468)</f>
        <v>0</v>
      </c>
      <c r="P469" s="506"/>
      <c r="Q469" s="96"/>
      <c r="R469" s="43"/>
      <c r="S469" s="43"/>
      <c r="T469" s="83" t="s">
        <v>147</v>
      </c>
      <c r="U469" s="501">
        <v>0</v>
      </c>
      <c r="V469" s="501"/>
      <c r="W469" s="53"/>
      <c r="X469" s="23"/>
      <c r="Y469" s="83" t="s">
        <v>147</v>
      </c>
      <c r="Z469" s="501">
        <v>0</v>
      </c>
      <c r="AA469" s="501"/>
      <c r="AB469" s="53"/>
      <c r="AC469" s="43"/>
      <c r="AD469" s="83"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412" t="s">
        <v>253</v>
      </c>
      <c r="U470" s="502">
        <f>U466+U467+U468-U469</f>
        <v>0</v>
      </c>
      <c r="V470" s="502"/>
      <c r="W470" s="53"/>
      <c r="X470" s="23"/>
      <c r="Y470" s="412" t="s">
        <v>253</v>
      </c>
      <c r="Z470" s="502">
        <f>Z466+Z467+Z468-Z469</f>
        <v>0</v>
      </c>
      <c r="AA470" s="502"/>
      <c r="AB470" s="53"/>
      <c r="AC470" s="43"/>
      <c r="AD470" s="412" t="s">
        <v>253</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250</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589">
        <f>JUILLET!U473</f>
        <v>0</v>
      </c>
      <c r="V473" s="589"/>
      <c r="W473" s="590"/>
      <c r="X473" s="23"/>
      <c r="Y473" s="83" t="s">
        <v>176</v>
      </c>
      <c r="Z473" s="589">
        <f>JUILLET!Z473</f>
        <v>0</v>
      </c>
      <c r="AA473" s="589"/>
      <c r="AB473" s="590"/>
      <c r="AC473" s="43"/>
      <c r="AD473" s="83" t="s">
        <v>177</v>
      </c>
      <c r="AE473" s="589">
        <f>JUILLET!AE473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589">
        <f>JUILLET!U474</f>
        <v>0</v>
      </c>
      <c r="V474" s="589"/>
      <c r="W474" s="590"/>
      <c r="X474" s="23"/>
      <c r="Y474" s="83" t="s">
        <v>163</v>
      </c>
      <c r="Z474" s="589">
        <f>JUILLET!Z474</f>
        <v>0</v>
      </c>
      <c r="AA474" s="589"/>
      <c r="AB474" s="590"/>
      <c r="AC474" s="55"/>
      <c r="AD474" s="83" t="s">
        <v>163</v>
      </c>
      <c r="AE474" s="589">
        <f>JUILLET!AE474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589">
        <f>JUILLET!U475</f>
        <v>0</v>
      </c>
      <c r="V475" s="589"/>
      <c r="W475" s="590"/>
      <c r="X475" s="23"/>
      <c r="Y475" s="83" t="s">
        <v>51</v>
      </c>
      <c r="Z475" s="589">
        <f>JUILLET!Z475</f>
        <v>0</v>
      </c>
      <c r="AA475" s="589"/>
      <c r="AB475" s="590"/>
      <c r="AC475" s="56"/>
      <c r="AD475" s="83" t="s">
        <v>51</v>
      </c>
      <c r="AE475" s="589">
        <f>JUILLET!AE475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251</v>
      </c>
      <c r="L476" s="514"/>
      <c r="M476" s="514"/>
      <c r="N476" s="514"/>
      <c r="O476" s="506">
        <f>SUM(O472-O474+O475+O473)</f>
        <v>0</v>
      </c>
      <c r="P476" s="506"/>
      <c r="Q476" s="52"/>
      <c r="R476" s="43"/>
      <c r="S476" s="43"/>
      <c r="T476" s="412" t="s">
        <v>252</v>
      </c>
      <c r="U476" s="502">
        <f>JUILLET!U480</f>
        <v>0</v>
      </c>
      <c r="V476" s="502"/>
      <c r="W476" s="53"/>
      <c r="X476" s="23"/>
      <c r="Y476" s="412" t="s">
        <v>252</v>
      </c>
      <c r="Z476" s="502">
        <f>JUILLET!Z480</f>
        <v>0</v>
      </c>
      <c r="AA476" s="502"/>
      <c r="AB476" s="53"/>
      <c r="AC476" s="43"/>
      <c r="AD476" s="412" t="s">
        <v>252</v>
      </c>
      <c r="AE476" s="502">
        <f>JUILLET!AE480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165</v>
      </c>
      <c r="U477" s="501">
        <v>0</v>
      </c>
      <c r="V477" s="501"/>
      <c r="W477" s="53"/>
      <c r="X477" s="23"/>
      <c r="Y477" s="83" t="s">
        <v>165</v>
      </c>
      <c r="Z477" s="501">
        <v>0</v>
      </c>
      <c r="AA477" s="501"/>
      <c r="AB477" s="53"/>
      <c r="AC477" s="43"/>
      <c r="AD477" s="83" t="s">
        <v>165</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166</v>
      </c>
      <c r="U478" s="501">
        <v>0</v>
      </c>
      <c r="V478" s="501"/>
      <c r="W478" s="53"/>
      <c r="X478" s="23"/>
      <c r="Y478" s="83" t="s">
        <v>166</v>
      </c>
      <c r="Z478" s="501">
        <v>0</v>
      </c>
      <c r="AA478" s="501"/>
      <c r="AB478" s="53"/>
      <c r="AC478" s="23"/>
      <c r="AD478" s="83"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147</v>
      </c>
      <c r="U479" s="501">
        <v>0</v>
      </c>
      <c r="V479" s="501"/>
      <c r="W479" s="53"/>
      <c r="X479" s="23"/>
      <c r="Y479" s="83" t="s">
        <v>147</v>
      </c>
      <c r="Z479" s="501">
        <v>0</v>
      </c>
      <c r="AA479" s="501"/>
      <c r="AB479" s="53"/>
      <c r="AC479" s="23"/>
      <c r="AD479" s="83" t="s">
        <v>147</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412" t="s">
        <v>253</v>
      </c>
      <c r="U480" s="502">
        <f>U476+U477+U478-U479</f>
        <v>0</v>
      </c>
      <c r="V480" s="502"/>
      <c r="W480" s="53"/>
      <c r="X480" s="23"/>
      <c r="Y480" s="412" t="s">
        <v>253</v>
      </c>
      <c r="Z480" s="502">
        <f>Z476+Z477+Z478-Z479</f>
        <v>0</v>
      </c>
      <c r="AA480" s="502"/>
      <c r="AB480" s="53"/>
      <c r="AC480" s="23"/>
      <c r="AD480" s="412" t="s">
        <v>253</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589">
        <f>JUILLET!U483</f>
        <v>0</v>
      </c>
      <c r="V483" s="589"/>
      <c r="W483" s="590"/>
      <c r="X483" s="23"/>
      <c r="Y483" s="83" t="s">
        <v>175</v>
      </c>
      <c r="Z483" s="589">
        <f>JUILLET!Z483</f>
        <v>0</v>
      </c>
      <c r="AA483" s="589"/>
      <c r="AB483" s="590"/>
      <c r="AC483" s="23"/>
      <c r="AD483" s="83" t="s">
        <v>174</v>
      </c>
      <c r="AE483" s="589">
        <f>JUILLET!AE483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589">
        <f>JUILLET!U484</f>
        <v>0</v>
      </c>
      <c r="V484" s="589"/>
      <c r="W484" s="590"/>
      <c r="X484" s="23"/>
      <c r="Y484" s="83" t="s">
        <v>163</v>
      </c>
      <c r="Z484" s="589">
        <f>JUILLET!Z484</f>
        <v>0</v>
      </c>
      <c r="AA484" s="589"/>
      <c r="AB484" s="590"/>
      <c r="AC484" s="23"/>
      <c r="AD484" s="83" t="s">
        <v>163</v>
      </c>
      <c r="AE484" s="589">
        <f>JUILLET!AE484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JUILLET!U485</f>
        <v>0</v>
      </c>
      <c r="V485" s="589"/>
      <c r="W485" s="590"/>
      <c r="X485" s="23"/>
      <c r="Y485" s="83" t="s">
        <v>51</v>
      </c>
      <c r="Z485" s="589">
        <f>JUILLET!Z485</f>
        <v>0</v>
      </c>
      <c r="AA485" s="589"/>
      <c r="AB485" s="590"/>
      <c r="AC485" s="23"/>
      <c r="AD485" s="83" t="s">
        <v>51</v>
      </c>
      <c r="AE485" s="589">
        <f>JUILLET!AE485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412" t="s">
        <v>252</v>
      </c>
      <c r="U486" s="502">
        <f>JUILLET!U490</f>
        <v>0</v>
      </c>
      <c r="V486" s="502"/>
      <c r="W486" s="53"/>
      <c r="X486" s="23"/>
      <c r="Y486" s="412" t="s">
        <v>252</v>
      </c>
      <c r="Z486" s="502">
        <f>JUILLET!Z490</f>
        <v>0</v>
      </c>
      <c r="AA486" s="502"/>
      <c r="AB486" s="53"/>
      <c r="AC486" s="23"/>
      <c r="AD486" s="412" t="s">
        <v>252</v>
      </c>
      <c r="AE486" s="502">
        <f>JUILLET!AE490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165</v>
      </c>
      <c r="U487" s="501">
        <v>0</v>
      </c>
      <c r="V487" s="501"/>
      <c r="W487" s="53"/>
      <c r="X487" s="23"/>
      <c r="Y487" s="83" t="s">
        <v>165</v>
      </c>
      <c r="Z487" s="501">
        <v>0</v>
      </c>
      <c r="AA487" s="501"/>
      <c r="AB487" s="53"/>
      <c r="AC487" s="23"/>
      <c r="AD487" s="83" t="s">
        <v>165</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166</v>
      </c>
      <c r="U488" s="501">
        <v>0</v>
      </c>
      <c r="V488" s="501"/>
      <c r="W488" s="53"/>
      <c r="X488" s="23"/>
      <c r="Y488" s="83" t="s">
        <v>166</v>
      </c>
      <c r="Z488" s="501">
        <v>0</v>
      </c>
      <c r="AA488" s="501"/>
      <c r="AB488" s="53"/>
      <c r="AC488" s="23"/>
      <c r="AD488" s="83" t="s">
        <v>166</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147</v>
      </c>
      <c r="U489" s="501">
        <v>0</v>
      </c>
      <c r="V489" s="501"/>
      <c r="W489" s="53"/>
      <c r="X489" s="23"/>
      <c r="Y489" s="83" t="s">
        <v>147</v>
      </c>
      <c r="Z489" s="501">
        <v>0</v>
      </c>
      <c r="AA489" s="501"/>
      <c r="AB489" s="53"/>
      <c r="AC489" s="23"/>
      <c r="AD489" s="83" t="s">
        <v>147</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412" t="s">
        <v>253</v>
      </c>
      <c r="U490" s="502">
        <f>U486+U487+U488-U489</f>
        <v>0</v>
      </c>
      <c r="V490" s="502"/>
      <c r="W490" s="53"/>
      <c r="X490" s="23"/>
      <c r="Y490" s="412" t="s">
        <v>253</v>
      </c>
      <c r="Z490" s="502">
        <f>Z486+Z487+Z488-Z489</f>
        <v>0</v>
      </c>
      <c r="AA490" s="502"/>
      <c r="AB490" s="53"/>
      <c r="AC490" s="23"/>
      <c r="AD490" s="412" t="s">
        <v>253</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589">
        <f>JUILLET!U493</f>
        <v>0</v>
      </c>
      <c r="V493" s="589"/>
      <c r="W493" s="590"/>
      <c r="X493" s="23"/>
      <c r="Y493" s="83" t="s">
        <v>172</v>
      </c>
      <c r="Z493" s="589">
        <f>JUILLET!Z493</f>
        <v>0</v>
      </c>
      <c r="AA493" s="589"/>
      <c r="AB493" s="590"/>
      <c r="AC493" s="23"/>
      <c r="AD493" s="83" t="s">
        <v>173</v>
      </c>
      <c r="AE493" s="589">
        <f>JUILLET!AE493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589">
        <f>JUILLET!U494</f>
        <v>0</v>
      </c>
      <c r="V494" s="589"/>
      <c r="W494" s="590"/>
      <c r="X494" s="23"/>
      <c r="Y494" s="83" t="s">
        <v>163</v>
      </c>
      <c r="Z494" s="589">
        <f>JUILLET!Z494</f>
        <v>0</v>
      </c>
      <c r="AA494" s="589"/>
      <c r="AB494" s="590"/>
      <c r="AC494" s="23"/>
      <c r="AD494" s="83" t="s">
        <v>163</v>
      </c>
      <c r="AE494" s="589">
        <f>JUILLET!AE494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JUILLET!U495</f>
        <v>0</v>
      </c>
      <c r="V495" s="589"/>
      <c r="W495" s="590"/>
      <c r="X495" s="23"/>
      <c r="Y495" s="83" t="s">
        <v>51</v>
      </c>
      <c r="Z495" s="589">
        <f>JUILLET!Z495</f>
        <v>0</v>
      </c>
      <c r="AA495" s="589"/>
      <c r="AB495" s="590"/>
      <c r="AC495" s="23"/>
      <c r="AD495" s="83" t="s">
        <v>51</v>
      </c>
      <c r="AE495" s="589">
        <f>JUILLET!AE495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412" t="s">
        <v>252</v>
      </c>
      <c r="U496" s="502">
        <f>JUILLET!U500</f>
        <v>0</v>
      </c>
      <c r="V496" s="502"/>
      <c r="W496" s="53"/>
      <c r="X496" s="412"/>
      <c r="Y496" s="412" t="s">
        <v>252</v>
      </c>
      <c r="Z496" s="502">
        <f>JUILLET!Z500</f>
        <v>0</v>
      </c>
      <c r="AA496" s="502"/>
      <c r="AB496" s="53"/>
      <c r="AC496" s="23"/>
      <c r="AD496" s="412" t="s">
        <v>252</v>
      </c>
      <c r="AE496" s="502">
        <f>JUILLET!AE500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165</v>
      </c>
      <c r="U497" s="501">
        <v>0</v>
      </c>
      <c r="V497" s="501"/>
      <c r="W497" s="53"/>
      <c r="X497" s="83"/>
      <c r="Y497" s="83" t="s">
        <v>165</v>
      </c>
      <c r="Z497" s="501">
        <v>0</v>
      </c>
      <c r="AA497" s="501"/>
      <c r="AB497" s="53"/>
      <c r="AC497" s="23"/>
      <c r="AD497" s="83" t="s">
        <v>165</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166</v>
      </c>
      <c r="U498" s="501">
        <v>0</v>
      </c>
      <c r="V498" s="501"/>
      <c r="W498" s="53"/>
      <c r="X498" s="83"/>
      <c r="Y498" s="83" t="s">
        <v>166</v>
      </c>
      <c r="Z498" s="501">
        <v>0</v>
      </c>
      <c r="AA498" s="501"/>
      <c r="AB498" s="53"/>
      <c r="AC498" s="23"/>
      <c r="AD498" s="83"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147</v>
      </c>
      <c r="U499" s="501">
        <v>0</v>
      </c>
      <c r="V499" s="501"/>
      <c r="W499" s="53"/>
      <c r="X499" s="83"/>
      <c r="Y499" s="83" t="s">
        <v>147</v>
      </c>
      <c r="Z499" s="501">
        <v>0</v>
      </c>
      <c r="AA499" s="501"/>
      <c r="AB499" s="53"/>
      <c r="AC499" s="23"/>
      <c r="AD499" s="83"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412" t="s">
        <v>253</v>
      </c>
      <c r="U500" s="502">
        <f>U496+U497+U498-U499</f>
        <v>0</v>
      </c>
      <c r="V500" s="502"/>
      <c r="W500" s="53"/>
      <c r="X500" s="412"/>
      <c r="Y500" s="412" t="s">
        <v>253</v>
      </c>
      <c r="Z500" s="502">
        <f>Z496+Z497+Z498-Z499</f>
        <v>0</v>
      </c>
      <c r="AA500" s="502"/>
      <c r="AB500" s="53"/>
      <c r="AC500" s="23"/>
      <c r="AD500" s="412" t="s">
        <v>253</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BDz/B1BguTKVFdV8CHfutS8zMW3KRgBQLpAYX3Of+ULRrO3hNZsnEh1i8M3OUAryVaHzs6Kcj0uo9xAzQCoQw==" saltValue="VtFC3CnPCw6G9Rs1dQpK+Q=="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291</v>
      </c>
      <c r="B3" s="583"/>
      <c r="C3" s="583"/>
      <c r="D3" s="583"/>
      <c r="E3" s="583"/>
      <c r="F3" s="583"/>
      <c r="G3" s="583"/>
      <c r="H3" s="583"/>
      <c r="I3" s="583"/>
      <c r="J3" s="583"/>
      <c r="K3" s="144"/>
    </row>
    <row r="4" spans="1:11" s="145" customFormat="1" ht="15.6" customHeight="1" x14ac:dyDescent="0.25">
      <c r="B4" s="148"/>
      <c r="C4" s="148"/>
      <c r="D4" s="148"/>
      <c r="E4" s="148"/>
      <c r="F4" s="309" t="s">
        <v>292</v>
      </c>
      <c r="G4" s="149">
        <f>JANVIER!E11</f>
        <v>0</v>
      </c>
      <c r="H4" s="148"/>
      <c r="I4" s="148"/>
      <c r="J4" s="148"/>
      <c r="K4" s="144"/>
    </row>
    <row r="5" spans="1:11" ht="15.6" customHeight="1" x14ac:dyDescent="0.2">
      <c r="A5" s="47" t="s">
        <v>50</v>
      </c>
      <c r="B5" s="47"/>
      <c r="C5" s="47"/>
      <c r="D5" s="47"/>
      <c r="E5" s="47"/>
      <c r="F5" s="47"/>
      <c r="G5" s="487" t="s">
        <v>484</v>
      </c>
      <c r="H5" s="333" t="s">
        <v>245</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293</v>
      </c>
      <c r="B7" s="47"/>
      <c r="C7" s="47"/>
      <c r="D7" s="47"/>
      <c r="E7" s="47"/>
      <c r="F7" s="47"/>
      <c r="G7" s="47"/>
      <c r="H7" s="47"/>
      <c r="I7" s="47" t="s">
        <v>52</v>
      </c>
      <c r="J7" s="419">
        <f>'RAP JUIL'!J39</f>
        <v>0</v>
      </c>
      <c r="K7" s="47"/>
    </row>
    <row r="8" spans="1:11" ht="15.6" customHeight="1" x14ac:dyDescent="0.2">
      <c r="A8" s="128" t="s">
        <v>294</v>
      </c>
      <c r="B8" s="128"/>
      <c r="C8" s="128"/>
      <c r="D8" s="128"/>
      <c r="E8" s="128"/>
      <c r="F8" s="47"/>
      <c r="G8" s="47"/>
      <c r="H8" s="47"/>
      <c r="I8" s="47"/>
      <c r="J8" s="134"/>
      <c r="K8" s="47"/>
    </row>
    <row r="9" spans="1:11" ht="15.6" customHeight="1" x14ac:dyDescent="0.2">
      <c r="A9" s="47" t="s">
        <v>295</v>
      </c>
      <c r="B9" s="47"/>
      <c r="C9" s="47"/>
      <c r="D9" s="47"/>
      <c r="E9" s="47"/>
      <c r="F9" s="47"/>
      <c r="G9" s="47"/>
      <c r="H9" s="47"/>
      <c r="I9" s="413">
        <f>SUM(AOUT!$B$7)</f>
        <v>0</v>
      </c>
      <c r="J9" s="135"/>
      <c r="K9" s="47"/>
    </row>
    <row r="10" spans="1:11" ht="15.6" customHeight="1" x14ac:dyDescent="0.2">
      <c r="A10" s="47" t="s">
        <v>296</v>
      </c>
      <c r="B10" s="47"/>
      <c r="C10" s="47"/>
      <c r="D10" s="47"/>
      <c r="E10" s="47"/>
      <c r="F10" s="47"/>
      <c r="G10" s="47"/>
      <c r="H10" s="47"/>
      <c r="I10" s="414">
        <f>SUM(AOUT!$C$7)</f>
        <v>0</v>
      </c>
      <c r="J10" s="135"/>
      <c r="K10" s="47"/>
    </row>
    <row r="11" spans="1:11" ht="15.6" customHeight="1" x14ac:dyDescent="0.2">
      <c r="A11" s="47" t="s">
        <v>297</v>
      </c>
      <c r="B11" s="47"/>
      <c r="C11" s="47"/>
      <c r="D11" s="47"/>
      <c r="E11" s="47"/>
      <c r="F11" s="47"/>
      <c r="G11" s="47"/>
      <c r="H11" s="47"/>
      <c r="I11" s="414">
        <f>SUM(AOUT!$D$7)</f>
        <v>0</v>
      </c>
      <c r="J11" s="135"/>
      <c r="K11" s="47"/>
    </row>
    <row r="12" spans="1:11" ht="15.6" customHeight="1" x14ac:dyDescent="0.2">
      <c r="A12" s="47" t="s">
        <v>486</v>
      </c>
      <c r="B12" s="47"/>
      <c r="C12" s="47"/>
      <c r="D12" s="47"/>
      <c r="E12" s="47"/>
      <c r="F12" s="47"/>
      <c r="G12" s="47"/>
      <c r="H12" s="47"/>
      <c r="I12" s="414">
        <f>SUM(AOUT!$E$7)</f>
        <v>0</v>
      </c>
      <c r="J12" s="135"/>
      <c r="K12" s="47"/>
    </row>
    <row r="13" spans="1:11" ht="15.6" customHeight="1" x14ac:dyDescent="0.2">
      <c r="A13" s="47" t="s">
        <v>298</v>
      </c>
      <c r="B13" s="47"/>
      <c r="C13" s="47"/>
      <c r="D13" s="47"/>
      <c r="E13" s="47"/>
      <c r="F13" s="47"/>
      <c r="G13" s="47"/>
      <c r="H13" s="47"/>
      <c r="I13" s="414">
        <f>SUM(AOUT!$F$7)</f>
        <v>0</v>
      </c>
      <c r="J13" s="135"/>
      <c r="K13" s="47"/>
    </row>
    <row r="14" spans="1:11" ht="15.6" customHeight="1" x14ac:dyDescent="0.2">
      <c r="A14" s="47" t="s">
        <v>299</v>
      </c>
      <c r="B14" s="47"/>
      <c r="C14" s="47"/>
      <c r="D14" s="47"/>
      <c r="E14" s="47"/>
      <c r="F14" s="47"/>
      <c r="G14" s="47"/>
      <c r="H14" s="47"/>
      <c r="I14" s="414">
        <f>SUM(AOUT!$L$7:$O$7)</f>
        <v>0</v>
      </c>
      <c r="J14" s="135"/>
      <c r="K14" s="47"/>
    </row>
    <row r="15" spans="1:11" ht="15.6" customHeight="1" x14ac:dyDescent="0.2">
      <c r="A15" s="47"/>
      <c r="B15" s="47" t="s">
        <v>53</v>
      </c>
      <c r="C15" s="137" t="s">
        <v>300</v>
      </c>
      <c r="D15" s="47"/>
      <c r="E15" s="47"/>
      <c r="F15" s="47"/>
      <c r="G15" s="47"/>
      <c r="H15" s="47"/>
      <c r="I15" s="414">
        <f>SUM(AOUT!$Q$7:$R$7)</f>
        <v>0</v>
      </c>
      <c r="J15" s="135"/>
      <c r="K15" s="47"/>
    </row>
    <row r="16" spans="1:11" ht="15.6" customHeight="1" thickBot="1" x14ac:dyDescent="0.25">
      <c r="A16" s="47"/>
      <c r="B16" s="47"/>
      <c r="C16" s="137" t="s">
        <v>301</v>
      </c>
      <c r="D16" s="47"/>
      <c r="E16" s="47"/>
      <c r="F16" s="47"/>
      <c r="G16" s="47"/>
      <c r="H16" s="47"/>
      <c r="I16" s="415">
        <f>SUM(AOUT!$P$7)</f>
        <v>0</v>
      </c>
      <c r="J16" s="135"/>
      <c r="K16" s="47"/>
    </row>
    <row r="17" spans="1:11" ht="15.6" customHeight="1" thickBot="1" x14ac:dyDescent="0.25">
      <c r="A17" s="47"/>
      <c r="B17" s="128" t="s">
        <v>302</v>
      </c>
      <c r="C17" s="47"/>
      <c r="D17" s="47"/>
      <c r="E17" s="47"/>
      <c r="F17" s="47"/>
      <c r="G17" s="47"/>
      <c r="H17" s="47"/>
      <c r="I17" s="128"/>
      <c r="J17" s="174">
        <f>SUM(I9:I16)</f>
        <v>0</v>
      </c>
      <c r="K17" s="47"/>
    </row>
    <row r="18" spans="1:11" ht="15.6" customHeight="1" thickTop="1" thickBot="1" x14ac:dyDescent="0.25">
      <c r="A18" s="47"/>
      <c r="B18" s="128" t="s">
        <v>303</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304</v>
      </c>
      <c r="B20" s="47"/>
      <c r="C20" s="47"/>
      <c r="D20" s="47"/>
      <c r="E20" s="47"/>
      <c r="F20" s="47"/>
      <c r="G20" s="47"/>
      <c r="H20" s="47"/>
      <c r="I20" s="47"/>
      <c r="J20" s="135"/>
      <c r="K20" s="47"/>
    </row>
    <row r="21" spans="1:11" ht="15.6" customHeight="1" thickBot="1" x14ac:dyDescent="0.25">
      <c r="A21" s="47" t="s">
        <v>305</v>
      </c>
      <c r="B21" s="47"/>
      <c r="C21" s="47"/>
      <c r="D21" s="47"/>
      <c r="E21" s="47"/>
      <c r="F21" s="47"/>
      <c r="G21" s="47"/>
      <c r="H21" s="47"/>
      <c r="I21" s="47"/>
      <c r="J21" s="135"/>
      <c r="K21" s="47"/>
    </row>
    <row r="22" spans="1:11" ht="15.6" customHeight="1" x14ac:dyDescent="0.2">
      <c r="A22" s="47" t="s">
        <v>306</v>
      </c>
      <c r="B22" s="47"/>
      <c r="C22" s="47"/>
      <c r="D22" s="47"/>
      <c r="E22" s="47"/>
      <c r="F22" s="47"/>
      <c r="G22" s="47"/>
      <c r="H22" s="419">
        <f>SUM(AOUT!$U$7)</f>
        <v>0</v>
      </c>
      <c r="I22" s="47"/>
      <c r="J22" s="135"/>
      <c r="K22" s="47"/>
    </row>
    <row r="23" spans="1:11" ht="15.6" customHeight="1" x14ac:dyDescent="0.2">
      <c r="A23" s="47" t="s">
        <v>307</v>
      </c>
      <c r="B23" s="47"/>
      <c r="C23" s="47"/>
      <c r="D23" s="47"/>
      <c r="E23" s="47"/>
      <c r="F23" s="47"/>
      <c r="G23" s="47"/>
      <c r="H23" s="416">
        <f>SUM(AOUT!$V$7)</f>
        <v>0</v>
      </c>
      <c r="I23" s="47"/>
      <c r="J23" s="135"/>
      <c r="K23" s="47"/>
    </row>
    <row r="24" spans="1:11" ht="15.6" customHeight="1" thickBot="1" x14ac:dyDescent="0.25">
      <c r="A24" s="47" t="s">
        <v>308</v>
      </c>
      <c r="B24" s="47"/>
      <c r="C24" s="47"/>
      <c r="D24" s="47"/>
      <c r="E24" s="47"/>
      <c r="F24" s="47"/>
      <c r="G24" s="47"/>
      <c r="H24" s="416">
        <f>SUM(AOUT!$W$7:'AOUT'!$X$7)</f>
        <v>0</v>
      </c>
      <c r="I24" s="47"/>
      <c r="J24" s="135"/>
      <c r="K24" s="47"/>
    </row>
    <row r="25" spans="1:11" ht="15.6" customHeight="1" thickBot="1" x14ac:dyDescent="0.25">
      <c r="A25" s="47" t="s">
        <v>309</v>
      </c>
      <c r="B25" s="47"/>
      <c r="C25" s="47"/>
      <c r="D25" s="47"/>
      <c r="E25" s="47"/>
      <c r="F25" s="47"/>
      <c r="G25" s="47"/>
      <c r="H25" s="415">
        <f>SUM(AOUT!$Y$7)</f>
        <v>0</v>
      </c>
      <c r="I25" s="417">
        <f>SUM(H22:H25)</f>
        <v>0</v>
      </c>
      <c r="J25" s="135"/>
      <c r="K25" s="47"/>
    </row>
    <row r="26" spans="1:11" ht="15.6" customHeight="1" x14ac:dyDescent="0.2">
      <c r="A26" s="47" t="s">
        <v>310</v>
      </c>
      <c r="B26" s="47"/>
      <c r="C26" s="47"/>
      <c r="D26" s="47"/>
      <c r="E26" s="47"/>
      <c r="F26" s="47"/>
      <c r="G26" s="47"/>
      <c r="H26" s="143"/>
      <c r="I26" s="414">
        <f>SUM(AOUT!$Z$7)</f>
        <v>0</v>
      </c>
      <c r="J26" s="135"/>
      <c r="K26" s="47"/>
    </row>
    <row r="27" spans="1:11" ht="15.6" customHeight="1" x14ac:dyDescent="0.2">
      <c r="A27" s="47" t="s">
        <v>311</v>
      </c>
      <c r="B27" s="47"/>
      <c r="C27" s="47"/>
      <c r="D27" s="47"/>
      <c r="E27" s="47"/>
      <c r="F27" s="47"/>
      <c r="G27" s="47"/>
      <c r="H27" s="47"/>
      <c r="I27" s="414">
        <f>SUM(AOUT!$AA$7)</f>
        <v>0</v>
      </c>
      <c r="J27" s="135"/>
      <c r="K27" s="47"/>
    </row>
    <row r="28" spans="1:11" ht="15.6" customHeight="1" x14ac:dyDescent="0.2">
      <c r="A28" s="47" t="s">
        <v>312</v>
      </c>
      <c r="B28" s="47"/>
      <c r="C28" s="47"/>
      <c r="D28" s="47"/>
      <c r="E28" s="47"/>
      <c r="F28" s="47"/>
      <c r="G28" s="47"/>
      <c r="H28" s="47"/>
      <c r="I28" s="414">
        <f>SUM(AOUT!$AB$7)</f>
        <v>0</v>
      </c>
      <c r="J28" s="135"/>
      <c r="K28" s="47"/>
    </row>
    <row r="29" spans="1:11" ht="15.6" customHeight="1" x14ac:dyDescent="0.2">
      <c r="A29" s="47" t="s">
        <v>313</v>
      </c>
      <c r="B29" s="47"/>
      <c r="C29" s="47"/>
      <c r="D29" s="47"/>
      <c r="E29" s="47"/>
      <c r="F29" s="47"/>
      <c r="G29" s="47"/>
      <c r="H29" s="47"/>
      <c r="I29" s="414">
        <f>SUM(AOUT!$AC$7)</f>
        <v>0</v>
      </c>
      <c r="J29" s="135"/>
      <c r="K29" s="47"/>
    </row>
    <row r="30" spans="1:11" ht="15.6" customHeight="1" x14ac:dyDescent="0.2">
      <c r="A30" s="47" t="s">
        <v>314</v>
      </c>
      <c r="B30" s="47"/>
      <c r="C30" s="47"/>
      <c r="D30" s="47"/>
      <c r="E30" s="47"/>
      <c r="F30" s="47"/>
      <c r="G30" s="47"/>
      <c r="H30" s="47"/>
      <c r="I30" s="414">
        <f>SUM(AOUT!$AD$7)</f>
        <v>0</v>
      </c>
      <c r="J30" s="135"/>
      <c r="K30" s="47"/>
    </row>
    <row r="31" spans="1:11" ht="15.6" customHeight="1" x14ac:dyDescent="0.2">
      <c r="A31" s="47" t="s">
        <v>315</v>
      </c>
      <c r="B31" s="47"/>
      <c r="C31" s="47"/>
      <c r="D31" s="47"/>
      <c r="E31" s="47"/>
      <c r="F31" s="47"/>
      <c r="G31" s="47"/>
      <c r="H31" s="47"/>
      <c r="I31" s="414">
        <f>SUM(AOUT!$AE$7)</f>
        <v>0</v>
      </c>
      <c r="J31" s="135"/>
      <c r="K31" s="47"/>
    </row>
    <row r="32" spans="1:11" ht="15.6" customHeight="1" x14ac:dyDescent="0.2">
      <c r="A32" s="47" t="s">
        <v>316</v>
      </c>
      <c r="B32" s="47"/>
      <c r="C32" s="47"/>
      <c r="D32" s="47"/>
      <c r="E32" s="47"/>
      <c r="F32" s="47"/>
      <c r="G32" s="47"/>
      <c r="H32" s="47"/>
      <c r="I32" s="414">
        <f>SUM(AOUT!$AF$7)</f>
        <v>0</v>
      </c>
      <c r="J32" s="135"/>
      <c r="K32" s="47"/>
    </row>
    <row r="33" spans="1:11" ht="15.6" customHeight="1" x14ac:dyDescent="0.2">
      <c r="A33" s="47" t="s">
        <v>317</v>
      </c>
      <c r="B33" s="47"/>
      <c r="C33" s="47"/>
      <c r="D33" s="47"/>
      <c r="E33" s="47"/>
      <c r="F33" s="47"/>
      <c r="G33" s="47"/>
      <c r="H33" s="47"/>
      <c r="I33" s="414">
        <f>SUM(AOUT!$AG$7)</f>
        <v>0</v>
      </c>
      <c r="J33" s="135"/>
      <c r="K33" s="47"/>
    </row>
    <row r="34" spans="1:11" ht="15.6" customHeight="1" x14ac:dyDescent="0.2">
      <c r="A34" s="47" t="s">
        <v>318</v>
      </c>
      <c r="B34" s="47"/>
      <c r="C34" s="47"/>
      <c r="D34" s="47"/>
      <c r="E34" s="47"/>
      <c r="F34" s="47"/>
      <c r="G34" s="47"/>
      <c r="H34" s="47"/>
      <c r="I34" s="414">
        <f>SUM(AOUT!$AH$7)</f>
        <v>0</v>
      </c>
      <c r="J34" s="135"/>
      <c r="K34" s="47"/>
    </row>
    <row r="35" spans="1:11" ht="15.6" customHeight="1" x14ac:dyDescent="0.2">
      <c r="A35" s="47" t="s">
        <v>318</v>
      </c>
      <c r="B35" s="47"/>
      <c r="C35" s="47"/>
      <c r="D35" s="47"/>
      <c r="E35" s="47"/>
      <c r="F35" s="47"/>
      <c r="G35" s="47"/>
      <c r="H35" s="47"/>
      <c r="I35" s="418">
        <v>0</v>
      </c>
      <c r="J35" s="135"/>
      <c r="K35" s="47"/>
    </row>
    <row r="36" spans="1:11" ht="15.6" customHeight="1" x14ac:dyDescent="0.2">
      <c r="A36" s="47" t="s">
        <v>319</v>
      </c>
      <c r="B36" s="47"/>
      <c r="C36" s="47"/>
      <c r="D36" s="47"/>
      <c r="E36" s="47"/>
      <c r="F36" s="47"/>
      <c r="G36" s="47"/>
      <c r="H36" s="47"/>
      <c r="I36" s="414">
        <f>SUM(AOUT!$AJ$7)</f>
        <v>0</v>
      </c>
      <c r="J36" s="135"/>
      <c r="K36" s="47"/>
    </row>
    <row r="37" spans="1:11" ht="15.6" customHeight="1" thickBot="1" x14ac:dyDescent="0.25">
      <c r="A37" s="47" t="s">
        <v>320</v>
      </c>
      <c r="B37" s="47"/>
      <c r="C37" s="47"/>
      <c r="D37" s="47"/>
      <c r="E37" s="47"/>
      <c r="F37" s="47"/>
      <c r="G37" s="47"/>
      <c r="H37" s="47"/>
      <c r="I37" s="415">
        <f>SUM(AOUT!$AK$7)</f>
        <v>0</v>
      </c>
      <c r="J37" s="135"/>
      <c r="K37" s="47"/>
    </row>
    <row r="38" spans="1:11" ht="15.6" customHeight="1" thickBot="1" x14ac:dyDescent="0.25">
      <c r="A38" s="47" t="s">
        <v>321</v>
      </c>
      <c r="B38" s="47"/>
      <c r="C38" s="47"/>
      <c r="D38" s="47"/>
      <c r="E38" s="47"/>
      <c r="F38" s="47"/>
      <c r="G38" s="47"/>
      <c r="H38" s="47"/>
      <c r="I38" s="124"/>
      <c r="J38" s="421">
        <f>SUM(I25:I37)</f>
        <v>0</v>
      </c>
      <c r="K38" s="47"/>
    </row>
    <row r="39" spans="1:11" ht="15.6" customHeight="1" thickTop="1" thickBot="1" x14ac:dyDescent="0.25">
      <c r="A39" s="128" t="s">
        <v>322</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323</v>
      </c>
      <c r="B41" s="47"/>
      <c r="C41" s="47"/>
      <c r="D41" s="47"/>
      <c r="E41" s="47"/>
      <c r="F41" s="47"/>
      <c r="G41" s="47"/>
      <c r="H41" s="47"/>
      <c r="I41" s="47"/>
      <c r="J41" s="47"/>
      <c r="K41" s="47"/>
    </row>
    <row r="42" spans="1:11" ht="15.6" customHeight="1" x14ac:dyDescent="0.2">
      <c r="A42" s="47" t="s">
        <v>324</v>
      </c>
      <c r="B42" s="47"/>
      <c r="C42" s="47"/>
      <c r="D42" s="47"/>
      <c r="E42" s="47"/>
      <c r="F42" s="47"/>
      <c r="G42" s="47"/>
      <c r="H42" s="47"/>
      <c r="I42" s="47"/>
      <c r="J42" s="47"/>
      <c r="K42" s="47"/>
    </row>
    <row r="43" spans="1:11" ht="15.6" customHeight="1" x14ac:dyDescent="0.2">
      <c r="A43" s="47" t="s">
        <v>325</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326</v>
      </c>
      <c r="E46" s="47"/>
      <c r="F46" s="47"/>
      <c r="G46" s="47"/>
      <c r="H46" s="124"/>
      <c r="I46" s="124"/>
      <c r="J46" s="138" t="s">
        <v>327</v>
      </c>
      <c r="K46" s="47"/>
    </row>
    <row r="47" spans="1:11" ht="15.6" customHeight="1" x14ac:dyDescent="0.2">
      <c r="A47" s="47"/>
      <c r="B47" s="47"/>
      <c r="C47" s="47"/>
      <c r="D47" s="47"/>
      <c r="E47" s="47"/>
      <c r="F47" s="47"/>
      <c r="G47" s="47"/>
      <c r="H47" s="47" t="s">
        <v>50</v>
      </c>
      <c r="I47" s="47"/>
      <c r="J47" s="47"/>
      <c r="K47" s="47"/>
    </row>
    <row r="48" spans="1:11" ht="15.6" customHeight="1" x14ac:dyDescent="0.2">
      <c r="A48" s="587" t="s">
        <v>379</v>
      </c>
      <c r="B48" s="587"/>
      <c r="C48" s="587"/>
      <c r="D48" s="587"/>
      <c r="E48" s="587"/>
      <c r="F48" s="587"/>
      <c r="G48" s="587"/>
      <c r="H48" s="587"/>
      <c r="I48" s="587"/>
      <c r="J48" s="587"/>
      <c r="K48" s="47"/>
    </row>
    <row r="49" spans="1:11" ht="15.6" customHeight="1" x14ac:dyDescent="0.2">
      <c r="A49" s="132" t="s">
        <v>328</v>
      </c>
      <c r="B49" s="132"/>
      <c r="C49" s="132"/>
      <c r="D49" s="132"/>
      <c r="E49" s="132"/>
      <c r="F49" s="132"/>
      <c r="G49" s="132"/>
      <c r="H49" s="132"/>
      <c r="I49" s="132"/>
      <c r="J49" s="47"/>
      <c r="K49" s="47"/>
    </row>
    <row r="50" spans="1:11" ht="15.6" customHeight="1" x14ac:dyDescent="0.2">
      <c r="A50" s="132" t="s">
        <v>329</v>
      </c>
      <c r="B50" s="132"/>
      <c r="C50" s="132"/>
      <c r="D50" s="132"/>
      <c r="E50" s="132"/>
      <c r="F50" s="132"/>
      <c r="G50" s="132"/>
      <c r="H50" s="132"/>
      <c r="I50" s="132"/>
      <c r="J50" s="47"/>
      <c r="K50" s="47"/>
    </row>
  </sheetData>
  <sheetProtection algorithmName="SHA-512" hashValue="WdrKDeTkFO2yDC7uViNOpFPMpNZZOh+FTjy8KRGJFXmz7KoEib8JPWPi3P3C/cFqTY/T6tovIueDRUlCTbaZZA==" saltValue="hZefOyCCOueXpVSe3KuqMQ=="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86</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447</v>
      </c>
      <c r="C4" s="519" t="s">
        <v>448</v>
      </c>
      <c r="D4" s="519" t="s">
        <v>449</v>
      </c>
      <c r="E4" s="519" t="s">
        <v>450</v>
      </c>
      <c r="F4" s="562" t="s">
        <v>451</v>
      </c>
      <c r="G4" s="263"/>
      <c r="H4" s="264"/>
      <c r="I4" s="265"/>
      <c r="J4" s="260"/>
      <c r="K4" s="264"/>
      <c r="L4" s="544" t="s">
        <v>452</v>
      </c>
      <c r="M4" s="519" t="s">
        <v>453</v>
      </c>
      <c r="N4" s="519" t="s">
        <v>454</v>
      </c>
      <c r="O4" s="519" t="s">
        <v>455</v>
      </c>
      <c r="P4" s="519" t="s">
        <v>456</v>
      </c>
      <c r="Q4" s="528" t="s">
        <v>457</v>
      </c>
      <c r="R4" s="531" t="s">
        <v>458</v>
      </c>
      <c r="S4" s="364"/>
      <c r="T4" s="365"/>
      <c r="U4" s="525" t="s">
        <v>459</v>
      </c>
      <c r="V4" s="526"/>
      <c r="W4" s="526"/>
      <c r="X4" s="526"/>
      <c r="Y4" s="527"/>
      <c r="Z4" s="528" t="s">
        <v>460</v>
      </c>
      <c r="AA4" s="519" t="s">
        <v>461</v>
      </c>
      <c r="AB4" s="519" t="s">
        <v>462</v>
      </c>
      <c r="AC4" s="528" t="s">
        <v>463</v>
      </c>
      <c r="AD4" s="519" t="s">
        <v>464</v>
      </c>
      <c r="AE4" s="519" t="s">
        <v>465</v>
      </c>
      <c r="AF4" s="519" t="s">
        <v>466</v>
      </c>
      <c r="AG4" s="565" t="s">
        <v>467</v>
      </c>
      <c r="AH4" s="531" t="s">
        <v>468</v>
      </c>
      <c r="AI4" s="268"/>
      <c r="AJ4" s="572" t="s">
        <v>469</v>
      </c>
      <c r="AK4" s="531" t="s">
        <v>470</v>
      </c>
      <c r="AL4" s="33"/>
    </row>
    <row r="5" spans="1:38" s="81" customFormat="1" ht="15.6" customHeight="1" x14ac:dyDescent="0.2">
      <c r="A5" s="260"/>
      <c r="B5" s="545"/>
      <c r="C5" s="520"/>
      <c r="D5" s="520"/>
      <c r="E5" s="520"/>
      <c r="F5" s="563"/>
      <c r="G5" s="263" t="s">
        <v>3</v>
      </c>
      <c r="H5" s="264" t="s">
        <v>104</v>
      </c>
      <c r="I5" s="265" t="s">
        <v>105</v>
      </c>
      <c r="J5" s="260" t="s">
        <v>100</v>
      </c>
      <c r="K5" s="264" t="s">
        <v>95</v>
      </c>
      <c r="L5" s="545"/>
      <c r="M5" s="520"/>
      <c r="N5" s="520"/>
      <c r="O5" s="520"/>
      <c r="P5" s="520"/>
      <c r="Q5" s="529"/>
      <c r="R5" s="532"/>
      <c r="S5" s="366" t="s">
        <v>46</v>
      </c>
      <c r="T5" s="260" t="s">
        <v>46</v>
      </c>
      <c r="U5" s="575" t="s">
        <v>471</v>
      </c>
      <c r="V5" s="576" t="s">
        <v>472</v>
      </c>
      <c r="W5" s="576" t="s">
        <v>130</v>
      </c>
      <c r="X5" s="576" t="s">
        <v>131</v>
      </c>
      <c r="Y5" s="576" t="s">
        <v>473</v>
      </c>
      <c r="Z5" s="529"/>
      <c r="AA5" s="520"/>
      <c r="AB5" s="520"/>
      <c r="AC5" s="529"/>
      <c r="AD5" s="520"/>
      <c r="AE5" s="520"/>
      <c r="AF5" s="520"/>
      <c r="AG5" s="566"/>
      <c r="AH5" s="532"/>
      <c r="AI5" s="271" t="s">
        <v>116</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Septembre</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38" s="114" customFormat="1" ht="12.75" customHeight="1" x14ac:dyDescent="0.2">
      <c r="A11" s="116"/>
      <c r="B11" s="283" t="s">
        <v>143</v>
      </c>
      <c r="C11" s="306" t="s">
        <v>254</v>
      </c>
      <c r="D11" s="283" t="s">
        <v>144</v>
      </c>
      <c r="E11" s="252">
        <f>AOUT!E11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Septembre</v>
      </c>
      <c r="AK11" s="252">
        <f>$E$11</f>
        <v>0</v>
      </c>
      <c r="AL11" s="116"/>
    </row>
    <row r="12" spans="1:3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447</v>
      </c>
      <c r="C18" s="536" t="s">
        <v>448</v>
      </c>
      <c r="D18" s="536" t="s">
        <v>449</v>
      </c>
      <c r="E18" s="536" t="s">
        <v>450</v>
      </c>
      <c r="F18" s="539" t="s">
        <v>474</v>
      </c>
      <c r="G18" s="292"/>
      <c r="H18" s="2"/>
      <c r="I18" s="293"/>
      <c r="J18" s="13"/>
      <c r="K18" s="2"/>
      <c r="L18" s="547" t="s">
        <v>452</v>
      </c>
      <c r="M18" s="536" t="s">
        <v>453</v>
      </c>
      <c r="N18" s="536" t="s">
        <v>454</v>
      </c>
      <c r="O18" s="536" t="s">
        <v>455</v>
      </c>
      <c r="P18" s="536" t="s">
        <v>456</v>
      </c>
      <c r="Q18" s="536" t="s">
        <v>457</v>
      </c>
      <c r="R18" s="539" t="s">
        <v>458</v>
      </c>
      <c r="S18" s="44"/>
      <c r="T18" s="1"/>
      <c r="U18" s="522" t="s">
        <v>91</v>
      </c>
      <c r="V18" s="523"/>
      <c r="W18" s="523"/>
      <c r="X18" s="523"/>
      <c r="Y18" s="524"/>
      <c r="Z18" s="536" t="s">
        <v>460</v>
      </c>
      <c r="AA18" s="536" t="s">
        <v>461</v>
      </c>
      <c r="AB18" s="536" t="s">
        <v>462</v>
      </c>
      <c r="AC18" s="536" t="s">
        <v>463</v>
      </c>
      <c r="AD18" s="536" t="s">
        <v>464</v>
      </c>
      <c r="AE18" s="536" t="s">
        <v>465</v>
      </c>
      <c r="AF18" s="536" t="s">
        <v>466</v>
      </c>
      <c r="AG18" s="568" t="s">
        <v>467</v>
      </c>
      <c r="AH18" s="539" t="s">
        <v>468</v>
      </c>
      <c r="AI18" s="15"/>
      <c r="AJ18" s="547" t="s">
        <v>469</v>
      </c>
      <c r="AK18" s="539" t="s">
        <v>470</v>
      </c>
      <c r="AL18" s="381"/>
    </row>
    <row r="19" spans="1:38" s="4" customFormat="1" ht="15.6" customHeight="1" x14ac:dyDescent="0.2">
      <c r="A19" s="1"/>
      <c r="B19" s="548"/>
      <c r="C19" s="537"/>
      <c r="D19" s="537"/>
      <c r="E19" s="537"/>
      <c r="F19" s="540"/>
      <c r="G19" s="292" t="s">
        <v>3</v>
      </c>
      <c r="H19" s="2" t="s">
        <v>104</v>
      </c>
      <c r="I19" s="293" t="s">
        <v>105</v>
      </c>
      <c r="J19" s="13" t="s">
        <v>100</v>
      </c>
      <c r="K19" s="2" t="s">
        <v>95</v>
      </c>
      <c r="L19" s="548"/>
      <c r="M19" s="537"/>
      <c r="N19" s="537"/>
      <c r="O19" s="537"/>
      <c r="P19" s="537"/>
      <c r="Q19" s="537"/>
      <c r="R19" s="540"/>
      <c r="S19" s="44"/>
      <c r="T19" s="1"/>
      <c r="U19" s="577" t="s">
        <v>471</v>
      </c>
      <c r="V19" s="579" t="s">
        <v>472</v>
      </c>
      <c r="W19" s="579" t="s">
        <v>130</v>
      </c>
      <c r="X19" s="579" t="s">
        <v>131</v>
      </c>
      <c r="Y19" s="579" t="s">
        <v>473</v>
      </c>
      <c r="Z19" s="537"/>
      <c r="AA19" s="537"/>
      <c r="AB19" s="537"/>
      <c r="AC19" s="537"/>
      <c r="AD19" s="537"/>
      <c r="AE19" s="537"/>
      <c r="AF19" s="537"/>
      <c r="AG19" s="569"/>
      <c r="AH19" s="540"/>
      <c r="AI19" s="6" t="s">
        <v>116</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Septembre</v>
      </c>
      <c r="H21" s="337" t="s">
        <v>156</v>
      </c>
      <c r="I21" s="338"/>
      <c r="J21" s="223">
        <f>AOUT!E2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Septembre</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Septembre</v>
      </c>
      <c r="AK56" s="113">
        <f>$E$11</f>
        <v>0</v>
      </c>
      <c r="AL56" s="116"/>
    </row>
    <row r="57" spans="1:38" s="114" customFormat="1" ht="12.75" customHeight="1" x14ac:dyDescent="0.2">
      <c r="A57" s="116"/>
      <c r="B57" s="106" t="str">
        <f>$B$12</f>
        <v>Page No.</v>
      </c>
      <c r="C57" s="111">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447</v>
      </c>
      <c r="C63" s="536" t="s">
        <v>448</v>
      </c>
      <c r="D63" s="536" t="s">
        <v>449</v>
      </c>
      <c r="E63" s="536" t="s">
        <v>450</v>
      </c>
      <c r="F63" s="539" t="s">
        <v>474</v>
      </c>
      <c r="G63" s="292"/>
      <c r="H63" s="2"/>
      <c r="I63" s="293"/>
      <c r="J63" s="13"/>
      <c r="K63" s="2"/>
      <c r="L63" s="547" t="s">
        <v>452</v>
      </c>
      <c r="M63" s="536" t="s">
        <v>453</v>
      </c>
      <c r="N63" s="536" t="s">
        <v>454</v>
      </c>
      <c r="O63" s="536" t="s">
        <v>455</v>
      </c>
      <c r="P63" s="536" t="s">
        <v>456</v>
      </c>
      <c r="Q63" s="536" t="s">
        <v>457</v>
      </c>
      <c r="R63" s="539" t="s">
        <v>458</v>
      </c>
      <c r="S63" s="44"/>
      <c r="T63" s="1"/>
      <c r="U63" s="522" t="s">
        <v>91</v>
      </c>
      <c r="V63" s="523"/>
      <c r="W63" s="523"/>
      <c r="X63" s="523"/>
      <c r="Y63" s="524"/>
      <c r="Z63" s="536" t="s">
        <v>460</v>
      </c>
      <c r="AA63" s="536" t="s">
        <v>461</v>
      </c>
      <c r="AB63" s="536" t="s">
        <v>462</v>
      </c>
      <c r="AC63" s="536" t="s">
        <v>463</v>
      </c>
      <c r="AD63" s="536" t="s">
        <v>464</v>
      </c>
      <c r="AE63" s="536" t="s">
        <v>465</v>
      </c>
      <c r="AF63" s="536" t="s">
        <v>466</v>
      </c>
      <c r="AG63" s="568" t="s">
        <v>467</v>
      </c>
      <c r="AH63" s="539" t="s">
        <v>468</v>
      </c>
      <c r="AI63" s="15"/>
      <c r="AJ63" s="547" t="s">
        <v>469</v>
      </c>
      <c r="AK63" s="539" t="s">
        <v>470</v>
      </c>
      <c r="AL63" s="381"/>
    </row>
    <row r="64" spans="1:38" s="4" customFormat="1" ht="15.6" customHeight="1" x14ac:dyDescent="0.2">
      <c r="A64" s="1"/>
      <c r="B64" s="548"/>
      <c r="C64" s="537"/>
      <c r="D64" s="537"/>
      <c r="E64" s="537"/>
      <c r="F64" s="540"/>
      <c r="G64" s="292" t="s">
        <v>3</v>
      </c>
      <c r="H64" s="2" t="s">
        <v>104</v>
      </c>
      <c r="I64" s="293" t="s">
        <v>105</v>
      </c>
      <c r="J64" s="13" t="s">
        <v>100</v>
      </c>
      <c r="K64" s="2" t="s">
        <v>95</v>
      </c>
      <c r="L64" s="548"/>
      <c r="M64" s="537"/>
      <c r="N64" s="537"/>
      <c r="O64" s="537"/>
      <c r="P64" s="537"/>
      <c r="Q64" s="537"/>
      <c r="R64" s="540"/>
      <c r="S64" s="44"/>
      <c r="T64" s="1"/>
      <c r="U64" s="577" t="s">
        <v>471</v>
      </c>
      <c r="V64" s="579" t="s">
        <v>472</v>
      </c>
      <c r="W64" s="579" t="s">
        <v>130</v>
      </c>
      <c r="X64" s="579" t="s">
        <v>131</v>
      </c>
      <c r="Y64" s="579" t="s">
        <v>473</v>
      </c>
      <c r="Z64" s="537"/>
      <c r="AA64" s="537"/>
      <c r="AB64" s="537"/>
      <c r="AC64" s="537"/>
      <c r="AD64" s="537"/>
      <c r="AE64" s="537"/>
      <c r="AF64" s="537"/>
      <c r="AG64" s="569"/>
      <c r="AH64" s="540"/>
      <c r="AI64" s="6" t="s">
        <v>116</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Septembre</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Septembre</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Septembre</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447</v>
      </c>
      <c r="C108" s="536" t="s">
        <v>448</v>
      </c>
      <c r="D108" s="536" t="s">
        <v>449</v>
      </c>
      <c r="E108" s="536" t="s">
        <v>450</v>
      </c>
      <c r="F108" s="539" t="s">
        <v>474</v>
      </c>
      <c r="G108" s="292"/>
      <c r="H108" s="2"/>
      <c r="I108" s="293"/>
      <c r="J108" s="13"/>
      <c r="K108" s="2"/>
      <c r="L108" s="547" t="s">
        <v>452</v>
      </c>
      <c r="M108" s="536" t="s">
        <v>453</v>
      </c>
      <c r="N108" s="536" t="s">
        <v>454</v>
      </c>
      <c r="O108" s="536" t="s">
        <v>455</v>
      </c>
      <c r="P108" s="536" t="s">
        <v>456</v>
      </c>
      <c r="Q108" s="536" t="s">
        <v>457</v>
      </c>
      <c r="R108" s="539" t="s">
        <v>458</v>
      </c>
      <c r="S108" s="44"/>
      <c r="T108" s="1"/>
      <c r="U108" s="522" t="s">
        <v>91</v>
      </c>
      <c r="V108" s="523"/>
      <c r="W108" s="523"/>
      <c r="X108" s="523"/>
      <c r="Y108" s="524"/>
      <c r="Z108" s="536" t="s">
        <v>460</v>
      </c>
      <c r="AA108" s="536" t="s">
        <v>461</v>
      </c>
      <c r="AB108" s="536" t="s">
        <v>462</v>
      </c>
      <c r="AC108" s="536" t="s">
        <v>463</v>
      </c>
      <c r="AD108" s="536" t="s">
        <v>464</v>
      </c>
      <c r="AE108" s="536" t="s">
        <v>465</v>
      </c>
      <c r="AF108" s="536" t="s">
        <v>466</v>
      </c>
      <c r="AG108" s="568" t="s">
        <v>467</v>
      </c>
      <c r="AH108" s="539" t="s">
        <v>468</v>
      </c>
      <c r="AI108" s="15"/>
      <c r="AJ108" s="547" t="s">
        <v>469</v>
      </c>
      <c r="AK108" s="539" t="s">
        <v>470</v>
      </c>
      <c r="AL108" s="381"/>
    </row>
    <row r="109" spans="1:38" s="4" customFormat="1" ht="15.75" customHeight="1" x14ac:dyDescent="0.2">
      <c r="A109" s="1"/>
      <c r="B109" s="548"/>
      <c r="C109" s="537"/>
      <c r="D109" s="537"/>
      <c r="E109" s="537"/>
      <c r="F109" s="540"/>
      <c r="G109" s="292" t="s">
        <v>3</v>
      </c>
      <c r="H109" s="2" t="s">
        <v>104</v>
      </c>
      <c r="I109" s="293" t="s">
        <v>105</v>
      </c>
      <c r="J109" s="13" t="s">
        <v>100</v>
      </c>
      <c r="K109" s="2" t="s">
        <v>95</v>
      </c>
      <c r="L109" s="548"/>
      <c r="M109" s="537"/>
      <c r="N109" s="537"/>
      <c r="O109" s="537"/>
      <c r="P109" s="537"/>
      <c r="Q109" s="537"/>
      <c r="R109" s="540"/>
      <c r="S109" s="44"/>
      <c r="T109" s="1"/>
      <c r="U109" s="577" t="s">
        <v>471</v>
      </c>
      <c r="V109" s="579" t="s">
        <v>472</v>
      </c>
      <c r="W109" s="579" t="s">
        <v>130</v>
      </c>
      <c r="X109" s="579" t="s">
        <v>131</v>
      </c>
      <c r="Y109" s="579" t="s">
        <v>473</v>
      </c>
      <c r="Z109" s="537"/>
      <c r="AA109" s="537"/>
      <c r="AB109" s="537"/>
      <c r="AC109" s="537"/>
      <c r="AD109" s="537"/>
      <c r="AE109" s="537"/>
      <c r="AF109" s="537"/>
      <c r="AG109" s="569"/>
      <c r="AH109" s="540"/>
      <c r="AI109" s="6" t="s">
        <v>116</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Septembre</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Septembre</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Septembre</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447</v>
      </c>
      <c r="C153" s="536" t="s">
        <v>448</v>
      </c>
      <c r="D153" s="536" t="s">
        <v>449</v>
      </c>
      <c r="E153" s="536" t="s">
        <v>450</v>
      </c>
      <c r="F153" s="539" t="s">
        <v>474</v>
      </c>
      <c r="G153" s="292"/>
      <c r="H153" s="2"/>
      <c r="I153" s="293"/>
      <c r="J153" s="13"/>
      <c r="K153" s="2"/>
      <c r="L153" s="547" t="s">
        <v>452</v>
      </c>
      <c r="M153" s="536" t="s">
        <v>453</v>
      </c>
      <c r="N153" s="536" t="s">
        <v>454</v>
      </c>
      <c r="O153" s="536" t="s">
        <v>455</v>
      </c>
      <c r="P153" s="536" t="s">
        <v>456</v>
      </c>
      <c r="Q153" s="536" t="s">
        <v>457</v>
      </c>
      <c r="R153" s="539" t="s">
        <v>458</v>
      </c>
      <c r="S153" s="44"/>
      <c r="T153" s="1"/>
      <c r="U153" s="522" t="s">
        <v>91</v>
      </c>
      <c r="V153" s="523"/>
      <c r="W153" s="523"/>
      <c r="X153" s="523"/>
      <c r="Y153" s="524"/>
      <c r="Z153" s="536" t="s">
        <v>460</v>
      </c>
      <c r="AA153" s="536" t="s">
        <v>461</v>
      </c>
      <c r="AB153" s="536" t="s">
        <v>462</v>
      </c>
      <c r="AC153" s="536" t="s">
        <v>463</v>
      </c>
      <c r="AD153" s="536" t="s">
        <v>464</v>
      </c>
      <c r="AE153" s="536" t="s">
        <v>465</v>
      </c>
      <c r="AF153" s="536" t="s">
        <v>466</v>
      </c>
      <c r="AG153" s="568" t="s">
        <v>467</v>
      </c>
      <c r="AH153" s="539" t="s">
        <v>468</v>
      </c>
      <c r="AI153" s="15"/>
      <c r="AJ153" s="547" t="s">
        <v>469</v>
      </c>
      <c r="AK153" s="539" t="s">
        <v>470</v>
      </c>
      <c r="AL153" s="381"/>
    </row>
    <row r="154" spans="1:38" s="4" customFormat="1" ht="15.6" customHeight="1" x14ac:dyDescent="0.2">
      <c r="A154" s="1"/>
      <c r="B154" s="548"/>
      <c r="C154" s="537"/>
      <c r="D154" s="537"/>
      <c r="E154" s="537"/>
      <c r="F154" s="540"/>
      <c r="G154" s="292" t="s">
        <v>3</v>
      </c>
      <c r="H154" s="2" t="s">
        <v>104</v>
      </c>
      <c r="I154" s="293" t="s">
        <v>105</v>
      </c>
      <c r="J154" s="13" t="s">
        <v>100</v>
      </c>
      <c r="K154" s="2" t="s">
        <v>95</v>
      </c>
      <c r="L154" s="548"/>
      <c r="M154" s="537"/>
      <c r="N154" s="537"/>
      <c r="O154" s="537"/>
      <c r="P154" s="537"/>
      <c r="Q154" s="537"/>
      <c r="R154" s="540"/>
      <c r="S154" s="44"/>
      <c r="T154" s="1"/>
      <c r="U154" s="577" t="s">
        <v>471</v>
      </c>
      <c r="V154" s="579" t="s">
        <v>472</v>
      </c>
      <c r="W154" s="579" t="s">
        <v>130</v>
      </c>
      <c r="X154" s="579" t="s">
        <v>131</v>
      </c>
      <c r="Y154" s="579" t="s">
        <v>473</v>
      </c>
      <c r="Z154" s="537"/>
      <c r="AA154" s="537"/>
      <c r="AB154" s="537"/>
      <c r="AC154" s="537"/>
      <c r="AD154" s="537"/>
      <c r="AE154" s="537"/>
      <c r="AF154" s="537"/>
      <c r="AG154" s="569"/>
      <c r="AH154" s="540"/>
      <c r="AI154" s="6" t="s">
        <v>116</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Septembre</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Septembre</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Septembre</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447</v>
      </c>
      <c r="C198" s="536" t="s">
        <v>448</v>
      </c>
      <c r="D198" s="536" t="s">
        <v>449</v>
      </c>
      <c r="E198" s="536" t="s">
        <v>450</v>
      </c>
      <c r="F198" s="539" t="s">
        <v>474</v>
      </c>
      <c r="G198" s="292"/>
      <c r="H198" s="2"/>
      <c r="I198" s="293"/>
      <c r="J198" s="13"/>
      <c r="K198" s="2"/>
      <c r="L198" s="547" t="s">
        <v>452</v>
      </c>
      <c r="M198" s="536" t="s">
        <v>453</v>
      </c>
      <c r="N198" s="536" t="s">
        <v>454</v>
      </c>
      <c r="O198" s="536" t="s">
        <v>455</v>
      </c>
      <c r="P198" s="536" t="s">
        <v>456</v>
      </c>
      <c r="Q198" s="536" t="s">
        <v>457</v>
      </c>
      <c r="R198" s="539" t="s">
        <v>458</v>
      </c>
      <c r="S198" s="44"/>
      <c r="T198" s="1"/>
      <c r="U198" s="522" t="s">
        <v>91</v>
      </c>
      <c r="V198" s="523"/>
      <c r="W198" s="523"/>
      <c r="X198" s="523"/>
      <c r="Y198" s="524"/>
      <c r="Z198" s="536" t="s">
        <v>460</v>
      </c>
      <c r="AA198" s="536" t="s">
        <v>461</v>
      </c>
      <c r="AB198" s="536" t="s">
        <v>462</v>
      </c>
      <c r="AC198" s="536" t="s">
        <v>463</v>
      </c>
      <c r="AD198" s="536" t="s">
        <v>464</v>
      </c>
      <c r="AE198" s="536" t="s">
        <v>465</v>
      </c>
      <c r="AF198" s="536" t="s">
        <v>466</v>
      </c>
      <c r="AG198" s="568" t="s">
        <v>467</v>
      </c>
      <c r="AH198" s="539" t="s">
        <v>468</v>
      </c>
      <c r="AI198" s="15"/>
      <c r="AJ198" s="547" t="s">
        <v>469</v>
      </c>
      <c r="AK198" s="539" t="s">
        <v>470</v>
      </c>
      <c r="AL198" s="381"/>
    </row>
    <row r="199" spans="1:38" s="4" customFormat="1" ht="15.6" customHeight="1" x14ac:dyDescent="0.2">
      <c r="A199" s="1"/>
      <c r="B199" s="548"/>
      <c r="C199" s="537"/>
      <c r="D199" s="537"/>
      <c r="E199" s="537"/>
      <c r="F199" s="540"/>
      <c r="G199" s="292" t="s">
        <v>3</v>
      </c>
      <c r="H199" s="2" t="s">
        <v>104</v>
      </c>
      <c r="I199" s="293" t="s">
        <v>105</v>
      </c>
      <c r="J199" s="13" t="s">
        <v>100</v>
      </c>
      <c r="K199" s="2" t="s">
        <v>95</v>
      </c>
      <c r="L199" s="548"/>
      <c r="M199" s="537"/>
      <c r="N199" s="537"/>
      <c r="O199" s="537"/>
      <c r="P199" s="537"/>
      <c r="Q199" s="537"/>
      <c r="R199" s="540"/>
      <c r="S199" s="44"/>
      <c r="T199" s="1"/>
      <c r="U199" s="577" t="s">
        <v>471</v>
      </c>
      <c r="V199" s="579" t="s">
        <v>472</v>
      </c>
      <c r="W199" s="579" t="s">
        <v>130</v>
      </c>
      <c r="X199" s="579" t="s">
        <v>131</v>
      </c>
      <c r="Y199" s="579" t="s">
        <v>473</v>
      </c>
      <c r="Z199" s="537"/>
      <c r="AA199" s="537"/>
      <c r="AB199" s="537"/>
      <c r="AC199" s="537"/>
      <c r="AD199" s="537"/>
      <c r="AE199" s="537"/>
      <c r="AF199" s="537"/>
      <c r="AG199" s="569"/>
      <c r="AH199" s="540"/>
      <c r="AI199" s="6" t="s">
        <v>116</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Septembre</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Septembre</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Septembre</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447</v>
      </c>
      <c r="C243" s="536" t="s">
        <v>448</v>
      </c>
      <c r="D243" s="536" t="s">
        <v>449</v>
      </c>
      <c r="E243" s="536" t="s">
        <v>450</v>
      </c>
      <c r="F243" s="539" t="s">
        <v>474</v>
      </c>
      <c r="G243" s="292"/>
      <c r="H243" s="2"/>
      <c r="I243" s="293"/>
      <c r="J243" s="13"/>
      <c r="K243" s="2"/>
      <c r="L243" s="547" t="s">
        <v>452</v>
      </c>
      <c r="M243" s="536" t="s">
        <v>453</v>
      </c>
      <c r="N243" s="536" t="s">
        <v>454</v>
      </c>
      <c r="O243" s="536" t="s">
        <v>455</v>
      </c>
      <c r="P243" s="536" t="s">
        <v>456</v>
      </c>
      <c r="Q243" s="536" t="s">
        <v>457</v>
      </c>
      <c r="R243" s="539" t="s">
        <v>458</v>
      </c>
      <c r="S243" s="44"/>
      <c r="T243" s="1"/>
      <c r="U243" s="522" t="s">
        <v>91</v>
      </c>
      <c r="V243" s="523"/>
      <c r="W243" s="523"/>
      <c r="X243" s="523"/>
      <c r="Y243" s="524"/>
      <c r="Z243" s="536" t="s">
        <v>460</v>
      </c>
      <c r="AA243" s="536" t="s">
        <v>461</v>
      </c>
      <c r="AB243" s="536" t="s">
        <v>462</v>
      </c>
      <c r="AC243" s="536" t="s">
        <v>463</v>
      </c>
      <c r="AD243" s="536" t="s">
        <v>464</v>
      </c>
      <c r="AE243" s="536" t="s">
        <v>465</v>
      </c>
      <c r="AF243" s="536" t="s">
        <v>466</v>
      </c>
      <c r="AG243" s="568" t="s">
        <v>467</v>
      </c>
      <c r="AH243" s="539" t="s">
        <v>468</v>
      </c>
      <c r="AI243" s="15"/>
      <c r="AJ243" s="547" t="s">
        <v>469</v>
      </c>
      <c r="AK243" s="539" t="s">
        <v>470</v>
      </c>
      <c r="AL243" s="381"/>
    </row>
    <row r="244" spans="1:38" s="4" customFormat="1" ht="15.6" customHeight="1" x14ac:dyDescent="0.2">
      <c r="A244" s="1"/>
      <c r="B244" s="548"/>
      <c r="C244" s="537"/>
      <c r="D244" s="537"/>
      <c r="E244" s="537"/>
      <c r="F244" s="540"/>
      <c r="G244" s="292" t="s">
        <v>3</v>
      </c>
      <c r="H244" s="2" t="s">
        <v>104</v>
      </c>
      <c r="I244" s="293" t="s">
        <v>105</v>
      </c>
      <c r="J244" s="13" t="s">
        <v>100</v>
      </c>
      <c r="K244" s="2" t="s">
        <v>95</v>
      </c>
      <c r="L244" s="548"/>
      <c r="M244" s="537"/>
      <c r="N244" s="537"/>
      <c r="O244" s="537"/>
      <c r="P244" s="537"/>
      <c r="Q244" s="537"/>
      <c r="R244" s="540"/>
      <c r="S244" s="44"/>
      <c r="T244" s="1"/>
      <c r="U244" s="577" t="s">
        <v>471</v>
      </c>
      <c r="V244" s="579" t="s">
        <v>472</v>
      </c>
      <c r="W244" s="579" t="s">
        <v>130</v>
      </c>
      <c r="X244" s="579" t="s">
        <v>131</v>
      </c>
      <c r="Y244" s="579" t="s">
        <v>473</v>
      </c>
      <c r="Z244" s="537"/>
      <c r="AA244" s="537"/>
      <c r="AB244" s="537"/>
      <c r="AC244" s="537"/>
      <c r="AD244" s="537"/>
      <c r="AE244" s="537"/>
      <c r="AF244" s="537"/>
      <c r="AG244" s="569"/>
      <c r="AH244" s="540"/>
      <c r="AI244" s="6" t="s">
        <v>116</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Septembre</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Septembre</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Septembre</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447</v>
      </c>
      <c r="C288" s="536" t="s">
        <v>448</v>
      </c>
      <c r="D288" s="536" t="s">
        <v>449</v>
      </c>
      <c r="E288" s="536" t="s">
        <v>450</v>
      </c>
      <c r="F288" s="539" t="s">
        <v>474</v>
      </c>
      <c r="G288" s="292"/>
      <c r="H288" s="2"/>
      <c r="I288" s="293"/>
      <c r="J288" s="13"/>
      <c r="K288" s="2"/>
      <c r="L288" s="547" t="s">
        <v>452</v>
      </c>
      <c r="M288" s="536" t="s">
        <v>453</v>
      </c>
      <c r="N288" s="536" t="s">
        <v>454</v>
      </c>
      <c r="O288" s="536" t="s">
        <v>455</v>
      </c>
      <c r="P288" s="536" t="s">
        <v>456</v>
      </c>
      <c r="Q288" s="536" t="s">
        <v>457</v>
      </c>
      <c r="R288" s="539" t="s">
        <v>458</v>
      </c>
      <c r="S288" s="44"/>
      <c r="T288" s="1"/>
      <c r="U288" s="522" t="s">
        <v>91</v>
      </c>
      <c r="V288" s="523"/>
      <c r="W288" s="523"/>
      <c r="X288" s="523"/>
      <c r="Y288" s="524"/>
      <c r="Z288" s="536" t="s">
        <v>460</v>
      </c>
      <c r="AA288" s="536" t="s">
        <v>461</v>
      </c>
      <c r="AB288" s="536" t="s">
        <v>462</v>
      </c>
      <c r="AC288" s="536" t="s">
        <v>463</v>
      </c>
      <c r="AD288" s="536" t="s">
        <v>464</v>
      </c>
      <c r="AE288" s="536" t="s">
        <v>465</v>
      </c>
      <c r="AF288" s="536" t="s">
        <v>466</v>
      </c>
      <c r="AG288" s="568" t="s">
        <v>467</v>
      </c>
      <c r="AH288" s="539" t="s">
        <v>468</v>
      </c>
      <c r="AI288" s="15"/>
      <c r="AJ288" s="547" t="s">
        <v>469</v>
      </c>
      <c r="AK288" s="539" t="s">
        <v>470</v>
      </c>
      <c r="AL288" s="381"/>
    </row>
    <row r="289" spans="1:38" s="4" customFormat="1" ht="15.6" customHeight="1" x14ac:dyDescent="0.2">
      <c r="A289" s="1"/>
      <c r="B289" s="548"/>
      <c r="C289" s="537"/>
      <c r="D289" s="537"/>
      <c r="E289" s="537"/>
      <c r="F289" s="540"/>
      <c r="G289" s="292" t="s">
        <v>3</v>
      </c>
      <c r="H289" s="2" t="s">
        <v>104</v>
      </c>
      <c r="I289" s="293" t="s">
        <v>105</v>
      </c>
      <c r="J289" s="13" t="s">
        <v>100</v>
      </c>
      <c r="K289" s="2" t="s">
        <v>95</v>
      </c>
      <c r="L289" s="548"/>
      <c r="M289" s="537"/>
      <c r="N289" s="537"/>
      <c r="O289" s="537"/>
      <c r="P289" s="537"/>
      <c r="Q289" s="537"/>
      <c r="R289" s="540"/>
      <c r="S289" s="44"/>
      <c r="T289" s="1"/>
      <c r="U289" s="577" t="s">
        <v>471</v>
      </c>
      <c r="V289" s="579" t="s">
        <v>472</v>
      </c>
      <c r="W289" s="579" t="s">
        <v>130</v>
      </c>
      <c r="X289" s="579" t="s">
        <v>131</v>
      </c>
      <c r="Y289" s="579" t="s">
        <v>473</v>
      </c>
      <c r="Z289" s="537"/>
      <c r="AA289" s="537"/>
      <c r="AB289" s="537"/>
      <c r="AC289" s="537"/>
      <c r="AD289" s="537"/>
      <c r="AE289" s="537"/>
      <c r="AF289" s="537"/>
      <c r="AG289" s="569"/>
      <c r="AH289" s="540"/>
      <c r="AI289" s="6" t="s">
        <v>116</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Septembre</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Septembre</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Septembre</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447</v>
      </c>
      <c r="C333" s="536" t="s">
        <v>448</v>
      </c>
      <c r="D333" s="536" t="s">
        <v>449</v>
      </c>
      <c r="E333" s="536" t="s">
        <v>450</v>
      </c>
      <c r="F333" s="539" t="s">
        <v>474</v>
      </c>
      <c r="G333" s="292"/>
      <c r="H333" s="2"/>
      <c r="I333" s="293"/>
      <c r="J333" s="13"/>
      <c r="K333" s="2"/>
      <c r="L333" s="547" t="s">
        <v>452</v>
      </c>
      <c r="M333" s="536" t="s">
        <v>453</v>
      </c>
      <c r="N333" s="536" t="s">
        <v>454</v>
      </c>
      <c r="O333" s="536" t="s">
        <v>455</v>
      </c>
      <c r="P333" s="536" t="s">
        <v>456</v>
      </c>
      <c r="Q333" s="536" t="s">
        <v>457</v>
      </c>
      <c r="R333" s="539" t="s">
        <v>458</v>
      </c>
      <c r="S333" s="44"/>
      <c r="T333" s="1"/>
      <c r="U333" s="522" t="s">
        <v>91</v>
      </c>
      <c r="V333" s="523"/>
      <c r="W333" s="523"/>
      <c r="X333" s="523"/>
      <c r="Y333" s="524"/>
      <c r="Z333" s="536" t="s">
        <v>460</v>
      </c>
      <c r="AA333" s="536" t="s">
        <v>461</v>
      </c>
      <c r="AB333" s="536" t="s">
        <v>462</v>
      </c>
      <c r="AC333" s="536" t="s">
        <v>463</v>
      </c>
      <c r="AD333" s="536" t="s">
        <v>464</v>
      </c>
      <c r="AE333" s="536" t="s">
        <v>465</v>
      </c>
      <c r="AF333" s="536" t="s">
        <v>466</v>
      </c>
      <c r="AG333" s="568" t="s">
        <v>467</v>
      </c>
      <c r="AH333" s="539" t="s">
        <v>468</v>
      </c>
      <c r="AI333" s="15"/>
      <c r="AJ333" s="547" t="s">
        <v>469</v>
      </c>
      <c r="AK333" s="539" t="s">
        <v>470</v>
      </c>
      <c r="AL333" s="381"/>
    </row>
    <row r="334" spans="1:38" s="4" customFormat="1" ht="15.6" customHeight="1" x14ac:dyDescent="0.2">
      <c r="A334" s="1"/>
      <c r="B334" s="548"/>
      <c r="C334" s="537"/>
      <c r="D334" s="537"/>
      <c r="E334" s="537"/>
      <c r="F334" s="540"/>
      <c r="G334" s="292" t="s">
        <v>3</v>
      </c>
      <c r="H334" s="2" t="s">
        <v>104</v>
      </c>
      <c r="I334" s="293" t="s">
        <v>105</v>
      </c>
      <c r="J334" s="13" t="s">
        <v>100</v>
      </c>
      <c r="K334" s="2" t="s">
        <v>95</v>
      </c>
      <c r="L334" s="548"/>
      <c r="M334" s="537"/>
      <c r="N334" s="537"/>
      <c r="O334" s="537"/>
      <c r="P334" s="537"/>
      <c r="Q334" s="537"/>
      <c r="R334" s="540"/>
      <c r="S334" s="44"/>
      <c r="T334" s="1"/>
      <c r="U334" s="577" t="s">
        <v>471</v>
      </c>
      <c r="V334" s="579" t="s">
        <v>472</v>
      </c>
      <c r="W334" s="579" t="s">
        <v>130</v>
      </c>
      <c r="X334" s="579" t="s">
        <v>131</v>
      </c>
      <c r="Y334" s="579" t="s">
        <v>473</v>
      </c>
      <c r="Z334" s="537"/>
      <c r="AA334" s="537"/>
      <c r="AB334" s="537"/>
      <c r="AC334" s="537"/>
      <c r="AD334" s="537"/>
      <c r="AE334" s="537"/>
      <c r="AF334" s="537"/>
      <c r="AG334" s="569"/>
      <c r="AH334" s="540"/>
      <c r="AI334" s="6" t="s">
        <v>116</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Septembre</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Septembre</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Septembre</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447</v>
      </c>
      <c r="C378" s="536" t="s">
        <v>448</v>
      </c>
      <c r="D378" s="536" t="s">
        <v>449</v>
      </c>
      <c r="E378" s="536" t="s">
        <v>450</v>
      </c>
      <c r="F378" s="539" t="s">
        <v>474</v>
      </c>
      <c r="G378" s="292"/>
      <c r="H378" s="2"/>
      <c r="I378" s="293"/>
      <c r="J378" s="13"/>
      <c r="K378" s="2"/>
      <c r="L378" s="547" t="s">
        <v>452</v>
      </c>
      <c r="M378" s="536" t="s">
        <v>453</v>
      </c>
      <c r="N378" s="536" t="s">
        <v>454</v>
      </c>
      <c r="O378" s="536" t="s">
        <v>455</v>
      </c>
      <c r="P378" s="536" t="s">
        <v>456</v>
      </c>
      <c r="Q378" s="536" t="s">
        <v>457</v>
      </c>
      <c r="R378" s="539" t="s">
        <v>458</v>
      </c>
      <c r="S378" s="44"/>
      <c r="T378" s="1"/>
      <c r="U378" s="522" t="s">
        <v>91</v>
      </c>
      <c r="V378" s="523"/>
      <c r="W378" s="523"/>
      <c r="X378" s="523"/>
      <c r="Y378" s="524"/>
      <c r="Z378" s="536" t="s">
        <v>460</v>
      </c>
      <c r="AA378" s="536" t="s">
        <v>461</v>
      </c>
      <c r="AB378" s="536" t="s">
        <v>462</v>
      </c>
      <c r="AC378" s="536" t="s">
        <v>463</v>
      </c>
      <c r="AD378" s="536" t="s">
        <v>464</v>
      </c>
      <c r="AE378" s="536" t="s">
        <v>465</v>
      </c>
      <c r="AF378" s="536" t="s">
        <v>466</v>
      </c>
      <c r="AG378" s="568" t="s">
        <v>467</v>
      </c>
      <c r="AH378" s="539" t="s">
        <v>468</v>
      </c>
      <c r="AI378" s="15"/>
      <c r="AJ378" s="547" t="s">
        <v>469</v>
      </c>
      <c r="AK378" s="539" t="s">
        <v>470</v>
      </c>
      <c r="AL378" s="381"/>
    </row>
    <row r="379" spans="1:38" s="4" customFormat="1" ht="15.6" customHeight="1" x14ac:dyDescent="0.2">
      <c r="A379" s="1"/>
      <c r="B379" s="548"/>
      <c r="C379" s="537"/>
      <c r="D379" s="537"/>
      <c r="E379" s="537"/>
      <c r="F379" s="540"/>
      <c r="G379" s="292" t="s">
        <v>3</v>
      </c>
      <c r="H379" s="2" t="s">
        <v>104</v>
      </c>
      <c r="I379" s="293" t="s">
        <v>105</v>
      </c>
      <c r="J379" s="13" t="s">
        <v>100</v>
      </c>
      <c r="K379" s="2" t="s">
        <v>95</v>
      </c>
      <c r="L379" s="548"/>
      <c r="M379" s="537"/>
      <c r="N379" s="537"/>
      <c r="O379" s="537"/>
      <c r="P379" s="537"/>
      <c r="Q379" s="537"/>
      <c r="R379" s="540"/>
      <c r="S379" s="44"/>
      <c r="T379" s="1"/>
      <c r="U379" s="577" t="s">
        <v>471</v>
      </c>
      <c r="V379" s="579" t="s">
        <v>472</v>
      </c>
      <c r="W379" s="579" t="s">
        <v>130</v>
      </c>
      <c r="X379" s="579" t="s">
        <v>131</v>
      </c>
      <c r="Y379" s="579" t="s">
        <v>473</v>
      </c>
      <c r="Z379" s="537"/>
      <c r="AA379" s="537"/>
      <c r="AB379" s="537"/>
      <c r="AC379" s="537"/>
      <c r="AD379" s="537"/>
      <c r="AE379" s="537"/>
      <c r="AF379" s="537"/>
      <c r="AG379" s="569"/>
      <c r="AH379" s="540"/>
      <c r="AI379" s="6" t="s">
        <v>116</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Septembre</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Septembre</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Septembre</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447</v>
      </c>
      <c r="C423" s="536" t="s">
        <v>448</v>
      </c>
      <c r="D423" s="536" t="s">
        <v>449</v>
      </c>
      <c r="E423" s="536" t="s">
        <v>450</v>
      </c>
      <c r="F423" s="539" t="s">
        <v>474</v>
      </c>
      <c r="G423" s="292"/>
      <c r="H423" s="2"/>
      <c r="I423" s="293"/>
      <c r="J423" s="13"/>
      <c r="K423" s="2"/>
      <c r="L423" s="547" t="s">
        <v>452</v>
      </c>
      <c r="M423" s="536" t="s">
        <v>453</v>
      </c>
      <c r="N423" s="536" t="s">
        <v>454</v>
      </c>
      <c r="O423" s="536" t="s">
        <v>455</v>
      </c>
      <c r="P423" s="536" t="s">
        <v>456</v>
      </c>
      <c r="Q423" s="536" t="s">
        <v>457</v>
      </c>
      <c r="R423" s="539" t="s">
        <v>458</v>
      </c>
      <c r="S423" s="44"/>
      <c r="T423" s="1"/>
      <c r="U423" s="522" t="s">
        <v>91</v>
      </c>
      <c r="V423" s="523"/>
      <c r="W423" s="523"/>
      <c r="X423" s="523"/>
      <c r="Y423" s="524"/>
      <c r="Z423" s="536" t="s">
        <v>460</v>
      </c>
      <c r="AA423" s="536" t="s">
        <v>461</v>
      </c>
      <c r="AB423" s="536" t="s">
        <v>462</v>
      </c>
      <c r="AC423" s="536" t="s">
        <v>463</v>
      </c>
      <c r="AD423" s="536" t="s">
        <v>464</v>
      </c>
      <c r="AE423" s="536" t="s">
        <v>465</v>
      </c>
      <c r="AF423" s="536" t="s">
        <v>466</v>
      </c>
      <c r="AG423" s="568" t="s">
        <v>467</v>
      </c>
      <c r="AH423" s="539" t="s">
        <v>468</v>
      </c>
      <c r="AI423" s="15"/>
      <c r="AJ423" s="547" t="s">
        <v>469</v>
      </c>
      <c r="AK423" s="539" t="s">
        <v>470</v>
      </c>
      <c r="AL423" s="381"/>
    </row>
    <row r="424" spans="1:38" s="4" customFormat="1" ht="15.6" customHeight="1" x14ac:dyDescent="0.2">
      <c r="A424" s="1"/>
      <c r="B424" s="548"/>
      <c r="C424" s="537"/>
      <c r="D424" s="537"/>
      <c r="E424" s="537"/>
      <c r="F424" s="540"/>
      <c r="G424" s="292" t="s">
        <v>3</v>
      </c>
      <c r="H424" s="2" t="s">
        <v>104</v>
      </c>
      <c r="I424" s="293" t="s">
        <v>105</v>
      </c>
      <c r="J424" s="13" t="s">
        <v>100</v>
      </c>
      <c r="K424" s="2" t="s">
        <v>95</v>
      </c>
      <c r="L424" s="548"/>
      <c r="M424" s="537"/>
      <c r="N424" s="537"/>
      <c r="O424" s="537"/>
      <c r="P424" s="537"/>
      <c r="Q424" s="537"/>
      <c r="R424" s="540"/>
      <c r="S424" s="44"/>
      <c r="T424" s="1"/>
      <c r="U424" s="577" t="s">
        <v>471</v>
      </c>
      <c r="V424" s="579" t="s">
        <v>472</v>
      </c>
      <c r="W424" s="579" t="s">
        <v>130</v>
      </c>
      <c r="X424" s="579" t="s">
        <v>131</v>
      </c>
      <c r="Y424" s="579" t="s">
        <v>473</v>
      </c>
      <c r="Z424" s="537"/>
      <c r="AA424" s="537"/>
      <c r="AB424" s="537"/>
      <c r="AC424" s="537"/>
      <c r="AD424" s="537"/>
      <c r="AE424" s="537"/>
      <c r="AF424" s="537"/>
      <c r="AG424" s="569"/>
      <c r="AH424" s="540"/>
      <c r="AI424" s="6" t="s">
        <v>116</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Septembre</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255</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97" t="s">
        <v>256</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589">
        <f>AOUT!U463</f>
        <v>0</v>
      </c>
      <c r="V463" s="589"/>
      <c r="W463" s="590"/>
      <c r="X463" s="23"/>
      <c r="Y463" s="83" t="s">
        <v>179</v>
      </c>
      <c r="Z463" s="589">
        <f>AOUT!Z463</f>
        <v>0</v>
      </c>
      <c r="AA463" s="589"/>
      <c r="AB463" s="590"/>
      <c r="AC463" s="43"/>
      <c r="AD463" s="83" t="s">
        <v>178</v>
      </c>
      <c r="AE463" s="589">
        <f>AOUT!AE463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257</v>
      </c>
      <c r="L464" s="514"/>
      <c r="M464" s="514"/>
      <c r="N464" s="514"/>
      <c r="O464" s="506">
        <f>J21</f>
        <v>0</v>
      </c>
      <c r="P464" s="506"/>
      <c r="Q464" s="52"/>
      <c r="R464" s="43"/>
      <c r="S464" s="43"/>
      <c r="T464" s="83" t="s">
        <v>163</v>
      </c>
      <c r="U464" s="589">
        <f>AOUT!U464</f>
        <v>0</v>
      </c>
      <c r="V464" s="589"/>
      <c r="W464" s="590"/>
      <c r="X464" s="23"/>
      <c r="Y464" s="83" t="s">
        <v>163</v>
      </c>
      <c r="Z464" s="589">
        <f>AOUT!Z464</f>
        <v>0</v>
      </c>
      <c r="AA464" s="589"/>
      <c r="AB464" s="590"/>
      <c r="AC464" s="43"/>
      <c r="AD464" s="83" t="s">
        <v>163</v>
      </c>
      <c r="AE464" s="589">
        <f>AOUT!AE464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589">
        <f>AOUT!U465</f>
        <v>0</v>
      </c>
      <c r="V465" s="589"/>
      <c r="W465" s="590"/>
      <c r="X465" s="23"/>
      <c r="Y465" s="83" t="s">
        <v>51</v>
      </c>
      <c r="Z465" s="589">
        <f>AOUT!Z465</f>
        <v>0</v>
      </c>
      <c r="AA465" s="589"/>
      <c r="AB465" s="590"/>
      <c r="AC465" s="43"/>
      <c r="AD465" s="83" t="s">
        <v>51</v>
      </c>
      <c r="AE465" s="589">
        <f>AOUT!AE465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83" t="s">
        <v>261</v>
      </c>
      <c r="U466" s="502">
        <f>AOUT!U470</f>
        <v>0</v>
      </c>
      <c r="V466" s="502"/>
      <c r="W466" s="53"/>
      <c r="X466" s="23"/>
      <c r="Y466" s="83" t="s">
        <v>261</v>
      </c>
      <c r="Z466" s="502">
        <f>AOUT!Z470</f>
        <v>0</v>
      </c>
      <c r="AA466" s="502"/>
      <c r="AB466" s="53"/>
      <c r="AC466" s="43"/>
      <c r="AD466" s="83" t="s">
        <v>261</v>
      </c>
      <c r="AE466" s="502">
        <f>AOUT!AE470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83" t="s">
        <v>165</v>
      </c>
      <c r="U467" s="501">
        <v>0</v>
      </c>
      <c r="V467" s="501"/>
      <c r="W467" s="53"/>
      <c r="X467" s="23"/>
      <c r="Y467" s="83" t="s">
        <v>165</v>
      </c>
      <c r="Z467" s="501">
        <v>0</v>
      </c>
      <c r="AA467" s="501"/>
      <c r="AB467" s="53"/>
      <c r="AC467" s="43"/>
      <c r="AD467" s="83" t="s">
        <v>165</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83" t="s">
        <v>166</v>
      </c>
      <c r="U468" s="501">
        <v>0</v>
      </c>
      <c r="V468" s="501"/>
      <c r="W468" s="53"/>
      <c r="X468" s="23"/>
      <c r="Y468" s="83" t="s">
        <v>166</v>
      </c>
      <c r="Z468" s="501">
        <v>0</v>
      </c>
      <c r="AA468" s="501"/>
      <c r="AB468" s="53"/>
      <c r="AC468" s="43"/>
      <c r="AD468" s="83"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258</v>
      </c>
      <c r="L469" s="514"/>
      <c r="M469" s="514"/>
      <c r="N469" s="514"/>
      <c r="O469" s="506">
        <f>SUM(O466-O467+O468)</f>
        <v>0</v>
      </c>
      <c r="P469" s="506"/>
      <c r="Q469" s="96"/>
      <c r="R469" s="43"/>
      <c r="S469" s="43"/>
      <c r="T469" s="83" t="s">
        <v>147</v>
      </c>
      <c r="U469" s="501">
        <v>0</v>
      </c>
      <c r="V469" s="501"/>
      <c r="W469" s="53"/>
      <c r="X469" s="23"/>
      <c r="Y469" s="83" t="s">
        <v>147</v>
      </c>
      <c r="Z469" s="501">
        <v>0</v>
      </c>
      <c r="AA469" s="501"/>
      <c r="AB469" s="53"/>
      <c r="AC469" s="43"/>
      <c r="AD469" s="83"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262</v>
      </c>
      <c r="U470" s="502">
        <f>U466+U467+U468-U469</f>
        <v>0</v>
      </c>
      <c r="V470" s="502"/>
      <c r="W470" s="53"/>
      <c r="X470" s="23"/>
      <c r="Y470" s="83" t="s">
        <v>262</v>
      </c>
      <c r="Z470" s="502">
        <f>Z466+Z467+Z468-Z469</f>
        <v>0</v>
      </c>
      <c r="AA470" s="502"/>
      <c r="AB470" s="53"/>
      <c r="AC470" s="43"/>
      <c r="AD470" s="83" t="s">
        <v>262</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259</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589">
        <f>AOUT!U473</f>
        <v>0</v>
      </c>
      <c r="V473" s="589"/>
      <c r="W473" s="590"/>
      <c r="X473" s="23"/>
      <c r="Y473" s="83" t="s">
        <v>176</v>
      </c>
      <c r="Z473" s="589">
        <f>AOUT!Z473</f>
        <v>0</v>
      </c>
      <c r="AA473" s="589"/>
      <c r="AB473" s="590"/>
      <c r="AC473" s="43"/>
      <c r="AD473" s="83" t="s">
        <v>177</v>
      </c>
      <c r="AE473" s="589">
        <f>AOUT!AE473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589">
        <f>AOUT!U474</f>
        <v>0</v>
      </c>
      <c r="V474" s="589"/>
      <c r="W474" s="590"/>
      <c r="X474" s="23"/>
      <c r="Y474" s="83" t="s">
        <v>163</v>
      </c>
      <c r="Z474" s="589">
        <f>AOUT!Z474</f>
        <v>0</v>
      </c>
      <c r="AA474" s="589"/>
      <c r="AB474" s="590"/>
      <c r="AC474" s="55"/>
      <c r="AD474" s="83" t="s">
        <v>163</v>
      </c>
      <c r="AE474" s="589">
        <f>AOUT!AE474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589">
        <f>AOUT!U475</f>
        <v>0</v>
      </c>
      <c r="V475" s="589"/>
      <c r="W475" s="590"/>
      <c r="X475" s="23"/>
      <c r="Y475" s="83" t="s">
        <v>51</v>
      </c>
      <c r="Z475" s="589">
        <f>AOUT!Z475</f>
        <v>0</v>
      </c>
      <c r="AA475" s="589"/>
      <c r="AB475" s="590"/>
      <c r="AC475" s="56"/>
      <c r="AD475" s="83" t="s">
        <v>51</v>
      </c>
      <c r="AE475" s="589">
        <f>AOUT!AE475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260</v>
      </c>
      <c r="L476" s="514"/>
      <c r="M476" s="514"/>
      <c r="N476" s="514"/>
      <c r="O476" s="506">
        <f>SUM(O472-O474+O475+O473)</f>
        <v>0</v>
      </c>
      <c r="P476" s="506"/>
      <c r="Q476" s="52"/>
      <c r="R476" s="43"/>
      <c r="S476" s="43"/>
      <c r="T476" s="83" t="s">
        <v>261</v>
      </c>
      <c r="U476" s="502">
        <f>AOUT!U480</f>
        <v>0</v>
      </c>
      <c r="V476" s="502"/>
      <c r="W476" s="53"/>
      <c r="X476" s="23"/>
      <c r="Y476" s="83" t="s">
        <v>261</v>
      </c>
      <c r="Z476" s="502">
        <f>AOUT!Z480</f>
        <v>0</v>
      </c>
      <c r="AA476" s="502"/>
      <c r="AB476" s="53"/>
      <c r="AC476" s="43"/>
      <c r="AD476" s="83" t="s">
        <v>261</v>
      </c>
      <c r="AE476" s="502">
        <f>AOUT!AE480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169</v>
      </c>
      <c r="U477" s="501">
        <v>0</v>
      </c>
      <c r="V477" s="501"/>
      <c r="W477" s="53"/>
      <c r="X477" s="23"/>
      <c r="Y477" s="83" t="s">
        <v>169</v>
      </c>
      <c r="Z477" s="501">
        <v>0</v>
      </c>
      <c r="AA477" s="501"/>
      <c r="AB477" s="53"/>
      <c r="AC477" s="43"/>
      <c r="AD477" s="83" t="s">
        <v>169</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166</v>
      </c>
      <c r="U478" s="501">
        <v>0</v>
      </c>
      <c r="V478" s="501"/>
      <c r="W478" s="53"/>
      <c r="X478" s="23"/>
      <c r="Y478" s="83" t="s">
        <v>166</v>
      </c>
      <c r="Z478" s="501">
        <v>0</v>
      </c>
      <c r="AA478" s="501"/>
      <c r="AB478" s="53"/>
      <c r="AC478" s="23"/>
      <c r="AD478" s="83"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147</v>
      </c>
      <c r="U479" s="501">
        <v>0</v>
      </c>
      <c r="V479" s="501"/>
      <c r="W479" s="53"/>
      <c r="X479" s="23"/>
      <c r="Y479" s="83" t="s">
        <v>147</v>
      </c>
      <c r="Z479" s="501">
        <v>0</v>
      </c>
      <c r="AA479" s="501"/>
      <c r="AB479" s="53"/>
      <c r="AC479" s="23"/>
      <c r="AD479" s="83" t="s">
        <v>147</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262</v>
      </c>
      <c r="U480" s="502">
        <f>U476+U477+U478-U479</f>
        <v>0</v>
      </c>
      <c r="V480" s="502"/>
      <c r="W480" s="53"/>
      <c r="X480" s="23"/>
      <c r="Y480" s="83" t="s">
        <v>262</v>
      </c>
      <c r="Z480" s="502">
        <f>Z476+Z477+Z478-Z479</f>
        <v>0</v>
      </c>
      <c r="AA480" s="502"/>
      <c r="AB480" s="53"/>
      <c r="AC480" s="23"/>
      <c r="AD480" s="83" t="s">
        <v>262</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589">
        <f>AOUT!U483</f>
        <v>0</v>
      </c>
      <c r="V483" s="589"/>
      <c r="W483" s="590"/>
      <c r="X483" s="23"/>
      <c r="Y483" s="83" t="s">
        <v>175</v>
      </c>
      <c r="Z483" s="589">
        <f>AOUT!Z483</f>
        <v>0</v>
      </c>
      <c r="AA483" s="589"/>
      <c r="AB483" s="590"/>
      <c r="AC483" s="23"/>
      <c r="AD483" s="83" t="s">
        <v>174</v>
      </c>
      <c r="AE483" s="589">
        <f>AOUT!AE483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589">
        <f>AOUT!U484</f>
        <v>0</v>
      </c>
      <c r="V484" s="589"/>
      <c r="W484" s="590"/>
      <c r="X484" s="23"/>
      <c r="Y484" s="83" t="s">
        <v>163</v>
      </c>
      <c r="Z484" s="589">
        <f>AOUT!Z484</f>
        <v>0</v>
      </c>
      <c r="AA484" s="589"/>
      <c r="AB484" s="590"/>
      <c r="AC484" s="23"/>
      <c r="AD484" s="83" t="s">
        <v>163</v>
      </c>
      <c r="AE484" s="589">
        <f>AOUT!AE484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AOUT!U485</f>
        <v>0</v>
      </c>
      <c r="V485" s="589"/>
      <c r="W485" s="590"/>
      <c r="X485" s="23"/>
      <c r="Y485" s="83" t="s">
        <v>51</v>
      </c>
      <c r="Z485" s="589">
        <f>AOUT!Z485</f>
        <v>0</v>
      </c>
      <c r="AA485" s="589"/>
      <c r="AB485" s="590"/>
      <c r="AC485" s="23"/>
      <c r="AD485" s="83" t="s">
        <v>51</v>
      </c>
      <c r="AE485" s="589">
        <f>AOUT!AE485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261</v>
      </c>
      <c r="U486" s="502">
        <f>AOUT!U490</f>
        <v>0</v>
      </c>
      <c r="V486" s="502"/>
      <c r="W486" s="53"/>
      <c r="X486" s="23"/>
      <c r="Y486" s="83" t="s">
        <v>261</v>
      </c>
      <c r="Z486" s="502">
        <f>AOUT!Z490</f>
        <v>0</v>
      </c>
      <c r="AA486" s="502"/>
      <c r="AB486" s="53"/>
      <c r="AC486" s="23"/>
      <c r="AD486" s="83" t="s">
        <v>261</v>
      </c>
      <c r="AE486" s="502">
        <f>AOUT!AE490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169</v>
      </c>
      <c r="U487" s="501">
        <v>0</v>
      </c>
      <c r="V487" s="501"/>
      <c r="W487" s="53"/>
      <c r="X487" s="23"/>
      <c r="Y487" s="83" t="s">
        <v>169</v>
      </c>
      <c r="Z487" s="501">
        <v>0</v>
      </c>
      <c r="AA487" s="501"/>
      <c r="AB487" s="53"/>
      <c r="AC487" s="23"/>
      <c r="AD487" s="83" t="s">
        <v>169</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166</v>
      </c>
      <c r="U488" s="501">
        <v>0</v>
      </c>
      <c r="V488" s="501"/>
      <c r="W488" s="53"/>
      <c r="X488" s="23"/>
      <c r="Y488" s="83" t="s">
        <v>166</v>
      </c>
      <c r="Z488" s="501">
        <v>0</v>
      </c>
      <c r="AA488" s="501"/>
      <c r="AB488" s="53"/>
      <c r="AC488" s="23"/>
      <c r="AD488" s="83" t="s">
        <v>166</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147</v>
      </c>
      <c r="U489" s="501">
        <v>0</v>
      </c>
      <c r="V489" s="501"/>
      <c r="W489" s="53"/>
      <c r="X489" s="23"/>
      <c r="Y489" s="83" t="s">
        <v>147</v>
      </c>
      <c r="Z489" s="501">
        <v>0</v>
      </c>
      <c r="AA489" s="501"/>
      <c r="AB489" s="53"/>
      <c r="AC489" s="23"/>
      <c r="AD489" s="83" t="s">
        <v>147</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262</v>
      </c>
      <c r="U490" s="502">
        <f>U486+U487+U488-U489</f>
        <v>0</v>
      </c>
      <c r="V490" s="502"/>
      <c r="W490" s="53"/>
      <c r="X490" s="23"/>
      <c r="Y490" s="83" t="s">
        <v>262</v>
      </c>
      <c r="Z490" s="502">
        <f>Z486+Z487+Z488-Z489</f>
        <v>0</v>
      </c>
      <c r="AA490" s="502"/>
      <c r="AB490" s="53"/>
      <c r="AC490" s="23"/>
      <c r="AD490" s="83" t="s">
        <v>262</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589">
        <f>AOUT!U493</f>
        <v>0</v>
      </c>
      <c r="V493" s="589"/>
      <c r="W493" s="590"/>
      <c r="X493" s="23"/>
      <c r="Y493" s="83" t="s">
        <v>172</v>
      </c>
      <c r="Z493" s="589">
        <f>AOUT!Z493</f>
        <v>0</v>
      </c>
      <c r="AA493" s="589"/>
      <c r="AB493" s="590"/>
      <c r="AC493" s="23"/>
      <c r="AD493" s="83" t="s">
        <v>173</v>
      </c>
      <c r="AE493" s="589">
        <f>AOUT!AE493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589">
        <f>AOUT!U494</f>
        <v>0</v>
      </c>
      <c r="V494" s="589"/>
      <c r="W494" s="590"/>
      <c r="X494" s="23"/>
      <c r="Y494" s="83" t="s">
        <v>163</v>
      </c>
      <c r="Z494" s="589">
        <f>AOUT!Z494</f>
        <v>0</v>
      </c>
      <c r="AA494" s="589"/>
      <c r="AB494" s="590"/>
      <c r="AC494" s="23"/>
      <c r="AD494" s="83" t="s">
        <v>163</v>
      </c>
      <c r="AE494" s="589">
        <f>AOUT!AE494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AOUT!U495</f>
        <v>0</v>
      </c>
      <c r="V495" s="589"/>
      <c r="W495" s="590"/>
      <c r="X495" s="23"/>
      <c r="Y495" s="83" t="s">
        <v>51</v>
      </c>
      <c r="Z495" s="589">
        <f>AOUT!Z495</f>
        <v>0</v>
      </c>
      <c r="AA495" s="589"/>
      <c r="AB495" s="590"/>
      <c r="AC495" s="23"/>
      <c r="AD495" s="83" t="s">
        <v>51</v>
      </c>
      <c r="AE495" s="589">
        <f>AOUT!AE495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261</v>
      </c>
      <c r="U496" s="502">
        <f>AOUT!U500</f>
        <v>0</v>
      </c>
      <c r="V496" s="502"/>
      <c r="W496" s="53"/>
      <c r="X496" s="23"/>
      <c r="Y496" s="83" t="s">
        <v>261</v>
      </c>
      <c r="Z496" s="502">
        <f>AOUT!Z500</f>
        <v>0</v>
      </c>
      <c r="AA496" s="502"/>
      <c r="AB496" s="53"/>
      <c r="AC496" s="23"/>
      <c r="AD496" s="83" t="s">
        <v>261</v>
      </c>
      <c r="AE496" s="502">
        <f>AOUT!AE500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169</v>
      </c>
      <c r="U497" s="501">
        <v>0</v>
      </c>
      <c r="V497" s="501"/>
      <c r="W497" s="53"/>
      <c r="X497" s="23"/>
      <c r="Y497" s="83" t="s">
        <v>169</v>
      </c>
      <c r="Z497" s="501">
        <v>0</v>
      </c>
      <c r="AA497" s="501"/>
      <c r="AB497" s="53"/>
      <c r="AC497" s="23"/>
      <c r="AD497" s="83" t="s">
        <v>169</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166</v>
      </c>
      <c r="U498" s="501">
        <v>0</v>
      </c>
      <c r="V498" s="501"/>
      <c r="W498" s="53"/>
      <c r="X498" s="23"/>
      <c r="Y498" s="83" t="s">
        <v>166</v>
      </c>
      <c r="Z498" s="501">
        <v>0</v>
      </c>
      <c r="AA498" s="501"/>
      <c r="AB498" s="53"/>
      <c r="AC498" s="23"/>
      <c r="AD498" s="83"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147</v>
      </c>
      <c r="U499" s="501">
        <v>0</v>
      </c>
      <c r="V499" s="501"/>
      <c r="W499" s="53"/>
      <c r="X499" s="23"/>
      <c r="Y499" s="83" t="s">
        <v>147</v>
      </c>
      <c r="Z499" s="501">
        <v>0</v>
      </c>
      <c r="AA499" s="501"/>
      <c r="AB499" s="53"/>
      <c r="AC499" s="23"/>
      <c r="AD499" s="83"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262</v>
      </c>
      <c r="U500" s="502">
        <f>U496+U497+U498-U499</f>
        <v>0</v>
      </c>
      <c r="V500" s="502"/>
      <c r="W500" s="53"/>
      <c r="X500" s="23"/>
      <c r="Y500" s="83" t="s">
        <v>262</v>
      </c>
      <c r="Z500" s="502">
        <f>Z496+Z497+Z498-Z499</f>
        <v>0</v>
      </c>
      <c r="AA500" s="502"/>
      <c r="AB500" s="53"/>
      <c r="AC500" s="23"/>
      <c r="AD500" s="83" t="s">
        <v>262</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N5kVFcdpdFLMXil4ow8OXNJewrmS4ZXlVMgPdj6h3kr85PNrZ0AYuaTqB4B+Y3PguPIcl7lt/kQ63QAxAzlJOw==" saltValue="EoiRVJfmk7AcuqSW3oKTag=="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291</v>
      </c>
      <c r="B3" s="583"/>
      <c r="C3" s="583"/>
      <c r="D3" s="583"/>
      <c r="E3" s="583"/>
      <c r="F3" s="583"/>
      <c r="G3" s="583"/>
      <c r="H3" s="583"/>
      <c r="I3" s="583"/>
      <c r="J3" s="583"/>
      <c r="K3" s="144"/>
    </row>
    <row r="4" spans="1:11" s="145" customFormat="1" ht="15.6" customHeight="1" x14ac:dyDescent="0.25">
      <c r="B4" s="148"/>
      <c r="C4" s="148"/>
      <c r="D4" s="148"/>
      <c r="E4" s="148"/>
      <c r="F4" s="309" t="s">
        <v>292</v>
      </c>
      <c r="G4" s="149">
        <f>JANVIER!E11</f>
        <v>0</v>
      </c>
      <c r="H4" s="148"/>
      <c r="I4" s="148"/>
      <c r="J4" s="148"/>
      <c r="K4" s="144"/>
    </row>
    <row r="5" spans="1:11" ht="15.6" customHeight="1" x14ac:dyDescent="0.2">
      <c r="A5" s="47" t="s">
        <v>50</v>
      </c>
      <c r="B5" s="47"/>
      <c r="C5" s="47"/>
      <c r="D5" s="47"/>
      <c r="E5" s="47"/>
      <c r="F5" s="47"/>
      <c r="G5" s="487" t="s">
        <v>484</v>
      </c>
      <c r="H5" s="333" t="s">
        <v>254</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293</v>
      </c>
      <c r="B7" s="47"/>
      <c r="C7" s="47"/>
      <c r="D7" s="47"/>
      <c r="E7" s="47"/>
      <c r="F7" s="47"/>
      <c r="G7" s="47"/>
      <c r="H7" s="47"/>
      <c r="I7" s="47" t="s">
        <v>52</v>
      </c>
      <c r="J7" s="419">
        <f>'RAP AOUT'!J39</f>
        <v>0</v>
      </c>
      <c r="K7" s="47"/>
    </row>
    <row r="8" spans="1:11" ht="15.6" customHeight="1" x14ac:dyDescent="0.2">
      <c r="A8" s="128" t="s">
        <v>294</v>
      </c>
      <c r="B8" s="128"/>
      <c r="C8" s="128"/>
      <c r="D8" s="128"/>
      <c r="E8" s="128"/>
      <c r="F8" s="47"/>
      <c r="G8" s="47"/>
      <c r="H8" s="47"/>
      <c r="I8" s="47"/>
      <c r="J8" s="134"/>
      <c r="K8" s="47"/>
    </row>
    <row r="9" spans="1:11" ht="15.6" customHeight="1" x14ac:dyDescent="0.2">
      <c r="A9" s="47" t="s">
        <v>295</v>
      </c>
      <c r="B9" s="47"/>
      <c r="C9" s="47"/>
      <c r="D9" s="47"/>
      <c r="E9" s="47"/>
      <c r="F9" s="47"/>
      <c r="G9" s="47"/>
      <c r="H9" s="47"/>
      <c r="I9" s="413">
        <f>SUM(SEPTEMBRE!$B$7)</f>
        <v>0</v>
      </c>
      <c r="J9" s="135"/>
      <c r="K9" s="47"/>
    </row>
    <row r="10" spans="1:11" ht="15.6" customHeight="1" x14ac:dyDescent="0.2">
      <c r="A10" s="47" t="s">
        <v>296</v>
      </c>
      <c r="B10" s="47"/>
      <c r="C10" s="47"/>
      <c r="D10" s="47"/>
      <c r="E10" s="47"/>
      <c r="F10" s="47"/>
      <c r="G10" s="47"/>
      <c r="H10" s="47"/>
      <c r="I10" s="414">
        <f>SUM(SEPTEMBRE!$C$7)</f>
        <v>0</v>
      </c>
      <c r="J10" s="135"/>
      <c r="K10" s="47"/>
    </row>
    <row r="11" spans="1:11" ht="15.6" customHeight="1" x14ac:dyDescent="0.2">
      <c r="A11" s="47" t="s">
        <v>297</v>
      </c>
      <c r="B11" s="47"/>
      <c r="C11" s="47"/>
      <c r="D11" s="47"/>
      <c r="E11" s="47"/>
      <c r="F11" s="47"/>
      <c r="G11" s="47"/>
      <c r="H11" s="47"/>
      <c r="I11" s="414">
        <f>SUM(SEPTEMBRE!$D$7)</f>
        <v>0</v>
      </c>
      <c r="J11" s="135"/>
      <c r="K11" s="47"/>
    </row>
    <row r="12" spans="1:11" ht="15.6" customHeight="1" x14ac:dyDescent="0.2">
      <c r="A12" s="47" t="s">
        <v>486</v>
      </c>
      <c r="B12" s="47"/>
      <c r="C12" s="47"/>
      <c r="D12" s="47"/>
      <c r="E12" s="47"/>
      <c r="F12" s="47"/>
      <c r="G12" s="47"/>
      <c r="H12" s="47"/>
      <c r="I12" s="414">
        <f>SUM(SEPTEMBRE!$E$7)</f>
        <v>0</v>
      </c>
      <c r="J12" s="135"/>
      <c r="K12" s="47"/>
    </row>
    <row r="13" spans="1:11" ht="15.6" customHeight="1" x14ac:dyDescent="0.2">
      <c r="A13" s="47" t="s">
        <v>298</v>
      </c>
      <c r="B13" s="47"/>
      <c r="C13" s="47"/>
      <c r="D13" s="47"/>
      <c r="E13" s="47"/>
      <c r="F13" s="47"/>
      <c r="G13" s="47"/>
      <c r="H13" s="47"/>
      <c r="I13" s="414">
        <f>SUM(SEPTEMBRE!$F$7)</f>
        <v>0</v>
      </c>
      <c r="J13" s="135"/>
      <c r="K13" s="47"/>
    </row>
    <row r="14" spans="1:11" ht="15.6" customHeight="1" x14ac:dyDescent="0.2">
      <c r="A14" s="47" t="s">
        <v>299</v>
      </c>
      <c r="B14" s="47"/>
      <c r="C14" s="47"/>
      <c r="D14" s="47"/>
      <c r="E14" s="47"/>
      <c r="F14" s="47"/>
      <c r="G14" s="47"/>
      <c r="H14" s="47"/>
      <c r="I14" s="414">
        <f>SUM(SEPTEMBRE!$L$7:$O$7)</f>
        <v>0</v>
      </c>
      <c r="J14" s="135"/>
      <c r="K14" s="47"/>
    </row>
    <row r="15" spans="1:11" ht="15.6" customHeight="1" x14ac:dyDescent="0.2">
      <c r="A15" s="47"/>
      <c r="B15" s="47" t="s">
        <v>53</v>
      </c>
      <c r="C15" s="137" t="s">
        <v>300</v>
      </c>
      <c r="D15" s="47"/>
      <c r="E15" s="47"/>
      <c r="F15" s="47"/>
      <c r="G15" s="47"/>
      <c r="H15" s="47"/>
      <c r="I15" s="414">
        <f>SUM(SEPTEMBRE!$Q$7:$R$7)</f>
        <v>0</v>
      </c>
      <c r="J15" s="135"/>
      <c r="K15" s="47"/>
    </row>
    <row r="16" spans="1:11" ht="15.6" customHeight="1" thickBot="1" x14ac:dyDescent="0.25">
      <c r="A16" s="47"/>
      <c r="B16" s="47"/>
      <c r="C16" s="137" t="s">
        <v>301</v>
      </c>
      <c r="D16" s="47"/>
      <c r="E16" s="47"/>
      <c r="F16" s="47"/>
      <c r="G16" s="47"/>
      <c r="H16" s="47"/>
      <c r="I16" s="415">
        <f>SUM(SEPTEMBRE!$P$7)</f>
        <v>0</v>
      </c>
      <c r="J16" s="135"/>
      <c r="K16" s="47"/>
    </row>
    <row r="17" spans="1:11" ht="15.6" customHeight="1" thickBot="1" x14ac:dyDescent="0.25">
      <c r="A17" s="47"/>
      <c r="B17" s="128" t="s">
        <v>302</v>
      </c>
      <c r="C17" s="47"/>
      <c r="D17" s="47"/>
      <c r="E17" s="47"/>
      <c r="F17" s="47"/>
      <c r="G17" s="47"/>
      <c r="H17" s="47"/>
      <c r="I17" s="128"/>
      <c r="J17" s="174">
        <f>SUM(I9:I16)</f>
        <v>0</v>
      </c>
      <c r="K17" s="47"/>
    </row>
    <row r="18" spans="1:11" ht="15.6" customHeight="1" thickTop="1" thickBot="1" x14ac:dyDescent="0.25">
      <c r="A18" s="47"/>
      <c r="B18" s="128" t="s">
        <v>303</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304</v>
      </c>
      <c r="B20" s="47"/>
      <c r="C20" s="47"/>
      <c r="D20" s="47"/>
      <c r="E20" s="47"/>
      <c r="F20" s="47"/>
      <c r="G20" s="47"/>
      <c r="H20" s="47"/>
      <c r="I20" s="47"/>
      <c r="J20" s="135"/>
      <c r="K20" s="47"/>
    </row>
    <row r="21" spans="1:11" ht="15.6" customHeight="1" thickBot="1" x14ac:dyDescent="0.25">
      <c r="A21" s="47" t="s">
        <v>305</v>
      </c>
      <c r="B21" s="47"/>
      <c r="C21" s="47"/>
      <c r="D21" s="47"/>
      <c r="E21" s="47"/>
      <c r="F21" s="47"/>
      <c r="G21" s="47"/>
      <c r="H21" s="47"/>
      <c r="I21" s="47"/>
      <c r="J21" s="135"/>
      <c r="K21" s="47"/>
    </row>
    <row r="22" spans="1:11" ht="15.6" customHeight="1" x14ac:dyDescent="0.2">
      <c r="A22" s="47" t="s">
        <v>306</v>
      </c>
      <c r="B22" s="47"/>
      <c r="C22" s="47"/>
      <c r="D22" s="47"/>
      <c r="E22" s="47"/>
      <c r="F22" s="47"/>
      <c r="G22" s="47"/>
      <c r="H22" s="419">
        <f>SUM(SEPTEMBRE!$U$7)</f>
        <v>0</v>
      </c>
      <c r="I22" s="47"/>
      <c r="J22" s="135"/>
      <c r="K22" s="47"/>
    </row>
    <row r="23" spans="1:11" ht="15.6" customHeight="1" x14ac:dyDescent="0.2">
      <c r="A23" s="47" t="s">
        <v>307</v>
      </c>
      <c r="B23" s="47"/>
      <c r="C23" s="47"/>
      <c r="D23" s="47"/>
      <c r="E23" s="47"/>
      <c r="F23" s="47"/>
      <c r="G23" s="47"/>
      <c r="H23" s="416">
        <f>SUM(SEPTEMBRE!$V$7)</f>
        <v>0</v>
      </c>
      <c r="I23" s="47"/>
      <c r="J23" s="135"/>
      <c r="K23" s="47"/>
    </row>
    <row r="24" spans="1:11" ht="15.6" customHeight="1" thickBot="1" x14ac:dyDescent="0.25">
      <c r="A24" s="47" t="s">
        <v>308</v>
      </c>
      <c r="B24" s="47"/>
      <c r="C24" s="47"/>
      <c r="D24" s="47"/>
      <c r="E24" s="47"/>
      <c r="F24" s="47"/>
      <c r="G24" s="47"/>
      <c r="H24" s="416">
        <f>SUM(SEPTEMBRE!$W$7:'SEPTEMBRE'!$X$7)</f>
        <v>0</v>
      </c>
      <c r="I24" s="47"/>
      <c r="J24" s="135"/>
      <c r="K24" s="47"/>
    </row>
    <row r="25" spans="1:11" ht="15.6" customHeight="1" thickBot="1" x14ac:dyDescent="0.25">
      <c r="A25" s="47" t="s">
        <v>309</v>
      </c>
      <c r="B25" s="47"/>
      <c r="C25" s="47"/>
      <c r="D25" s="47"/>
      <c r="E25" s="47"/>
      <c r="F25" s="47"/>
      <c r="G25" s="47"/>
      <c r="H25" s="415">
        <f>SUM(SEPTEMBRE!$Y$7)</f>
        <v>0</v>
      </c>
      <c r="I25" s="417">
        <f>SUM(H22:H25)</f>
        <v>0</v>
      </c>
      <c r="J25" s="135"/>
      <c r="K25" s="47"/>
    </row>
    <row r="26" spans="1:11" ht="15.6" customHeight="1" x14ac:dyDescent="0.2">
      <c r="A26" s="47" t="s">
        <v>310</v>
      </c>
      <c r="B26" s="47"/>
      <c r="C26" s="47"/>
      <c r="D26" s="47"/>
      <c r="E26" s="47"/>
      <c r="F26" s="47"/>
      <c r="G26" s="47"/>
      <c r="H26" s="143"/>
      <c r="I26" s="414">
        <f>SUM(SEPTEMBRE!$Z$7)</f>
        <v>0</v>
      </c>
      <c r="J26" s="135"/>
      <c r="K26" s="47"/>
    </row>
    <row r="27" spans="1:11" ht="15.6" customHeight="1" x14ac:dyDescent="0.2">
      <c r="A27" s="47" t="s">
        <v>311</v>
      </c>
      <c r="B27" s="47"/>
      <c r="C27" s="47"/>
      <c r="D27" s="47"/>
      <c r="E27" s="47"/>
      <c r="F27" s="47"/>
      <c r="G27" s="47"/>
      <c r="H27" s="47"/>
      <c r="I27" s="414">
        <f>SUM(SEPTEMBRE!$AA$7)</f>
        <v>0</v>
      </c>
      <c r="J27" s="135"/>
      <c r="K27" s="47"/>
    </row>
    <row r="28" spans="1:11" ht="15.6" customHeight="1" x14ac:dyDescent="0.2">
      <c r="A28" s="47" t="s">
        <v>312</v>
      </c>
      <c r="B28" s="47"/>
      <c r="C28" s="47"/>
      <c r="D28" s="47"/>
      <c r="E28" s="47"/>
      <c r="F28" s="47"/>
      <c r="G28" s="47"/>
      <c r="H28" s="47"/>
      <c r="I28" s="414">
        <f>SUM(SEPTEMBRE!$AB$7)</f>
        <v>0</v>
      </c>
      <c r="J28" s="135"/>
      <c r="K28" s="47"/>
    </row>
    <row r="29" spans="1:11" ht="15.6" customHeight="1" x14ac:dyDescent="0.2">
      <c r="A29" s="47" t="s">
        <v>313</v>
      </c>
      <c r="B29" s="47"/>
      <c r="C29" s="47"/>
      <c r="D29" s="47"/>
      <c r="E29" s="47"/>
      <c r="F29" s="47"/>
      <c r="G29" s="47"/>
      <c r="H29" s="47"/>
      <c r="I29" s="414">
        <f>SUM(SEPTEMBRE!$AC$7)</f>
        <v>0</v>
      </c>
      <c r="J29" s="135"/>
      <c r="K29" s="47"/>
    </row>
    <row r="30" spans="1:11" ht="15.6" customHeight="1" x14ac:dyDescent="0.2">
      <c r="A30" s="47" t="s">
        <v>314</v>
      </c>
      <c r="B30" s="47"/>
      <c r="C30" s="47"/>
      <c r="D30" s="47"/>
      <c r="E30" s="47"/>
      <c r="F30" s="47"/>
      <c r="G30" s="47"/>
      <c r="H30" s="47"/>
      <c r="I30" s="414">
        <f>SUM(SEPTEMBRE!$AD$7)</f>
        <v>0</v>
      </c>
      <c r="J30" s="135"/>
      <c r="K30" s="47"/>
    </row>
    <row r="31" spans="1:11" ht="15.6" customHeight="1" x14ac:dyDescent="0.2">
      <c r="A31" s="47" t="s">
        <v>315</v>
      </c>
      <c r="B31" s="47"/>
      <c r="C31" s="47"/>
      <c r="D31" s="47"/>
      <c r="E31" s="47"/>
      <c r="F31" s="47"/>
      <c r="G31" s="47"/>
      <c r="H31" s="47"/>
      <c r="I31" s="414">
        <f>SUM(SEPTEMBRE!$AE$7)</f>
        <v>0</v>
      </c>
      <c r="J31" s="135"/>
      <c r="K31" s="47"/>
    </row>
    <row r="32" spans="1:11" ht="15.6" customHeight="1" x14ac:dyDescent="0.2">
      <c r="A32" s="47" t="s">
        <v>316</v>
      </c>
      <c r="B32" s="47"/>
      <c r="C32" s="47"/>
      <c r="D32" s="47"/>
      <c r="E32" s="47"/>
      <c r="F32" s="47"/>
      <c r="G32" s="47"/>
      <c r="H32" s="47"/>
      <c r="I32" s="414">
        <f>SUM(SEPTEMBRE!$AF$7)</f>
        <v>0</v>
      </c>
      <c r="J32" s="135"/>
      <c r="K32" s="47"/>
    </row>
    <row r="33" spans="1:11" ht="15.6" customHeight="1" x14ac:dyDescent="0.2">
      <c r="A33" s="47" t="s">
        <v>317</v>
      </c>
      <c r="B33" s="47"/>
      <c r="C33" s="47"/>
      <c r="D33" s="47"/>
      <c r="E33" s="47"/>
      <c r="F33" s="47"/>
      <c r="G33" s="47"/>
      <c r="H33" s="47"/>
      <c r="I33" s="414">
        <f>SUM(SEPTEMBRE!$AG$7)</f>
        <v>0</v>
      </c>
      <c r="J33" s="135"/>
      <c r="K33" s="47"/>
    </row>
    <row r="34" spans="1:11" ht="15.6" customHeight="1" x14ac:dyDescent="0.2">
      <c r="A34" s="47" t="s">
        <v>318</v>
      </c>
      <c r="B34" s="47"/>
      <c r="C34" s="47"/>
      <c r="D34" s="47"/>
      <c r="E34" s="47"/>
      <c r="F34" s="47"/>
      <c r="G34" s="47"/>
      <c r="H34" s="47"/>
      <c r="I34" s="414">
        <f>SUM(SEPTEMBRE!$AH$7)</f>
        <v>0</v>
      </c>
      <c r="J34" s="135"/>
      <c r="K34" s="47"/>
    </row>
    <row r="35" spans="1:11" ht="15.6" customHeight="1" x14ac:dyDescent="0.2">
      <c r="A35" s="47" t="s">
        <v>318</v>
      </c>
      <c r="B35" s="47"/>
      <c r="C35" s="47"/>
      <c r="D35" s="47"/>
      <c r="E35" s="47"/>
      <c r="F35" s="47"/>
      <c r="G35" s="47"/>
      <c r="H35" s="47"/>
      <c r="I35" s="418">
        <v>0</v>
      </c>
      <c r="J35" s="135"/>
      <c r="K35" s="47"/>
    </row>
    <row r="36" spans="1:11" ht="15.6" customHeight="1" x14ac:dyDescent="0.2">
      <c r="A36" s="47" t="s">
        <v>319</v>
      </c>
      <c r="B36" s="47"/>
      <c r="C36" s="47"/>
      <c r="D36" s="47"/>
      <c r="E36" s="47"/>
      <c r="F36" s="47"/>
      <c r="G36" s="47"/>
      <c r="H36" s="47"/>
      <c r="I36" s="414">
        <f>SUM(SEPTEMBRE!$AJ$7)</f>
        <v>0</v>
      </c>
      <c r="J36" s="135"/>
      <c r="K36" s="47"/>
    </row>
    <row r="37" spans="1:11" ht="15.6" customHeight="1" thickBot="1" x14ac:dyDescent="0.25">
      <c r="A37" s="47" t="s">
        <v>320</v>
      </c>
      <c r="B37" s="47"/>
      <c r="C37" s="47"/>
      <c r="D37" s="47"/>
      <c r="E37" s="47"/>
      <c r="F37" s="47"/>
      <c r="G37" s="47"/>
      <c r="H37" s="47"/>
      <c r="I37" s="415">
        <f>SUM(SEPTEMBRE!$AK$7)</f>
        <v>0</v>
      </c>
      <c r="J37" s="135"/>
      <c r="K37" s="47"/>
    </row>
    <row r="38" spans="1:11" ht="15.6" customHeight="1" thickBot="1" x14ac:dyDescent="0.25">
      <c r="A38" s="47" t="s">
        <v>321</v>
      </c>
      <c r="B38" s="47"/>
      <c r="C38" s="47"/>
      <c r="D38" s="47"/>
      <c r="E38" s="47"/>
      <c r="F38" s="47"/>
      <c r="G38" s="47"/>
      <c r="H38" s="47"/>
      <c r="I38" s="124"/>
      <c r="J38" s="421">
        <f>SUM(I25:I37)</f>
        <v>0</v>
      </c>
      <c r="K38" s="47"/>
    </row>
    <row r="39" spans="1:11" ht="15.6" customHeight="1" thickTop="1" thickBot="1" x14ac:dyDescent="0.25">
      <c r="A39" s="128" t="s">
        <v>322</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323</v>
      </c>
      <c r="B41" s="47"/>
      <c r="C41" s="47"/>
      <c r="D41" s="47"/>
      <c r="E41" s="47"/>
      <c r="F41" s="47"/>
      <c r="G41" s="47"/>
      <c r="H41" s="47"/>
      <c r="I41" s="47"/>
      <c r="J41" s="47"/>
      <c r="K41" s="47"/>
    </row>
    <row r="42" spans="1:11" ht="15.6" customHeight="1" x14ac:dyDescent="0.2">
      <c r="A42" s="47" t="s">
        <v>324</v>
      </c>
      <c r="B42" s="47"/>
      <c r="C42" s="47"/>
      <c r="D42" s="47"/>
      <c r="E42" s="47"/>
      <c r="F42" s="47"/>
      <c r="G42" s="47"/>
      <c r="H42" s="47"/>
      <c r="I42" s="47"/>
      <c r="J42" s="47"/>
      <c r="K42" s="47"/>
    </row>
    <row r="43" spans="1:11" ht="15.6" customHeight="1" x14ac:dyDescent="0.2">
      <c r="A43" s="47" t="s">
        <v>325</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326</v>
      </c>
      <c r="E46" s="47"/>
      <c r="F46" s="47"/>
      <c r="G46" s="47"/>
      <c r="H46" s="124"/>
      <c r="I46" s="124"/>
      <c r="J46" s="138" t="s">
        <v>327</v>
      </c>
      <c r="K46" s="47"/>
    </row>
    <row r="47" spans="1:11" ht="15.6" customHeight="1" x14ac:dyDescent="0.2">
      <c r="A47" s="47"/>
      <c r="B47" s="47"/>
      <c r="C47" s="47"/>
      <c r="D47" s="47"/>
      <c r="E47" s="47"/>
      <c r="F47" s="47"/>
      <c r="G47" s="47"/>
      <c r="H47" s="47" t="s">
        <v>50</v>
      </c>
      <c r="I47" s="47"/>
      <c r="J47" s="47"/>
      <c r="K47" s="47"/>
    </row>
    <row r="48" spans="1:11" ht="15.6" customHeight="1" x14ac:dyDescent="0.2">
      <c r="A48" s="587" t="s">
        <v>379</v>
      </c>
      <c r="B48" s="587"/>
      <c r="C48" s="587"/>
      <c r="D48" s="587"/>
      <c r="E48" s="587"/>
      <c r="F48" s="587"/>
      <c r="G48" s="587"/>
      <c r="H48" s="587"/>
      <c r="I48" s="587"/>
      <c r="J48" s="587"/>
      <c r="K48" s="47"/>
    </row>
    <row r="49" spans="1:11" ht="15.6" customHeight="1" x14ac:dyDescent="0.2">
      <c r="A49" s="132" t="s">
        <v>328</v>
      </c>
      <c r="B49" s="132"/>
      <c r="C49" s="132"/>
      <c r="D49" s="132"/>
      <c r="E49" s="132"/>
      <c r="F49" s="132"/>
      <c r="G49" s="132"/>
      <c r="H49" s="132"/>
      <c r="I49" s="132"/>
      <c r="J49" s="47"/>
      <c r="K49" s="47"/>
    </row>
    <row r="50" spans="1:11" ht="15.6" customHeight="1" x14ac:dyDescent="0.2">
      <c r="A50" s="132" t="s">
        <v>329</v>
      </c>
      <c r="B50" s="132"/>
      <c r="C50" s="132"/>
      <c r="D50" s="132"/>
      <c r="E50" s="132"/>
      <c r="F50" s="132"/>
      <c r="G50" s="132"/>
      <c r="H50" s="132"/>
      <c r="I50" s="132"/>
      <c r="J50" s="47"/>
      <c r="K50" s="47"/>
    </row>
  </sheetData>
  <sheetProtection algorithmName="SHA-512" hashValue="diFSPrr8Qv0CqmW2NrliW5et2quuLsOxckrSPfN1HXC9uljhIAueLUIqnHqMCr/0Sm4zjKe1gglcSC9YukrH8g==" saltValue="pIJDJlFokYGfbCAvOESMHQ=="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N1618"/>
  <sheetViews>
    <sheetView zoomScaleNormal="100" workbookViewId="0">
      <pane ySplit="8" topLeftCell="A9" activePane="bottomLeft" state="frozen"/>
      <selection activeCell="H26" sqref="H26"/>
      <selection pane="bottomLeft" activeCell="J21" sqref="J21"/>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86</v>
      </c>
      <c r="C2" s="558"/>
      <c r="D2" s="558"/>
      <c r="E2" s="559">
        <f>J460</f>
        <v>0</v>
      </c>
      <c r="F2" s="560"/>
      <c r="G2" s="97"/>
      <c r="H2" s="23"/>
      <c r="I2" s="557" t="s">
        <v>180</v>
      </c>
      <c r="J2" s="558"/>
      <c r="K2" s="356"/>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447</v>
      </c>
      <c r="C4" s="519" t="s">
        <v>448</v>
      </c>
      <c r="D4" s="519" t="s">
        <v>449</v>
      </c>
      <c r="E4" s="519" t="s">
        <v>450</v>
      </c>
      <c r="F4" s="562" t="s">
        <v>451</v>
      </c>
      <c r="G4" s="263"/>
      <c r="H4" s="264"/>
      <c r="I4" s="265"/>
      <c r="J4" s="260"/>
      <c r="K4" s="264"/>
      <c r="L4" s="544" t="s">
        <v>452</v>
      </c>
      <c r="M4" s="519" t="s">
        <v>453</v>
      </c>
      <c r="N4" s="519" t="s">
        <v>454</v>
      </c>
      <c r="O4" s="519" t="s">
        <v>455</v>
      </c>
      <c r="P4" s="519" t="s">
        <v>456</v>
      </c>
      <c r="Q4" s="528" t="s">
        <v>457</v>
      </c>
      <c r="R4" s="531" t="s">
        <v>458</v>
      </c>
      <c r="S4" s="364"/>
      <c r="T4" s="365"/>
      <c r="U4" s="525" t="s">
        <v>459</v>
      </c>
      <c r="V4" s="526"/>
      <c r="W4" s="526"/>
      <c r="X4" s="526"/>
      <c r="Y4" s="527"/>
      <c r="Z4" s="528" t="s">
        <v>460</v>
      </c>
      <c r="AA4" s="519" t="s">
        <v>461</v>
      </c>
      <c r="AB4" s="519" t="s">
        <v>462</v>
      </c>
      <c r="AC4" s="528" t="s">
        <v>463</v>
      </c>
      <c r="AD4" s="519" t="s">
        <v>464</v>
      </c>
      <c r="AE4" s="519" t="s">
        <v>465</v>
      </c>
      <c r="AF4" s="519" t="s">
        <v>466</v>
      </c>
      <c r="AG4" s="565" t="s">
        <v>467</v>
      </c>
      <c r="AH4" s="531" t="s">
        <v>468</v>
      </c>
      <c r="AI4" s="268"/>
      <c r="AJ4" s="572" t="s">
        <v>469</v>
      </c>
      <c r="AK4" s="531" t="s">
        <v>470</v>
      </c>
      <c r="AL4" s="33"/>
    </row>
    <row r="5" spans="1:38" s="81" customFormat="1" ht="15.6" customHeight="1" x14ac:dyDescent="0.2">
      <c r="A5" s="260"/>
      <c r="B5" s="545"/>
      <c r="C5" s="520"/>
      <c r="D5" s="520"/>
      <c r="E5" s="520"/>
      <c r="F5" s="563"/>
      <c r="G5" s="263" t="s">
        <v>3</v>
      </c>
      <c r="H5" s="264" t="s">
        <v>104</v>
      </c>
      <c r="I5" s="265" t="s">
        <v>105</v>
      </c>
      <c r="J5" s="260" t="s">
        <v>100</v>
      </c>
      <c r="K5" s="264" t="s">
        <v>95</v>
      </c>
      <c r="L5" s="545"/>
      <c r="M5" s="520"/>
      <c r="N5" s="520"/>
      <c r="O5" s="520"/>
      <c r="P5" s="520"/>
      <c r="Q5" s="529"/>
      <c r="R5" s="532"/>
      <c r="S5" s="366" t="s">
        <v>46</v>
      </c>
      <c r="T5" s="260" t="s">
        <v>46</v>
      </c>
      <c r="U5" s="575" t="s">
        <v>471</v>
      </c>
      <c r="V5" s="576" t="s">
        <v>472</v>
      </c>
      <c r="W5" s="576" t="s">
        <v>130</v>
      </c>
      <c r="X5" s="576" t="s">
        <v>131</v>
      </c>
      <c r="Y5" s="576" t="s">
        <v>473</v>
      </c>
      <c r="Z5" s="529"/>
      <c r="AA5" s="520"/>
      <c r="AB5" s="520"/>
      <c r="AC5" s="529"/>
      <c r="AD5" s="520"/>
      <c r="AE5" s="520"/>
      <c r="AF5" s="520"/>
      <c r="AG5" s="566"/>
      <c r="AH5" s="532"/>
      <c r="AI5" s="271" t="s">
        <v>116</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Janvier</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249"/>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61" t="s">
        <v>476</v>
      </c>
      <c r="I10" s="561"/>
      <c r="J10" s="561"/>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38" s="114" customFormat="1" ht="12.75" customHeight="1" x14ac:dyDescent="0.2">
      <c r="A11" s="116"/>
      <c r="B11" s="283" t="s">
        <v>143</v>
      </c>
      <c r="C11" s="282" t="s">
        <v>142</v>
      </c>
      <c r="D11" s="283" t="s">
        <v>144</v>
      </c>
      <c r="E11" s="357"/>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72" t="str">
        <f>$C$11</f>
        <v>Janvier</v>
      </c>
      <c r="AK11" s="354">
        <f>$E$11</f>
        <v>0</v>
      </c>
      <c r="AL11" s="116"/>
    </row>
    <row r="12" spans="1:3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303"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447</v>
      </c>
      <c r="C18" s="536" t="s">
        <v>448</v>
      </c>
      <c r="D18" s="536" t="s">
        <v>449</v>
      </c>
      <c r="E18" s="536" t="s">
        <v>450</v>
      </c>
      <c r="F18" s="539" t="s">
        <v>474</v>
      </c>
      <c r="G18" s="292"/>
      <c r="H18" s="2"/>
      <c r="I18" s="293"/>
      <c r="J18" s="13"/>
      <c r="K18" s="2"/>
      <c r="L18" s="547" t="s">
        <v>452</v>
      </c>
      <c r="M18" s="536" t="s">
        <v>453</v>
      </c>
      <c r="N18" s="536" t="s">
        <v>454</v>
      </c>
      <c r="O18" s="536" t="s">
        <v>455</v>
      </c>
      <c r="P18" s="536" t="s">
        <v>456</v>
      </c>
      <c r="Q18" s="536" t="s">
        <v>457</v>
      </c>
      <c r="R18" s="539" t="s">
        <v>458</v>
      </c>
      <c r="S18" s="44"/>
      <c r="T18" s="1"/>
      <c r="U18" s="522" t="s">
        <v>91</v>
      </c>
      <c r="V18" s="523"/>
      <c r="W18" s="523"/>
      <c r="X18" s="523"/>
      <c r="Y18" s="524"/>
      <c r="Z18" s="536" t="s">
        <v>460</v>
      </c>
      <c r="AA18" s="536" t="s">
        <v>461</v>
      </c>
      <c r="AB18" s="536" t="s">
        <v>462</v>
      </c>
      <c r="AC18" s="536" t="s">
        <v>463</v>
      </c>
      <c r="AD18" s="536" t="s">
        <v>464</v>
      </c>
      <c r="AE18" s="536" t="s">
        <v>465</v>
      </c>
      <c r="AF18" s="536" t="s">
        <v>466</v>
      </c>
      <c r="AG18" s="568" t="s">
        <v>467</v>
      </c>
      <c r="AH18" s="539" t="s">
        <v>468</v>
      </c>
      <c r="AI18" s="15"/>
      <c r="AJ18" s="547" t="s">
        <v>469</v>
      </c>
      <c r="AK18" s="539" t="s">
        <v>470</v>
      </c>
      <c r="AL18" s="381"/>
    </row>
    <row r="19" spans="1:38" s="4" customFormat="1" ht="15.6" customHeight="1" x14ac:dyDescent="0.2">
      <c r="A19" s="1"/>
      <c r="B19" s="548"/>
      <c r="C19" s="537"/>
      <c r="D19" s="537"/>
      <c r="E19" s="537"/>
      <c r="F19" s="540"/>
      <c r="G19" s="292" t="s">
        <v>3</v>
      </c>
      <c r="H19" s="2" t="s">
        <v>104</v>
      </c>
      <c r="I19" s="293" t="s">
        <v>105</v>
      </c>
      <c r="J19" s="13" t="s">
        <v>100</v>
      </c>
      <c r="K19" s="2" t="s">
        <v>95</v>
      </c>
      <c r="L19" s="548"/>
      <c r="M19" s="537"/>
      <c r="N19" s="537"/>
      <c r="O19" s="537"/>
      <c r="P19" s="537"/>
      <c r="Q19" s="537"/>
      <c r="R19" s="540"/>
      <c r="S19" s="44"/>
      <c r="T19" s="1"/>
      <c r="U19" s="577" t="s">
        <v>471</v>
      </c>
      <c r="V19" s="579" t="s">
        <v>472</v>
      </c>
      <c r="W19" s="579" t="s">
        <v>130</v>
      </c>
      <c r="X19" s="579" t="s">
        <v>131</v>
      </c>
      <c r="Y19" s="579" t="s">
        <v>473</v>
      </c>
      <c r="Z19" s="537"/>
      <c r="AA19" s="537"/>
      <c r="AB19" s="537"/>
      <c r="AC19" s="537"/>
      <c r="AD19" s="537"/>
      <c r="AE19" s="537"/>
      <c r="AF19" s="537"/>
      <c r="AG19" s="569"/>
      <c r="AH19" s="540"/>
      <c r="AI19" s="6" t="s">
        <v>116</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Janvier</v>
      </c>
      <c r="H21" s="337" t="s">
        <v>156</v>
      </c>
      <c r="I21" s="338"/>
      <c r="J21" s="355"/>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50"/>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2"/>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53" t="str">
        <f>JANVIER!$H$10</f>
        <v>SYNDICAT DES MÉTALLOS SL</v>
      </c>
      <c r="I55" s="553"/>
      <c r="J55" s="553"/>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8"/>
      <c r="AL55" s="43"/>
    </row>
    <row r="56" spans="1:38" s="114" customFormat="1" ht="12.75" customHeight="1" x14ac:dyDescent="0.2">
      <c r="A56" s="116"/>
      <c r="B56" s="106" t="str">
        <f>$B$11</f>
        <v>Mois</v>
      </c>
      <c r="C56" s="72" t="str">
        <f>$C$11</f>
        <v>Janvier</v>
      </c>
      <c r="D56" s="27" t="str">
        <f>$D$11</f>
        <v>Année</v>
      </c>
      <c r="E56" s="354">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72" t="str">
        <f>$C$11</f>
        <v>Janvier</v>
      </c>
      <c r="AK56" s="108">
        <f>$E$11</f>
        <v>0</v>
      </c>
      <c r="AL56" s="116"/>
    </row>
    <row r="57" spans="1:38" s="114" customFormat="1" ht="12.75" customHeight="1" x14ac:dyDescent="0.2">
      <c r="A57" s="116"/>
      <c r="B57" s="106" t="str">
        <f>$B$12</f>
        <v>Page No.</v>
      </c>
      <c r="C57" s="111">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447</v>
      </c>
      <c r="C63" s="536" t="s">
        <v>448</v>
      </c>
      <c r="D63" s="536" t="s">
        <v>449</v>
      </c>
      <c r="E63" s="536" t="s">
        <v>450</v>
      </c>
      <c r="F63" s="539" t="s">
        <v>474</v>
      </c>
      <c r="G63" s="292"/>
      <c r="H63" s="2"/>
      <c r="I63" s="293"/>
      <c r="J63" s="13"/>
      <c r="K63" s="2"/>
      <c r="L63" s="547" t="s">
        <v>452</v>
      </c>
      <c r="M63" s="536" t="s">
        <v>453</v>
      </c>
      <c r="N63" s="536" t="s">
        <v>454</v>
      </c>
      <c r="O63" s="536" t="s">
        <v>455</v>
      </c>
      <c r="P63" s="536" t="s">
        <v>456</v>
      </c>
      <c r="Q63" s="536" t="s">
        <v>457</v>
      </c>
      <c r="R63" s="539" t="s">
        <v>458</v>
      </c>
      <c r="S63" s="44"/>
      <c r="T63" s="1"/>
      <c r="U63" s="522" t="s">
        <v>91</v>
      </c>
      <c r="V63" s="523"/>
      <c r="W63" s="523"/>
      <c r="X63" s="523"/>
      <c r="Y63" s="524"/>
      <c r="Z63" s="536" t="s">
        <v>460</v>
      </c>
      <c r="AA63" s="536" t="s">
        <v>461</v>
      </c>
      <c r="AB63" s="536" t="s">
        <v>462</v>
      </c>
      <c r="AC63" s="536" t="s">
        <v>463</v>
      </c>
      <c r="AD63" s="536" t="s">
        <v>464</v>
      </c>
      <c r="AE63" s="536" t="s">
        <v>465</v>
      </c>
      <c r="AF63" s="536" t="s">
        <v>466</v>
      </c>
      <c r="AG63" s="568" t="s">
        <v>467</v>
      </c>
      <c r="AH63" s="539" t="s">
        <v>468</v>
      </c>
      <c r="AI63" s="15"/>
      <c r="AJ63" s="547" t="s">
        <v>469</v>
      </c>
      <c r="AK63" s="539" t="s">
        <v>470</v>
      </c>
      <c r="AL63" s="381"/>
    </row>
    <row r="64" spans="1:38" s="4" customFormat="1" ht="15.6" customHeight="1" x14ac:dyDescent="0.2">
      <c r="A64" s="1"/>
      <c r="B64" s="548"/>
      <c r="C64" s="537"/>
      <c r="D64" s="537"/>
      <c r="E64" s="537"/>
      <c r="F64" s="540"/>
      <c r="G64" s="292" t="s">
        <v>3</v>
      </c>
      <c r="H64" s="2" t="s">
        <v>104</v>
      </c>
      <c r="I64" s="293" t="s">
        <v>105</v>
      </c>
      <c r="J64" s="13" t="s">
        <v>100</v>
      </c>
      <c r="K64" s="2" t="s">
        <v>95</v>
      </c>
      <c r="L64" s="548"/>
      <c r="M64" s="537"/>
      <c r="N64" s="537"/>
      <c r="O64" s="537"/>
      <c r="P64" s="537"/>
      <c r="Q64" s="537"/>
      <c r="R64" s="540"/>
      <c r="S64" s="44"/>
      <c r="T64" s="1"/>
      <c r="U64" s="577" t="s">
        <v>471</v>
      </c>
      <c r="V64" s="579" t="s">
        <v>472</v>
      </c>
      <c r="W64" s="579" t="s">
        <v>130</v>
      </c>
      <c r="X64" s="579" t="s">
        <v>131</v>
      </c>
      <c r="Y64" s="579" t="s">
        <v>473</v>
      </c>
      <c r="Z64" s="537"/>
      <c r="AA64" s="537"/>
      <c r="AB64" s="537"/>
      <c r="AC64" s="537"/>
      <c r="AD64" s="537"/>
      <c r="AE64" s="537"/>
      <c r="AF64" s="537"/>
      <c r="AG64" s="569"/>
      <c r="AH64" s="540"/>
      <c r="AI64" s="6" t="s">
        <v>116</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Janvier</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50"/>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2"/>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53" t="str">
        <f>JANVIER!$H$10</f>
        <v>SYNDICAT DES MÉTALLOS SL</v>
      </c>
      <c r="I100" s="553"/>
      <c r="J100" s="553"/>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8"/>
      <c r="AL100" s="43"/>
    </row>
    <row r="101" spans="1:38" s="114" customFormat="1" ht="12.75" customHeight="1" x14ac:dyDescent="0.2">
      <c r="A101" s="116"/>
      <c r="B101" s="106" t="str">
        <f>$B$11</f>
        <v>Mois</v>
      </c>
      <c r="C101" s="72" t="str">
        <f>$C$11</f>
        <v>Janvier</v>
      </c>
      <c r="D101" s="27" t="str">
        <f>$D$11</f>
        <v>Année</v>
      </c>
      <c r="E101" s="354">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72" t="str">
        <f>$C$11</f>
        <v>Janvier</v>
      </c>
      <c r="AK101" s="354">
        <f>$E$11</f>
        <v>0</v>
      </c>
      <c r="AL101" s="116"/>
    </row>
    <row r="102" spans="1:38" s="114" customFormat="1" ht="12.75" customHeight="1" x14ac:dyDescent="0.2">
      <c r="A102" s="116"/>
      <c r="B102" s="106" t="str">
        <f>$B$12</f>
        <v>Page No.</v>
      </c>
      <c r="C102" s="111">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447</v>
      </c>
      <c r="C108" s="536" t="s">
        <v>448</v>
      </c>
      <c r="D108" s="536" t="s">
        <v>449</v>
      </c>
      <c r="E108" s="536" t="s">
        <v>450</v>
      </c>
      <c r="F108" s="539" t="s">
        <v>474</v>
      </c>
      <c r="G108" s="292"/>
      <c r="H108" s="2"/>
      <c r="I108" s="293"/>
      <c r="J108" s="13"/>
      <c r="K108" s="2"/>
      <c r="L108" s="547" t="s">
        <v>452</v>
      </c>
      <c r="M108" s="536" t="s">
        <v>453</v>
      </c>
      <c r="N108" s="536" t="s">
        <v>454</v>
      </c>
      <c r="O108" s="536" t="s">
        <v>455</v>
      </c>
      <c r="P108" s="536" t="s">
        <v>456</v>
      </c>
      <c r="Q108" s="536" t="s">
        <v>457</v>
      </c>
      <c r="R108" s="539" t="s">
        <v>458</v>
      </c>
      <c r="S108" s="44"/>
      <c r="T108" s="1"/>
      <c r="U108" s="522" t="s">
        <v>91</v>
      </c>
      <c r="V108" s="523"/>
      <c r="W108" s="523"/>
      <c r="X108" s="523"/>
      <c r="Y108" s="524"/>
      <c r="Z108" s="536" t="s">
        <v>460</v>
      </c>
      <c r="AA108" s="536" t="s">
        <v>461</v>
      </c>
      <c r="AB108" s="536" t="s">
        <v>462</v>
      </c>
      <c r="AC108" s="536" t="s">
        <v>463</v>
      </c>
      <c r="AD108" s="536" t="s">
        <v>464</v>
      </c>
      <c r="AE108" s="536" t="s">
        <v>465</v>
      </c>
      <c r="AF108" s="536" t="s">
        <v>466</v>
      </c>
      <c r="AG108" s="568" t="s">
        <v>467</v>
      </c>
      <c r="AH108" s="539" t="s">
        <v>468</v>
      </c>
      <c r="AI108" s="15"/>
      <c r="AJ108" s="547" t="s">
        <v>469</v>
      </c>
      <c r="AK108" s="539" t="s">
        <v>470</v>
      </c>
      <c r="AL108" s="381"/>
    </row>
    <row r="109" spans="1:38" s="4" customFormat="1" ht="15.75" customHeight="1" x14ac:dyDescent="0.2">
      <c r="A109" s="1"/>
      <c r="B109" s="548"/>
      <c r="C109" s="537"/>
      <c r="D109" s="537"/>
      <c r="E109" s="537"/>
      <c r="F109" s="540"/>
      <c r="G109" s="292" t="s">
        <v>3</v>
      </c>
      <c r="H109" s="2" t="s">
        <v>104</v>
      </c>
      <c r="I109" s="293" t="s">
        <v>105</v>
      </c>
      <c r="J109" s="13" t="s">
        <v>100</v>
      </c>
      <c r="K109" s="2" t="s">
        <v>95</v>
      </c>
      <c r="L109" s="548"/>
      <c r="M109" s="537"/>
      <c r="N109" s="537"/>
      <c r="O109" s="537"/>
      <c r="P109" s="537"/>
      <c r="Q109" s="537"/>
      <c r="R109" s="540"/>
      <c r="S109" s="44"/>
      <c r="T109" s="1"/>
      <c r="U109" s="577" t="s">
        <v>471</v>
      </c>
      <c r="V109" s="579" t="s">
        <v>472</v>
      </c>
      <c r="W109" s="579" t="s">
        <v>130</v>
      </c>
      <c r="X109" s="579" t="s">
        <v>131</v>
      </c>
      <c r="Y109" s="579" t="s">
        <v>473</v>
      </c>
      <c r="Z109" s="537"/>
      <c r="AA109" s="537"/>
      <c r="AB109" s="537"/>
      <c r="AC109" s="537"/>
      <c r="AD109" s="537"/>
      <c r="AE109" s="537"/>
      <c r="AF109" s="537"/>
      <c r="AG109" s="569"/>
      <c r="AH109" s="540"/>
      <c r="AI109" s="6" t="s">
        <v>116</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Janvier</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50"/>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2"/>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53" t="str">
        <f>JANVIER!$H$10</f>
        <v>SYNDICAT DES MÉTALLOS SL</v>
      </c>
      <c r="I145" s="553"/>
      <c r="J145" s="553"/>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8"/>
      <c r="AL145" s="43"/>
    </row>
    <row r="146" spans="1:38" s="114" customFormat="1" ht="12.75" customHeight="1" x14ac:dyDescent="0.2">
      <c r="A146" s="116"/>
      <c r="B146" s="106" t="str">
        <f>$B$11</f>
        <v>Mois</v>
      </c>
      <c r="C146" s="72" t="str">
        <f>$C$11</f>
        <v>Janvier</v>
      </c>
      <c r="D146" s="27" t="str">
        <f>$D$11</f>
        <v>Année</v>
      </c>
      <c r="E146" s="354">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72" t="str">
        <f>$C$11</f>
        <v>Janvier</v>
      </c>
      <c r="AK146" s="354">
        <f>$E$11</f>
        <v>0</v>
      </c>
      <c r="AL146" s="116"/>
    </row>
    <row r="147" spans="1:38" s="114" customFormat="1" ht="12.75" customHeight="1" x14ac:dyDescent="0.2">
      <c r="A147" s="116"/>
      <c r="B147" s="106" t="str">
        <f>$B$12</f>
        <v>Page No.</v>
      </c>
      <c r="C147" s="111">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447</v>
      </c>
      <c r="C153" s="536" t="s">
        <v>448</v>
      </c>
      <c r="D153" s="536" t="s">
        <v>449</v>
      </c>
      <c r="E153" s="536" t="s">
        <v>450</v>
      </c>
      <c r="F153" s="539" t="s">
        <v>474</v>
      </c>
      <c r="G153" s="292"/>
      <c r="H153" s="2"/>
      <c r="I153" s="293"/>
      <c r="J153" s="13"/>
      <c r="K153" s="2"/>
      <c r="L153" s="547" t="s">
        <v>452</v>
      </c>
      <c r="M153" s="536" t="s">
        <v>453</v>
      </c>
      <c r="N153" s="536" t="s">
        <v>454</v>
      </c>
      <c r="O153" s="536" t="s">
        <v>455</v>
      </c>
      <c r="P153" s="536" t="s">
        <v>456</v>
      </c>
      <c r="Q153" s="536" t="s">
        <v>457</v>
      </c>
      <c r="R153" s="539" t="s">
        <v>458</v>
      </c>
      <c r="S153" s="44"/>
      <c r="T153" s="1"/>
      <c r="U153" s="522" t="s">
        <v>91</v>
      </c>
      <c r="V153" s="523"/>
      <c r="W153" s="523"/>
      <c r="X153" s="523"/>
      <c r="Y153" s="524"/>
      <c r="Z153" s="536" t="s">
        <v>460</v>
      </c>
      <c r="AA153" s="536" t="s">
        <v>461</v>
      </c>
      <c r="AB153" s="536" t="s">
        <v>462</v>
      </c>
      <c r="AC153" s="536" t="s">
        <v>463</v>
      </c>
      <c r="AD153" s="536" t="s">
        <v>464</v>
      </c>
      <c r="AE153" s="536" t="s">
        <v>465</v>
      </c>
      <c r="AF153" s="536" t="s">
        <v>466</v>
      </c>
      <c r="AG153" s="568" t="s">
        <v>467</v>
      </c>
      <c r="AH153" s="539" t="s">
        <v>468</v>
      </c>
      <c r="AI153" s="15"/>
      <c r="AJ153" s="547" t="s">
        <v>469</v>
      </c>
      <c r="AK153" s="539" t="s">
        <v>470</v>
      </c>
      <c r="AL153" s="381"/>
    </row>
    <row r="154" spans="1:38" s="4" customFormat="1" ht="15.6" customHeight="1" x14ac:dyDescent="0.2">
      <c r="A154" s="1"/>
      <c r="B154" s="548"/>
      <c r="C154" s="537"/>
      <c r="D154" s="537"/>
      <c r="E154" s="537"/>
      <c r="F154" s="540"/>
      <c r="G154" s="292" t="s">
        <v>3</v>
      </c>
      <c r="H154" s="2" t="s">
        <v>104</v>
      </c>
      <c r="I154" s="293" t="s">
        <v>105</v>
      </c>
      <c r="J154" s="13" t="s">
        <v>100</v>
      </c>
      <c r="K154" s="2" t="s">
        <v>95</v>
      </c>
      <c r="L154" s="548"/>
      <c r="M154" s="537"/>
      <c r="N154" s="537"/>
      <c r="O154" s="537"/>
      <c r="P154" s="537"/>
      <c r="Q154" s="537"/>
      <c r="R154" s="540"/>
      <c r="S154" s="44"/>
      <c r="T154" s="1"/>
      <c r="U154" s="577" t="s">
        <v>471</v>
      </c>
      <c r="V154" s="579" t="s">
        <v>472</v>
      </c>
      <c r="W154" s="579" t="s">
        <v>130</v>
      </c>
      <c r="X154" s="579" t="s">
        <v>131</v>
      </c>
      <c r="Y154" s="579" t="s">
        <v>473</v>
      </c>
      <c r="Z154" s="537"/>
      <c r="AA154" s="537"/>
      <c r="AB154" s="537"/>
      <c r="AC154" s="537"/>
      <c r="AD154" s="537"/>
      <c r="AE154" s="537"/>
      <c r="AF154" s="537"/>
      <c r="AG154" s="569"/>
      <c r="AH154" s="540"/>
      <c r="AI154" s="6" t="s">
        <v>116</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Janvier</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50"/>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2"/>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53" t="str">
        <f>JANVIER!$H$10</f>
        <v>SYNDICAT DES MÉTALLOS SL</v>
      </c>
      <c r="I190" s="553"/>
      <c r="J190" s="553"/>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8"/>
      <c r="AL190" s="43"/>
    </row>
    <row r="191" spans="1:38" s="114" customFormat="1" ht="12.75" customHeight="1" x14ac:dyDescent="0.2">
      <c r="A191" s="116"/>
      <c r="B191" s="106" t="str">
        <f>$B$11</f>
        <v>Mois</v>
      </c>
      <c r="C191" s="72" t="str">
        <f>$C$11</f>
        <v>Janvier</v>
      </c>
      <c r="D191" s="27" t="str">
        <f>$D$11</f>
        <v>Année</v>
      </c>
      <c r="E191" s="354">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72" t="str">
        <f>$C$11</f>
        <v>Janvier</v>
      </c>
      <c r="AK191" s="354">
        <f>$E$11</f>
        <v>0</v>
      </c>
      <c r="AL191" s="116"/>
    </row>
    <row r="192" spans="1:38" s="114" customFormat="1" ht="12.75" customHeight="1" x14ac:dyDescent="0.2">
      <c r="A192" s="116"/>
      <c r="B192" s="106" t="str">
        <f>$B$12</f>
        <v>Page No.</v>
      </c>
      <c r="C192" s="111">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447</v>
      </c>
      <c r="C198" s="536" t="s">
        <v>448</v>
      </c>
      <c r="D198" s="536" t="s">
        <v>449</v>
      </c>
      <c r="E198" s="536" t="s">
        <v>450</v>
      </c>
      <c r="F198" s="539" t="s">
        <v>474</v>
      </c>
      <c r="G198" s="292"/>
      <c r="H198" s="2"/>
      <c r="I198" s="293"/>
      <c r="J198" s="13"/>
      <c r="K198" s="2"/>
      <c r="L198" s="547" t="s">
        <v>452</v>
      </c>
      <c r="M198" s="536" t="s">
        <v>453</v>
      </c>
      <c r="N198" s="536" t="s">
        <v>454</v>
      </c>
      <c r="O198" s="536" t="s">
        <v>455</v>
      </c>
      <c r="P198" s="536" t="s">
        <v>456</v>
      </c>
      <c r="Q198" s="536" t="s">
        <v>457</v>
      </c>
      <c r="R198" s="539" t="s">
        <v>458</v>
      </c>
      <c r="S198" s="44"/>
      <c r="T198" s="1"/>
      <c r="U198" s="522" t="s">
        <v>91</v>
      </c>
      <c r="V198" s="523"/>
      <c r="W198" s="523"/>
      <c r="X198" s="523"/>
      <c r="Y198" s="524"/>
      <c r="Z198" s="536" t="s">
        <v>460</v>
      </c>
      <c r="AA198" s="536" t="s">
        <v>461</v>
      </c>
      <c r="AB198" s="536" t="s">
        <v>462</v>
      </c>
      <c r="AC198" s="536" t="s">
        <v>463</v>
      </c>
      <c r="AD198" s="536" t="s">
        <v>464</v>
      </c>
      <c r="AE198" s="536" t="s">
        <v>465</v>
      </c>
      <c r="AF198" s="536" t="s">
        <v>466</v>
      </c>
      <c r="AG198" s="568" t="s">
        <v>467</v>
      </c>
      <c r="AH198" s="539" t="s">
        <v>468</v>
      </c>
      <c r="AI198" s="15"/>
      <c r="AJ198" s="547" t="s">
        <v>469</v>
      </c>
      <c r="AK198" s="539" t="s">
        <v>470</v>
      </c>
      <c r="AL198" s="381"/>
    </row>
    <row r="199" spans="1:38" s="4" customFormat="1" ht="15.6" customHeight="1" x14ac:dyDescent="0.2">
      <c r="A199" s="1"/>
      <c r="B199" s="548"/>
      <c r="C199" s="537"/>
      <c r="D199" s="537"/>
      <c r="E199" s="537"/>
      <c r="F199" s="540"/>
      <c r="G199" s="292" t="s">
        <v>3</v>
      </c>
      <c r="H199" s="2" t="s">
        <v>104</v>
      </c>
      <c r="I199" s="293" t="s">
        <v>105</v>
      </c>
      <c r="J199" s="13" t="s">
        <v>100</v>
      </c>
      <c r="K199" s="2" t="s">
        <v>95</v>
      </c>
      <c r="L199" s="548"/>
      <c r="M199" s="537"/>
      <c r="N199" s="537"/>
      <c r="O199" s="537"/>
      <c r="P199" s="537"/>
      <c r="Q199" s="537"/>
      <c r="R199" s="540"/>
      <c r="S199" s="44"/>
      <c r="T199" s="1"/>
      <c r="U199" s="577" t="s">
        <v>471</v>
      </c>
      <c r="V199" s="579" t="s">
        <v>472</v>
      </c>
      <c r="W199" s="579" t="s">
        <v>130</v>
      </c>
      <c r="X199" s="579" t="s">
        <v>131</v>
      </c>
      <c r="Y199" s="579" t="s">
        <v>473</v>
      </c>
      <c r="Z199" s="537"/>
      <c r="AA199" s="537"/>
      <c r="AB199" s="537"/>
      <c r="AC199" s="537"/>
      <c r="AD199" s="537"/>
      <c r="AE199" s="537"/>
      <c r="AF199" s="537"/>
      <c r="AG199" s="569"/>
      <c r="AH199" s="540"/>
      <c r="AI199" s="6" t="s">
        <v>116</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Janvier</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50"/>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2"/>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53" t="str">
        <f>JANVIER!$H$10</f>
        <v>SYNDICAT DES MÉTALLOS SL</v>
      </c>
      <c r="I235" s="553"/>
      <c r="J235" s="553"/>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8"/>
      <c r="AL235" s="43"/>
    </row>
    <row r="236" spans="1:38" s="114" customFormat="1" ht="12.75" customHeight="1" x14ac:dyDescent="0.2">
      <c r="A236" s="116"/>
      <c r="B236" s="106" t="str">
        <f>$B$11</f>
        <v>Mois</v>
      </c>
      <c r="C236" s="72" t="str">
        <f>$C$11</f>
        <v>Janvier</v>
      </c>
      <c r="D236" s="27" t="str">
        <f>$D$11</f>
        <v>Année</v>
      </c>
      <c r="E236" s="354">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72" t="str">
        <f>$C$11</f>
        <v>Janvier</v>
      </c>
      <c r="AK236" s="354">
        <f>$E$11</f>
        <v>0</v>
      </c>
      <c r="AL236" s="116"/>
    </row>
    <row r="237" spans="1:38" s="114" customFormat="1" ht="12.75" customHeight="1" x14ac:dyDescent="0.2">
      <c r="A237" s="116"/>
      <c r="B237" s="106" t="str">
        <f>$B$12</f>
        <v>Page No.</v>
      </c>
      <c r="C237" s="111">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447</v>
      </c>
      <c r="C243" s="536" t="s">
        <v>448</v>
      </c>
      <c r="D243" s="536" t="s">
        <v>449</v>
      </c>
      <c r="E243" s="536" t="s">
        <v>450</v>
      </c>
      <c r="F243" s="539" t="s">
        <v>474</v>
      </c>
      <c r="G243" s="292"/>
      <c r="H243" s="2"/>
      <c r="I243" s="293"/>
      <c r="J243" s="13"/>
      <c r="K243" s="2"/>
      <c r="L243" s="547" t="s">
        <v>452</v>
      </c>
      <c r="M243" s="536" t="s">
        <v>453</v>
      </c>
      <c r="N243" s="536" t="s">
        <v>454</v>
      </c>
      <c r="O243" s="536" t="s">
        <v>455</v>
      </c>
      <c r="P243" s="536" t="s">
        <v>456</v>
      </c>
      <c r="Q243" s="536" t="s">
        <v>457</v>
      </c>
      <c r="R243" s="539" t="s">
        <v>458</v>
      </c>
      <c r="S243" s="44"/>
      <c r="T243" s="1"/>
      <c r="U243" s="522" t="s">
        <v>91</v>
      </c>
      <c r="V243" s="523"/>
      <c r="W243" s="523"/>
      <c r="X243" s="523"/>
      <c r="Y243" s="524"/>
      <c r="Z243" s="536" t="s">
        <v>460</v>
      </c>
      <c r="AA243" s="536" t="s">
        <v>461</v>
      </c>
      <c r="AB243" s="536" t="s">
        <v>462</v>
      </c>
      <c r="AC243" s="536" t="s">
        <v>463</v>
      </c>
      <c r="AD243" s="536" t="s">
        <v>464</v>
      </c>
      <c r="AE243" s="536" t="s">
        <v>465</v>
      </c>
      <c r="AF243" s="536" t="s">
        <v>466</v>
      </c>
      <c r="AG243" s="568" t="s">
        <v>467</v>
      </c>
      <c r="AH243" s="539" t="s">
        <v>468</v>
      </c>
      <c r="AI243" s="15"/>
      <c r="AJ243" s="547" t="s">
        <v>469</v>
      </c>
      <c r="AK243" s="539" t="s">
        <v>470</v>
      </c>
      <c r="AL243" s="381"/>
    </row>
    <row r="244" spans="1:38" s="4" customFormat="1" ht="15.6" customHeight="1" x14ac:dyDescent="0.2">
      <c r="A244" s="1"/>
      <c r="B244" s="548"/>
      <c r="C244" s="537"/>
      <c r="D244" s="537"/>
      <c r="E244" s="537"/>
      <c r="F244" s="540"/>
      <c r="G244" s="292" t="s">
        <v>3</v>
      </c>
      <c r="H244" s="2" t="s">
        <v>104</v>
      </c>
      <c r="I244" s="293" t="s">
        <v>105</v>
      </c>
      <c r="J244" s="13" t="s">
        <v>100</v>
      </c>
      <c r="K244" s="2" t="s">
        <v>95</v>
      </c>
      <c r="L244" s="548"/>
      <c r="M244" s="537"/>
      <c r="N244" s="537"/>
      <c r="O244" s="537"/>
      <c r="P244" s="537"/>
      <c r="Q244" s="537"/>
      <c r="R244" s="540"/>
      <c r="S244" s="44"/>
      <c r="T244" s="1"/>
      <c r="U244" s="577" t="s">
        <v>471</v>
      </c>
      <c r="V244" s="579" t="s">
        <v>472</v>
      </c>
      <c r="W244" s="579" t="s">
        <v>130</v>
      </c>
      <c r="X244" s="579" t="s">
        <v>131</v>
      </c>
      <c r="Y244" s="579" t="s">
        <v>473</v>
      </c>
      <c r="Z244" s="537"/>
      <c r="AA244" s="537"/>
      <c r="AB244" s="537"/>
      <c r="AC244" s="537"/>
      <c r="AD244" s="537"/>
      <c r="AE244" s="537"/>
      <c r="AF244" s="537"/>
      <c r="AG244" s="569"/>
      <c r="AH244" s="540"/>
      <c r="AI244" s="6" t="s">
        <v>116</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Janvier</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50"/>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2"/>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53" t="str">
        <f>JANVIER!$H$10</f>
        <v>SYNDICAT DES MÉTALLOS SL</v>
      </c>
      <c r="I280" s="553"/>
      <c r="J280" s="553"/>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8"/>
      <c r="AL280" s="43"/>
    </row>
    <row r="281" spans="1:38" s="114" customFormat="1" ht="12.75" customHeight="1" x14ac:dyDescent="0.2">
      <c r="A281" s="116"/>
      <c r="B281" s="106" t="str">
        <f>$B$11</f>
        <v>Mois</v>
      </c>
      <c r="C281" s="72" t="str">
        <f>$C$11</f>
        <v>Janvier</v>
      </c>
      <c r="D281" s="27" t="str">
        <f>$D$11</f>
        <v>Année</v>
      </c>
      <c r="E281" s="354">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72" t="str">
        <f>$C$11</f>
        <v>Janvier</v>
      </c>
      <c r="AK281" s="354">
        <f>$E$11</f>
        <v>0</v>
      </c>
      <c r="AL281" s="116"/>
    </row>
    <row r="282" spans="1:38" s="114" customFormat="1" ht="12.75" customHeight="1" x14ac:dyDescent="0.2">
      <c r="A282" s="116"/>
      <c r="B282" s="106" t="str">
        <f>$B$12</f>
        <v>Page No.</v>
      </c>
      <c r="C282" s="111">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447</v>
      </c>
      <c r="C288" s="536" t="s">
        <v>448</v>
      </c>
      <c r="D288" s="536" t="s">
        <v>449</v>
      </c>
      <c r="E288" s="536" t="s">
        <v>450</v>
      </c>
      <c r="F288" s="539" t="s">
        <v>474</v>
      </c>
      <c r="G288" s="292"/>
      <c r="H288" s="2"/>
      <c r="I288" s="293"/>
      <c r="J288" s="13"/>
      <c r="K288" s="2"/>
      <c r="L288" s="547" t="s">
        <v>452</v>
      </c>
      <c r="M288" s="536" t="s">
        <v>453</v>
      </c>
      <c r="N288" s="536" t="s">
        <v>454</v>
      </c>
      <c r="O288" s="536" t="s">
        <v>455</v>
      </c>
      <c r="P288" s="536" t="s">
        <v>456</v>
      </c>
      <c r="Q288" s="536" t="s">
        <v>457</v>
      </c>
      <c r="R288" s="539" t="s">
        <v>458</v>
      </c>
      <c r="S288" s="44"/>
      <c r="T288" s="1"/>
      <c r="U288" s="522" t="s">
        <v>91</v>
      </c>
      <c r="V288" s="523"/>
      <c r="W288" s="523"/>
      <c r="X288" s="523"/>
      <c r="Y288" s="524"/>
      <c r="Z288" s="536" t="s">
        <v>460</v>
      </c>
      <c r="AA288" s="536" t="s">
        <v>461</v>
      </c>
      <c r="AB288" s="536" t="s">
        <v>462</v>
      </c>
      <c r="AC288" s="536" t="s">
        <v>463</v>
      </c>
      <c r="AD288" s="536" t="s">
        <v>464</v>
      </c>
      <c r="AE288" s="536" t="s">
        <v>465</v>
      </c>
      <c r="AF288" s="536" t="s">
        <v>466</v>
      </c>
      <c r="AG288" s="568" t="s">
        <v>467</v>
      </c>
      <c r="AH288" s="539" t="s">
        <v>468</v>
      </c>
      <c r="AI288" s="15"/>
      <c r="AJ288" s="547" t="s">
        <v>469</v>
      </c>
      <c r="AK288" s="539" t="s">
        <v>470</v>
      </c>
      <c r="AL288" s="381"/>
    </row>
    <row r="289" spans="1:38" s="4" customFormat="1" ht="15.6" customHeight="1" x14ac:dyDescent="0.2">
      <c r="A289" s="1"/>
      <c r="B289" s="548"/>
      <c r="C289" s="537"/>
      <c r="D289" s="537"/>
      <c r="E289" s="537"/>
      <c r="F289" s="540"/>
      <c r="G289" s="292" t="s">
        <v>3</v>
      </c>
      <c r="H289" s="2" t="s">
        <v>104</v>
      </c>
      <c r="I289" s="293" t="s">
        <v>105</v>
      </c>
      <c r="J289" s="13" t="s">
        <v>100</v>
      </c>
      <c r="K289" s="2" t="s">
        <v>95</v>
      </c>
      <c r="L289" s="548"/>
      <c r="M289" s="537"/>
      <c r="N289" s="537"/>
      <c r="O289" s="537"/>
      <c r="P289" s="537"/>
      <c r="Q289" s="537"/>
      <c r="R289" s="540"/>
      <c r="S289" s="44"/>
      <c r="T289" s="1"/>
      <c r="U289" s="577" t="s">
        <v>471</v>
      </c>
      <c r="V289" s="579" t="s">
        <v>472</v>
      </c>
      <c r="W289" s="579" t="s">
        <v>130</v>
      </c>
      <c r="X289" s="579" t="s">
        <v>131</v>
      </c>
      <c r="Y289" s="579" t="s">
        <v>473</v>
      </c>
      <c r="Z289" s="537"/>
      <c r="AA289" s="537"/>
      <c r="AB289" s="537"/>
      <c r="AC289" s="537"/>
      <c r="AD289" s="537"/>
      <c r="AE289" s="537"/>
      <c r="AF289" s="537"/>
      <c r="AG289" s="569"/>
      <c r="AH289" s="540"/>
      <c r="AI289" s="6" t="s">
        <v>116</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Janvier</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50"/>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2"/>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53" t="str">
        <f>JANVIER!$H$10</f>
        <v>SYNDICAT DES MÉTALLOS SL</v>
      </c>
      <c r="I325" s="553"/>
      <c r="J325" s="553"/>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8"/>
      <c r="AL325" s="43"/>
    </row>
    <row r="326" spans="1:38" s="114" customFormat="1" ht="12.75" customHeight="1" x14ac:dyDescent="0.2">
      <c r="A326" s="116"/>
      <c r="B326" s="106" t="str">
        <f>$B$11</f>
        <v>Mois</v>
      </c>
      <c r="C326" s="72" t="str">
        <f>$C$11</f>
        <v>Janvier</v>
      </c>
      <c r="D326" s="27" t="str">
        <f>$D$11</f>
        <v>Année</v>
      </c>
      <c r="E326" s="354">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72" t="str">
        <f>$C$11</f>
        <v>Janvier</v>
      </c>
      <c r="AK326" s="354">
        <f>$E$11</f>
        <v>0</v>
      </c>
      <c r="AL326" s="116"/>
    </row>
    <row r="327" spans="1:38" s="114" customFormat="1" ht="12.75" customHeight="1" x14ac:dyDescent="0.2">
      <c r="A327" s="116"/>
      <c r="B327" s="106" t="str">
        <f>$B$12</f>
        <v>Page No.</v>
      </c>
      <c r="C327" s="111">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447</v>
      </c>
      <c r="C333" s="536" t="s">
        <v>448</v>
      </c>
      <c r="D333" s="536" t="s">
        <v>449</v>
      </c>
      <c r="E333" s="536" t="s">
        <v>450</v>
      </c>
      <c r="F333" s="539" t="s">
        <v>474</v>
      </c>
      <c r="G333" s="292"/>
      <c r="H333" s="2"/>
      <c r="I333" s="293"/>
      <c r="J333" s="13"/>
      <c r="K333" s="2"/>
      <c r="L333" s="547" t="s">
        <v>452</v>
      </c>
      <c r="M333" s="536" t="s">
        <v>453</v>
      </c>
      <c r="N333" s="536" t="s">
        <v>454</v>
      </c>
      <c r="O333" s="536" t="s">
        <v>455</v>
      </c>
      <c r="P333" s="536" t="s">
        <v>456</v>
      </c>
      <c r="Q333" s="536" t="s">
        <v>457</v>
      </c>
      <c r="R333" s="539" t="s">
        <v>458</v>
      </c>
      <c r="S333" s="44"/>
      <c r="T333" s="1"/>
      <c r="U333" s="522" t="s">
        <v>91</v>
      </c>
      <c r="V333" s="523"/>
      <c r="W333" s="523"/>
      <c r="X333" s="523"/>
      <c r="Y333" s="524"/>
      <c r="Z333" s="536" t="s">
        <v>460</v>
      </c>
      <c r="AA333" s="536" t="s">
        <v>461</v>
      </c>
      <c r="AB333" s="536" t="s">
        <v>462</v>
      </c>
      <c r="AC333" s="536" t="s">
        <v>463</v>
      </c>
      <c r="AD333" s="536" t="s">
        <v>464</v>
      </c>
      <c r="AE333" s="536" t="s">
        <v>465</v>
      </c>
      <c r="AF333" s="536" t="s">
        <v>466</v>
      </c>
      <c r="AG333" s="568" t="s">
        <v>467</v>
      </c>
      <c r="AH333" s="539" t="s">
        <v>468</v>
      </c>
      <c r="AI333" s="15"/>
      <c r="AJ333" s="547" t="s">
        <v>469</v>
      </c>
      <c r="AK333" s="539" t="s">
        <v>470</v>
      </c>
      <c r="AL333" s="381"/>
    </row>
    <row r="334" spans="1:38" s="4" customFormat="1" ht="15.6" customHeight="1" x14ac:dyDescent="0.2">
      <c r="A334" s="1"/>
      <c r="B334" s="548"/>
      <c r="C334" s="537"/>
      <c r="D334" s="537"/>
      <c r="E334" s="537"/>
      <c r="F334" s="540"/>
      <c r="G334" s="292" t="s">
        <v>3</v>
      </c>
      <c r="H334" s="2" t="s">
        <v>104</v>
      </c>
      <c r="I334" s="293" t="s">
        <v>105</v>
      </c>
      <c r="J334" s="13" t="s">
        <v>100</v>
      </c>
      <c r="K334" s="2" t="s">
        <v>95</v>
      </c>
      <c r="L334" s="548"/>
      <c r="M334" s="537"/>
      <c r="N334" s="537"/>
      <c r="O334" s="537"/>
      <c r="P334" s="537"/>
      <c r="Q334" s="537"/>
      <c r="R334" s="540"/>
      <c r="S334" s="44"/>
      <c r="T334" s="1"/>
      <c r="U334" s="577" t="s">
        <v>471</v>
      </c>
      <c r="V334" s="579" t="s">
        <v>472</v>
      </c>
      <c r="W334" s="579" t="s">
        <v>130</v>
      </c>
      <c r="X334" s="579" t="s">
        <v>131</v>
      </c>
      <c r="Y334" s="579" t="s">
        <v>473</v>
      </c>
      <c r="Z334" s="537"/>
      <c r="AA334" s="537"/>
      <c r="AB334" s="537"/>
      <c r="AC334" s="537"/>
      <c r="AD334" s="537"/>
      <c r="AE334" s="537"/>
      <c r="AF334" s="537"/>
      <c r="AG334" s="569"/>
      <c r="AH334" s="540"/>
      <c r="AI334" s="6" t="s">
        <v>116</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Janvier</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50"/>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2"/>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53" t="str">
        <f>JANVIER!$H$10</f>
        <v>SYNDICAT DES MÉTALLOS SL</v>
      </c>
      <c r="I370" s="553"/>
      <c r="J370" s="553"/>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8"/>
      <c r="AL370" s="43"/>
    </row>
    <row r="371" spans="1:38" s="114" customFormat="1" ht="12.75" customHeight="1" x14ac:dyDescent="0.2">
      <c r="A371" s="116"/>
      <c r="B371" s="106" t="str">
        <f>$B$11</f>
        <v>Mois</v>
      </c>
      <c r="C371" s="72" t="str">
        <f>$C$11</f>
        <v>Janvier</v>
      </c>
      <c r="D371" s="27" t="str">
        <f>$D$11</f>
        <v>Année</v>
      </c>
      <c r="E371" s="354">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72" t="str">
        <f>$C$11</f>
        <v>Janvier</v>
      </c>
      <c r="AK371" s="354">
        <f>$E$11</f>
        <v>0</v>
      </c>
      <c r="AL371" s="116"/>
    </row>
    <row r="372" spans="1:38" s="114" customFormat="1" ht="12.75" customHeight="1" x14ac:dyDescent="0.2">
      <c r="A372" s="116"/>
      <c r="B372" s="106" t="str">
        <f>$B$12</f>
        <v>Page No.</v>
      </c>
      <c r="C372" s="111">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447</v>
      </c>
      <c r="C378" s="536" t="s">
        <v>448</v>
      </c>
      <c r="D378" s="536" t="s">
        <v>449</v>
      </c>
      <c r="E378" s="536" t="s">
        <v>450</v>
      </c>
      <c r="F378" s="539" t="s">
        <v>474</v>
      </c>
      <c r="G378" s="292"/>
      <c r="H378" s="2"/>
      <c r="I378" s="293"/>
      <c r="J378" s="13"/>
      <c r="K378" s="2"/>
      <c r="L378" s="547" t="s">
        <v>452</v>
      </c>
      <c r="M378" s="536" t="s">
        <v>453</v>
      </c>
      <c r="N378" s="536" t="s">
        <v>454</v>
      </c>
      <c r="O378" s="536" t="s">
        <v>455</v>
      </c>
      <c r="P378" s="536" t="s">
        <v>456</v>
      </c>
      <c r="Q378" s="536" t="s">
        <v>457</v>
      </c>
      <c r="R378" s="539" t="s">
        <v>458</v>
      </c>
      <c r="S378" s="44"/>
      <c r="T378" s="1"/>
      <c r="U378" s="522" t="s">
        <v>91</v>
      </c>
      <c r="V378" s="523"/>
      <c r="W378" s="523"/>
      <c r="X378" s="523"/>
      <c r="Y378" s="524"/>
      <c r="Z378" s="536" t="s">
        <v>460</v>
      </c>
      <c r="AA378" s="536" t="s">
        <v>461</v>
      </c>
      <c r="AB378" s="536" t="s">
        <v>462</v>
      </c>
      <c r="AC378" s="536" t="s">
        <v>463</v>
      </c>
      <c r="AD378" s="536" t="s">
        <v>464</v>
      </c>
      <c r="AE378" s="536" t="s">
        <v>465</v>
      </c>
      <c r="AF378" s="536" t="s">
        <v>466</v>
      </c>
      <c r="AG378" s="568" t="s">
        <v>467</v>
      </c>
      <c r="AH378" s="539" t="s">
        <v>468</v>
      </c>
      <c r="AI378" s="15"/>
      <c r="AJ378" s="547" t="s">
        <v>469</v>
      </c>
      <c r="AK378" s="539" t="s">
        <v>470</v>
      </c>
      <c r="AL378" s="381"/>
    </row>
    <row r="379" spans="1:38" s="4" customFormat="1" ht="15.6" customHeight="1" x14ac:dyDescent="0.2">
      <c r="A379" s="1"/>
      <c r="B379" s="548"/>
      <c r="C379" s="537"/>
      <c r="D379" s="537"/>
      <c r="E379" s="537"/>
      <c r="F379" s="540"/>
      <c r="G379" s="292" t="s">
        <v>3</v>
      </c>
      <c r="H379" s="2" t="s">
        <v>104</v>
      </c>
      <c r="I379" s="293" t="s">
        <v>105</v>
      </c>
      <c r="J379" s="13" t="s">
        <v>100</v>
      </c>
      <c r="K379" s="2" t="s">
        <v>95</v>
      </c>
      <c r="L379" s="548"/>
      <c r="M379" s="537"/>
      <c r="N379" s="537"/>
      <c r="O379" s="537"/>
      <c r="P379" s="537"/>
      <c r="Q379" s="537"/>
      <c r="R379" s="540"/>
      <c r="S379" s="44"/>
      <c r="T379" s="1"/>
      <c r="U379" s="577" t="s">
        <v>471</v>
      </c>
      <c r="V379" s="579" t="s">
        <v>472</v>
      </c>
      <c r="W379" s="579" t="s">
        <v>130</v>
      </c>
      <c r="X379" s="579" t="s">
        <v>131</v>
      </c>
      <c r="Y379" s="579" t="s">
        <v>473</v>
      </c>
      <c r="Z379" s="537"/>
      <c r="AA379" s="537"/>
      <c r="AB379" s="537"/>
      <c r="AC379" s="537"/>
      <c r="AD379" s="537"/>
      <c r="AE379" s="537"/>
      <c r="AF379" s="537"/>
      <c r="AG379" s="569"/>
      <c r="AH379" s="540"/>
      <c r="AI379" s="6" t="s">
        <v>116</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Janvier</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50"/>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2"/>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53" t="str">
        <f>JANVIER!$H$10</f>
        <v>SYNDICAT DES MÉTALLOS SL</v>
      </c>
      <c r="I415" s="553"/>
      <c r="J415" s="553"/>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8"/>
      <c r="AL415" s="43"/>
    </row>
    <row r="416" spans="1:38" s="114" customFormat="1" ht="12.75" customHeight="1" x14ac:dyDescent="0.2">
      <c r="A416" s="116"/>
      <c r="B416" s="106" t="str">
        <f>$B$11</f>
        <v>Mois</v>
      </c>
      <c r="C416" s="72" t="str">
        <f>$C$11</f>
        <v>Janvier</v>
      </c>
      <c r="D416" s="27" t="str">
        <f>$D$11</f>
        <v>Année</v>
      </c>
      <c r="E416" s="354">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72" t="str">
        <f>$C$11</f>
        <v>Janvier</v>
      </c>
      <c r="AK416" s="354">
        <f>$E$11</f>
        <v>0</v>
      </c>
      <c r="AL416" s="116"/>
    </row>
    <row r="417" spans="1:38" s="114" customFormat="1" ht="12.75" customHeight="1" x14ac:dyDescent="0.2">
      <c r="A417" s="116"/>
      <c r="B417" s="106" t="str">
        <f>$B$12</f>
        <v>Page No.</v>
      </c>
      <c r="C417" s="111">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447</v>
      </c>
      <c r="C423" s="536" t="s">
        <v>448</v>
      </c>
      <c r="D423" s="536" t="s">
        <v>449</v>
      </c>
      <c r="E423" s="536" t="s">
        <v>450</v>
      </c>
      <c r="F423" s="539" t="s">
        <v>474</v>
      </c>
      <c r="G423" s="292"/>
      <c r="H423" s="2"/>
      <c r="I423" s="293"/>
      <c r="J423" s="13"/>
      <c r="K423" s="2"/>
      <c r="L423" s="547" t="s">
        <v>452</v>
      </c>
      <c r="M423" s="536" t="s">
        <v>453</v>
      </c>
      <c r="N423" s="536" t="s">
        <v>454</v>
      </c>
      <c r="O423" s="536" t="s">
        <v>455</v>
      </c>
      <c r="P423" s="536" t="s">
        <v>456</v>
      </c>
      <c r="Q423" s="536" t="s">
        <v>457</v>
      </c>
      <c r="R423" s="539" t="s">
        <v>458</v>
      </c>
      <c r="S423" s="44"/>
      <c r="T423" s="1"/>
      <c r="U423" s="522" t="s">
        <v>91</v>
      </c>
      <c r="V423" s="523"/>
      <c r="W423" s="523"/>
      <c r="X423" s="523"/>
      <c r="Y423" s="524"/>
      <c r="Z423" s="536" t="s">
        <v>460</v>
      </c>
      <c r="AA423" s="536" t="s">
        <v>461</v>
      </c>
      <c r="AB423" s="536" t="s">
        <v>462</v>
      </c>
      <c r="AC423" s="536" t="s">
        <v>463</v>
      </c>
      <c r="AD423" s="536" t="s">
        <v>464</v>
      </c>
      <c r="AE423" s="536" t="s">
        <v>465</v>
      </c>
      <c r="AF423" s="536" t="s">
        <v>466</v>
      </c>
      <c r="AG423" s="568" t="s">
        <v>467</v>
      </c>
      <c r="AH423" s="539" t="s">
        <v>468</v>
      </c>
      <c r="AI423" s="15"/>
      <c r="AJ423" s="547" t="s">
        <v>469</v>
      </c>
      <c r="AK423" s="539" t="s">
        <v>470</v>
      </c>
      <c r="AL423" s="381"/>
    </row>
    <row r="424" spans="1:38" s="4" customFormat="1" ht="15.6" customHeight="1" x14ac:dyDescent="0.2">
      <c r="A424" s="1"/>
      <c r="B424" s="548"/>
      <c r="C424" s="537"/>
      <c r="D424" s="537"/>
      <c r="E424" s="537"/>
      <c r="F424" s="540"/>
      <c r="G424" s="292" t="s">
        <v>3</v>
      </c>
      <c r="H424" s="2" t="s">
        <v>104</v>
      </c>
      <c r="I424" s="293" t="s">
        <v>105</v>
      </c>
      <c r="J424" s="13" t="s">
        <v>100</v>
      </c>
      <c r="K424" s="2" t="s">
        <v>95</v>
      </c>
      <c r="L424" s="548"/>
      <c r="M424" s="537"/>
      <c r="N424" s="537"/>
      <c r="O424" s="537"/>
      <c r="P424" s="537"/>
      <c r="Q424" s="537"/>
      <c r="R424" s="540"/>
      <c r="S424" s="44"/>
      <c r="T424" s="1"/>
      <c r="U424" s="577" t="s">
        <v>471</v>
      </c>
      <c r="V424" s="579" t="s">
        <v>472</v>
      </c>
      <c r="W424" s="579" t="s">
        <v>130</v>
      </c>
      <c r="X424" s="579" t="s">
        <v>131</v>
      </c>
      <c r="Y424" s="579" t="s">
        <v>473</v>
      </c>
      <c r="Z424" s="537"/>
      <c r="AA424" s="537"/>
      <c r="AB424" s="537"/>
      <c r="AC424" s="537"/>
      <c r="AD424" s="537"/>
      <c r="AE424" s="537"/>
      <c r="AF424" s="537"/>
      <c r="AG424" s="569"/>
      <c r="AH424" s="540"/>
      <c r="AI424" s="6" t="s">
        <v>116</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Janvier</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50"/>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2"/>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181</v>
      </c>
      <c r="I460" s="38"/>
      <c r="J460" s="353">
        <f>SUM(J458-K458)</f>
        <v>0</v>
      </c>
      <c r="K460" s="38"/>
      <c r="L460" s="66"/>
      <c r="M460" s="66"/>
      <c r="N460" s="66"/>
      <c r="O460" s="66"/>
      <c r="P460" s="66"/>
      <c r="Q460" s="66"/>
      <c r="R460" s="66"/>
      <c r="S460" s="43"/>
      <c r="T460" s="43"/>
      <c r="U460" s="38"/>
      <c r="V460" s="118"/>
      <c r="W460" s="118"/>
      <c r="X460" s="118"/>
      <c r="Y460" s="118"/>
      <c r="Z460" s="118"/>
      <c r="AA460" s="118"/>
      <c r="AB460" s="118"/>
      <c r="AC460" s="118"/>
      <c r="AD460" s="11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15" t="s">
        <v>182</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499"/>
      <c r="V463" s="499"/>
      <c r="W463" s="500"/>
      <c r="X463" s="23"/>
      <c r="Y463" s="83" t="s">
        <v>179</v>
      </c>
      <c r="Z463" s="542"/>
      <c r="AA463" s="542"/>
      <c r="AB463" s="543"/>
      <c r="AC463" s="43"/>
      <c r="AD463" s="195" t="s">
        <v>178</v>
      </c>
      <c r="AE463" s="499"/>
      <c r="AF463" s="499"/>
      <c r="AG463" s="50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184</v>
      </c>
      <c r="L464" s="514"/>
      <c r="M464" s="514"/>
      <c r="N464" s="514"/>
      <c r="O464" s="506">
        <f>J21</f>
        <v>0</v>
      </c>
      <c r="P464" s="506"/>
      <c r="Q464" s="52"/>
      <c r="R464" s="43"/>
      <c r="S464" s="43"/>
      <c r="T464" s="83" t="s">
        <v>163</v>
      </c>
      <c r="U464" s="499"/>
      <c r="V464" s="499"/>
      <c r="W464" s="500"/>
      <c r="X464" s="23"/>
      <c r="Y464" s="83" t="s">
        <v>163</v>
      </c>
      <c r="Z464" s="542"/>
      <c r="AA464" s="542"/>
      <c r="AB464" s="543"/>
      <c r="AC464" s="43"/>
      <c r="AD464" s="83" t="s">
        <v>163</v>
      </c>
      <c r="AE464" s="499"/>
      <c r="AF464" s="499"/>
      <c r="AG464" s="50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499"/>
      <c r="V465" s="499"/>
      <c r="W465" s="500"/>
      <c r="X465" s="23"/>
      <c r="Y465" s="83" t="s">
        <v>51</v>
      </c>
      <c r="Z465" s="542"/>
      <c r="AA465" s="542"/>
      <c r="AB465" s="543"/>
      <c r="AC465" s="43"/>
      <c r="AD465" s="83" t="s">
        <v>51</v>
      </c>
      <c r="AE465" s="499"/>
      <c r="AF465" s="499"/>
      <c r="AG465" s="50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83" t="s">
        <v>164</v>
      </c>
      <c r="U466" s="503">
        <v>0</v>
      </c>
      <c r="V466" s="503"/>
      <c r="W466" s="53"/>
      <c r="X466" s="23"/>
      <c r="Y466" s="83" t="s">
        <v>164</v>
      </c>
      <c r="Z466" s="503">
        <v>0</v>
      </c>
      <c r="AA466" s="503"/>
      <c r="AB466" s="53"/>
      <c r="AC466" s="43"/>
      <c r="AD466" s="83" t="s">
        <v>164</v>
      </c>
      <c r="AE466" s="503">
        <v>0</v>
      </c>
      <c r="AF466" s="503"/>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83" t="s">
        <v>165</v>
      </c>
      <c r="U467" s="501">
        <v>0</v>
      </c>
      <c r="V467" s="501"/>
      <c r="W467" s="53"/>
      <c r="X467" s="23"/>
      <c r="Y467" s="83" t="s">
        <v>165</v>
      </c>
      <c r="Z467" s="501">
        <v>0</v>
      </c>
      <c r="AA467" s="501"/>
      <c r="AB467" s="53"/>
      <c r="AC467" s="43"/>
      <c r="AD467" s="83" t="s">
        <v>165</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83" t="s">
        <v>166</v>
      </c>
      <c r="U468" s="501">
        <v>0</v>
      </c>
      <c r="V468" s="501"/>
      <c r="W468" s="53"/>
      <c r="X468" s="23"/>
      <c r="Y468" s="83" t="s">
        <v>166</v>
      </c>
      <c r="Z468" s="501">
        <v>0</v>
      </c>
      <c r="AA468" s="501"/>
      <c r="AB468" s="53"/>
      <c r="AC468" s="43"/>
      <c r="AD468" s="83"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190</v>
      </c>
      <c r="L469" s="514"/>
      <c r="M469" s="514"/>
      <c r="N469" s="514"/>
      <c r="O469" s="506">
        <f>SUM(O466-O467+O468)</f>
        <v>0</v>
      </c>
      <c r="P469" s="506"/>
      <c r="Q469" s="96"/>
      <c r="R469" s="43"/>
      <c r="S469" s="43"/>
      <c r="T469" s="83" t="s">
        <v>147</v>
      </c>
      <c r="U469" s="501">
        <v>0</v>
      </c>
      <c r="V469" s="501"/>
      <c r="W469" s="53"/>
      <c r="X469" s="23"/>
      <c r="Y469" s="83" t="s">
        <v>147</v>
      </c>
      <c r="Z469" s="501">
        <v>0</v>
      </c>
      <c r="AA469" s="501"/>
      <c r="AB469" s="53"/>
      <c r="AC469" s="43"/>
      <c r="AD469" s="83"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167</v>
      </c>
      <c r="U470" s="502">
        <f>U466+U467+U468-U469</f>
        <v>0</v>
      </c>
      <c r="V470" s="502"/>
      <c r="W470" s="53"/>
      <c r="X470" s="23"/>
      <c r="Y470" s="83" t="s">
        <v>167</v>
      </c>
      <c r="Z470" s="502">
        <f>Z466+Z467+Z468-Z469</f>
        <v>0</v>
      </c>
      <c r="AA470" s="502"/>
      <c r="AB470" s="53"/>
      <c r="AC470" s="43"/>
      <c r="AD470" s="83" t="s">
        <v>167</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191</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499"/>
      <c r="V473" s="499"/>
      <c r="W473" s="500"/>
      <c r="X473" s="23"/>
      <c r="Y473" s="83" t="s">
        <v>176</v>
      </c>
      <c r="Z473" s="499"/>
      <c r="AA473" s="499"/>
      <c r="AB473" s="500"/>
      <c r="AC473" s="43"/>
      <c r="AD473" s="195" t="s">
        <v>177</v>
      </c>
      <c r="AE473" s="499"/>
      <c r="AF473" s="499"/>
      <c r="AG473" s="50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499"/>
      <c r="V474" s="499"/>
      <c r="W474" s="500"/>
      <c r="X474" s="23"/>
      <c r="Y474" s="83" t="s">
        <v>163</v>
      </c>
      <c r="Z474" s="499"/>
      <c r="AA474" s="499"/>
      <c r="AB474" s="500"/>
      <c r="AC474" s="55"/>
      <c r="AD474" s="83" t="s">
        <v>163</v>
      </c>
      <c r="AE474" s="499"/>
      <c r="AF474" s="499"/>
      <c r="AG474" s="50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499"/>
      <c r="V475" s="499"/>
      <c r="W475" s="500"/>
      <c r="X475" s="23"/>
      <c r="Y475" s="83" t="s">
        <v>51</v>
      </c>
      <c r="Z475" s="499"/>
      <c r="AA475" s="499"/>
      <c r="AB475" s="500"/>
      <c r="AC475" s="56"/>
      <c r="AD475" s="83" t="s">
        <v>51</v>
      </c>
      <c r="AE475" s="499"/>
      <c r="AF475" s="499"/>
      <c r="AG475" s="50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192</v>
      </c>
      <c r="L476" s="514"/>
      <c r="M476" s="514"/>
      <c r="N476" s="514"/>
      <c r="O476" s="506">
        <f>SUM(O472-O474+O475+O473)</f>
        <v>0</v>
      </c>
      <c r="P476" s="506"/>
      <c r="Q476" s="52"/>
      <c r="R476" s="43"/>
      <c r="S476" s="43"/>
      <c r="T476" s="83" t="s">
        <v>164</v>
      </c>
      <c r="U476" s="503">
        <v>0</v>
      </c>
      <c r="V476" s="503"/>
      <c r="W476" s="53"/>
      <c r="X476" s="23"/>
      <c r="Y476" s="83" t="s">
        <v>164</v>
      </c>
      <c r="Z476" s="503">
        <v>0</v>
      </c>
      <c r="AA476" s="503"/>
      <c r="AB476" s="53"/>
      <c r="AC476" s="43"/>
      <c r="AD476" s="83" t="s">
        <v>164</v>
      </c>
      <c r="AE476" s="503">
        <v>0</v>
      </c>
      <c r="AF476" s="503"/>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169</v>
      </c>
      <c r="U477" s="501">
        <v>0</v>
      </c>
      <c r="V477" s="501"/>
      <c r="W477" s="53"/>
      <c r="X477" s="23"/>
      <c r="Y477" s="83" t="s">
        <v>169</v>
      </c>
      <c r="Z477" s="501">
        <v>0</v>
      </c>
      <c r="AA477" s="501"/>
      <c r="AB477" s="53"/>
      <c r="AC477" s="43"/>
      <c r="AD477" s="83" t="s">
        <v>169</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166</v>
      </c>
      <c r="U478" s="501">
        <v>0</v>
      </c>
      <c r="V478" s="501"/>
      <c r="W478" s="53"/>
      <c r="X478" s="23"/>
      <c r="Y478" s="83" t="s">
        <v>166</v>
      </c>
      <c r="Z478" s="501">
        <v>0</v>
      </c>
      <c r="AA478" s="501"/>
      <c r="AB478" s="53"/>
      <c r="AC478" s="23"/>
      <c r="AD478" s="83"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147</v>
      </c>
      <c r="U479" s="501">
        <v>0</v>
      </c>
      <c r="V479" s="501"/>
      <c r="W479" s="53"/>
      <c r="X479" s="23"/>
      <c r="Y479" s="83" t="s">
        <v>147</v>
      </c>
      <c r="Z479" s="501">
        <v>0</v>
      </c>
      <c r="AA479" s="501"/>
      <c r="AB479" s="53"/>
      <c r="AC479" s="23"/>
      <c r="AD479" s="83" t="s">
        <v>147</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167</v>
      </c>
      <c r="U480" s="502">
        <f>U476+U477+U478-U479</f>
        <v>0</v>
      </c>
      <c r="V480" s="502"/>
      <c r="W480" s="53"/>
      <c r="X480" s="23"/>
      <c r="Y480" s="83" t="s">
        <v>167</v>
      </c>
      <c r="Z480" s="502">
        <f>Z476+Z477+Z478-Z479</f>
        <v>0</v>
      </c>
      <c r="AA480" s="502"/>
      <c r="AB480" s="53"/>
      <c r="AC480" s="23"/>
      <c r="AD480" s="83" t="s">
        <v>167</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499"/>
      <c r="V483" s="499"/>
      <c r="W483" s="500"/>
      <c r="X483" s="23"/>
      <c r="Y483" s="83" t="s">
        <v>175</v>
      </c>
      <c r="Z483" s="499"/>
      <c r="AA483" s="499"/>
      <c r="AB483" s="500"/>
      <c r="AC483" s="23"/>
      <c r="AD483" s="195" t="s">
        <v>174</v>
      </c>
      <c r="AE483" s="499"/>
      <c r="AF483" s="499"/>
      <c r="AG483" s="50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499"/>
      <c r="V484" s="499"/>
      <c r="W484" s="500"/>
      <c r="X484" s="23"/>
      <c r="Y484" s="83" t="s">
        <v>163</v>
      </c>
      <c r="Z484" s="499"/>
      <c r="AA484" s="499"/>
      <c r="AB484" s="500"/>
      <c r="AC484" s="23"/>
      <c r="AD484" s="83" t="s">
        <v>163</v>
      </c>
      <c r="AE484" s="499"/>
      <c r="AF484" s="499"/>
      <c r="AG484" s="50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499"/>
      <c r="V485" s="499"/>
      <c r="W485" s="500"/>
      <c r="X485" s="23"/>
      <c r="Y485" s="83" t="s">
        <v>51</v>
      </c>
      <c r="Z485" s="499"/>
      <c r="AA485" s="499"/>
      <c r="AB485" s="500"/>
      <c r="AC485" s="23"/>
      <c r="AD485" s="83" t="s">
        <v>51</v>
      </c>
      <c r="AE485" s="499"/>
      <c r="AF485" s="499"/>
      <c r="AG485" s="50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164</v>
      </c>
      <c r="U486" s="503">
        <v>0</v>
      </c>
      <c r="V486" s="503"/>
      <c r="W486" s="53"/>
      <c r="X486" s="23"/>
      <c r="Y486" s="83" t="s">
        <v>164</v>
      </c>
      <c r="Z486" s="503">
        <v>0</v>
      </c>
      <c r="AA486" s="503"/>
      <c r="AB486" s="53"/>
      <c r="AC486" s="23"/>
      <c r="AD486" s="83" t="s">
        <v>164</v>
      </c>
      <c r="AE486" s="503">
        <v>0</v>
      </c>
      <c r="AF486" s="503"/>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169</v>
      </c>
      <c r="U487" s="501">
        <v>0</v>
      </c>
      <c r="V487" s="501"/>
      <c r="W487" s="53"/>
      <c r="X487" s="23"/>
      <c r="Y487" s="83" t="s">
        <v>169</v>
      </c>
      <c r="Z487" s="501">
        <v>0</v>
      </c>
      <c r="AA487" s="501"/>
      <c r="AB487" s="53"/>
      <c r="AC487" s="23"/>
      <c r="AD487" s="83" t="s">
        <v>169</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166</v>
      </c>
      <c r="U488" s="501">
        <v>0</v>
      </c>
      <c r="V488" s="501"/>
      <c r="W488" s="53"/>
      <c r="X488" s="23"/>
      <c r="Y488" s="83" t="s">
        <v>166</v>
      </c>
      <c r="Z488" s="501">
        <v>0</v>
      </c>
      <c r="AA488" s="501"/>
      <c r="AB488" s="53"/>
      <c r="AC488" s="23"/>
      <c r="AD488" s="83" t="s">
        <v>166</v>
      </c>
      <c r="AE488" s="57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147</v>
      </c>
      <c r="U489" s="501">
        <v>0</v>
      </c>
      <c r="V489" s="501"/>
      <c r="W489" s="53"/>
      <c r="X489" s="23"/>
      <c r="Y489" s="83" t="s">
        <v>147</v>
      </c>
      <c r="Z489" s="501">
        <v>0</v>
      </c>
      <c r="AA489" s="501"/>
      <c r="AB489" s="53"/>
      <c r="AC489" s="23"/>
      <c r="AD489" s="83" t="s">
        <v>147</v>
      </c>
      <c r="AE489" s="57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167</v>
      </c>
      <c r="U490" s="502">
        <f>U486+U487+U488-U489</f>
        <v>0</v>
      </c>
      <c r="V490" s="502"/>
      <c r="W490" s="53"/>
      <c r="X490" s="23"/>
      <c r="Y490" s="83" t="s">
        <v>167</v>
      </c>
      <c r="Z490" s="502">
        <f>Z486+Z487+Z488-Z489</f>
        <v>0</v>
      </c>
      <c r="AA490" s="502"/>
      <c r="AB490" s="53"/>
      <c r="AC490" s="23"/>
      <c r="AD490" s="83" t="s">
        <v>167</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499"/>
      <c r="V493" s="499"/>
      <c r="W493" s="500"/>
      <c r="X493" s="23"/>
      <c r="Y493" s="83" t="s">
        <v>172</v>
      </c>
      <c r="Z493" s="499"/>
      <c r="AA493" s="499"/>
      <c r="AB493" s="500"/>
      <c r="AC493" s="23"/>
      <c r="AD493" s="195" t="s">
        <v>173</v>
      </c>
      <c r="AE493" s="499"/>
      <c r="AF493" s="499"/>
      <c r="AG493" s="50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499"/>
      <c r="V494" s="499"/>
      <c r="W494" s="500"/>
      <c r="X494" s="23"/>
      <c r="Y494" s="83" t="s">
        <v>163</v>
      </c>
      <c r="Z494" s="499"/>
      <c r="AA494" s="499"/>
      <c r="AB494" s="500"/>
      <c r="AC494" s="23"/>
      <c r="AD494" s="83" t="s">
        <v>163</v>
      </c>
      <c r="AE494" s="499"/>
      <c r="AF494" s="499"/>
      <c r="AG494" s="50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499"/>
      <c r="V495" s="499"/>
      <c r="W495" s="500"/>
      <c r="X495" s="23"/>
      <c r="Y495" s="83" t="s">
        <v>51</v>
      </c>
      <c r="Z495" s="499"/>
      <c r="AA495" s="499"/>
      <c r="AB495" s="500"/>
      <c r="AC495" s="23"/>
      <c r="AD495" s="83" t="s">
        <v>51</v>
      </c>
      <c r="AE495" s="499"/>
      <c r="AF495" s="499"/>
      <c r="AG495" s="50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164</v>
      </c>
      <c r="U496" s="503">
        <v>0</v>
      </c>
      <c r="V496" s="503"/>
      <c r="W496" s="53"/>
      <c r="X496" s="23"/>
      <c r="Y496" s="83" t="s">
        <v>164</v>
      </c>
      <c r="Z496" s="503">
        <v>0</v>
      </c>
      <c r="AA496" s="503"/>
      <c r="AB496" s="53"/>
      <c r="AC496" s="23"/>
      <c r="AD496" s="83" t="s">
        <v>164</v>
      </c>
      <c r="AE496" s="503">
        <v>0</v>
      </c>
      <c r="AF496" s="503"/>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169</v>
      </c>
      <c r="U497" s="501">
        <v>0</v>
      </c>
      <c r="V497" s="501"/>
      <c r="W497" s="53"/>
      <c r="X497" s="23"/>
      <c r="Y497" s="83" t="s">
        <v>169</v>
      </c>
      <c r="Z497" s="501">
        <v>0</v>
      </c>
      <c r="AA497" s="501"/>
      <c r="AB497" s="53"/>
      <c r="AC497" s="23"/>
      <c r="AD497" s="83" t="s">
        <v>169</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166</v>
      </c>
      <c r="U498" s="501">
        <v>0</v>
      </c>
      <c r="V498" s="501"/>
      <c r="W498" s="53"/>
      <c r="X498" s="23"/>
      <c r="Y498" s="83" t="s">
        <v>166</v>
      </c>
      <c r="Z498" s="501">
        <v>0</v>
      </c>
      <c r="AA498" s="501"/>
      <c r="AB498" s="53"/>
      <c r="AC498" s="23"/>
      <c r="AD498" s="83"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147</v>
      </c>
      <c r="U499" s="501">
        <v>0</v>
      </c>
      <c r="V499" s="501"/>
      <c r="W499" s="53"/>
      <c r="X499" s="23"/>
      <c r="Y499" s="83" t="s">
        <v>147</v>
      </c>
      <c r="Z499" s="501">
        <v>0</v>
      </c>
      <c r="AA499" s="501"/>
      <c r="AB499" s="53"/>
      <c r="AC499" s="23"/>
      <c r="AD499" s="83"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167</v>
      </c>
      <c r="U500" s="502">
        <f>U496+U497+U498-U499</f>
        <v>0</v>
      </c>
      <c r="V500" s="502"/>
      <c r="W500" s="53"/>
      <c r="X500" s="23"/>
      <c r="Y500" s="83" t="s">
        <v>167</v>
      </c>
      <c r="Z500" s="502">
        <f>Z496+Z497+Z498-Z499</f>
        <v>0</v>
      </c>
      <c r="AA500" s="502"/>
      <c r="AB500" s="53"/>
      <c r="AC500" s="23"/>
      <c r="AD500" s="83" t="s">
        <v>167</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E50771HXjwgGv77dD/xdj+nL6c8KbJvgcCtyJH43caokTdLtFtAqWKF47tNclD8VckK4781K8aF3NjLJSsf2xw==" saltValue="1GwlA8S0+p2jeJmDG6OkbA==" spinCount="100000" sheet="1" objects="1" scenarios="1" formatColumns="0" formatRows="0"/>
  <protectedRanges>
    <protectedRange sqref="D11" name="Plage1"/>
    <protectedRange sqref="J10" name="Plage1_1"/>
  </protectedRanges>
  <mergeCells count="474">
    <mergeCell ref="T462:W462"/>
    <mergeCell ref="P423:P425"/>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U423:Y423"/>
    <mergeCell ref="AD462:AG462"/>
    <mergeCell ref="AH378:AH380"/>
    <mergeCell ref="AJ378:AJ380"/>
    <mergeCell ref="AK378:AK380"/>
    <mergeCell ref="U379:U380"/>
    <mergeCell ref="V379:V380"/>
    <mergeCell ref="W379:W380"/>
    <mergeCell ref="X379:X380"/>
    <mergeCell ref="Y379:Y380"/>
    <mergeCell ref="B423:B425"/>
    <mergeCell ref="C423:C425"/>
    <mergeCell ref="D423:D425"/>
    <mergeCell ref="E423:E425"/>
    <mergeCell ref="F423:F425"/>
    <mergeCell ref="L423:L425"/>
    <mergeCell ref="M423:M425"/>
    <mergeCell ref="N423:N425"/>
    <mergeCell ref="O423:O425"/>
    <mergeCell ref="P378:P380"/>
    <mergeCell ref="Q378:Q380"/>
    <mergeCell ref="R378:R380"/>
    <mergeCell ref="Z378:Z380"/>
    <mergeCell ref="AA378:AA380"/>
    <mergeCell ref="AB378:AB380"/>
    <mergeCell ref="AC378:AC380"/>
    <mergeCell ref="U378:Y378"/>
    <mergeCell ref="B378:B380"/>
    <mergeCell ref="C378:C380"/>
    <mergeCell ref="D378:D380"/>
    <mergeCell ref="E378:E380"/>
    <mergeCell ref="F378:F380"/>
    <mergeCell ref="L378:L380"/>
    <mergeCell ref="M378:M380"/>
    <mergeCell ref="N378:N380"/>
    <mergeCell ref="O378:O380"/>
    <mergeCell ref="U333:Y333"/>
    <mergeCell ref="AF333:AF335"/>
    <mergeCell ref="AG333:AG335"/>
    <mergeCell ref="AH333:AH335"/>
    <mergeCell ref="AJ333:AJ335"/>
    <mergeCell ref="AK333:AK335"/>
    <mergeCell ref="U334:U335"/>
    <mergeCell ref="V334:V335"/>
    <mergeCell ref="W334:W335"/>
    <mergeCell ref="X334:X335"/>
    <mergeCell ref="Y334:Y335"/>
    <mergeCell ref="AH288:AH290"/>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Z288:Z290"/>
    <mergeCell ref="AA288:AA290"/>
    <mergeCell ref="AB288:AB290"/>
    <mergeCell ref="AC288:AC290"/>
    <mergeCell ref="AD288:AD290"/>
    <mergeCell ref="AE288:AE290"/>
    <mergeCell ref="U288:Y288"/>
    <mergeCell ref="AF288:AF290"/>
    <mergeCell ref="AG288:AG290"/>
    <mergeCell ref="V244:V245"/>
    <mergeCell ref="W244:W245"/>
    <mergeCell ref="X244:X245"/>
    <mergeCell ref="Y244:Y245"/>
    <mergeCell ref="B288:B290"/>
    <mergeCell ref="C288:C290"/>
    <mergeCell ref="D288:D290"/>
    <mergeCell ref="E288:E290"/>
    <mergeCell ref="F288:F290"/>
    <mergeCell ref="L288:L290"/>
    <mergeCell ref="M288:M290"/>
    <mergeCell ref="N288:N290"/>
    <mergeCell ref="O288:O290"/>
    <mergeCell ref="P288:P290"/>
    <mergeCell ref="Q288:Q290"/>
    <mergeCell ref="R288:R290"/>
    <mergeCell ref="AK198:AK200"/>
    <mergeCell ref="U199:U200"/>
    <mergeCell ref="V199:V200"/>
    <mergeCell ref="W199:W200"/>
    <mergeCell ref="X199:X200"/>
    <mergeCell ref="Y199:Y200"/>
    <mergeCell ref="M243:M245"/>
    <mergeCell ref="N243:N245"/>
    <mergeCell ref="O243:O245"/>
    <mergeCell ref="P243:P245"/>
    <mergeCell ref="Q243:Q245"/>
    <mergeCell ref="R243:R245"/>
    <mergeCell ref="Z243:Z245"/>
    <mergeCell ref="AA243:AA245"/>
    <mergeCell ref="AB243:AB245"/>
    <mergeCell ref="AC243:AC245"/>
    <mergeCell ref="AD243:AD245"/>
    <mergeCell ref="AE243:AE245"/>
    <mergeCell ref="AF243:AF245"/>
    <mergeCell ref="AG243:AG245"/>
    <mergeCell ref="AH243:AH245"/>
    <mergeCell ref="AJ243:AJ245"/>
    <mergeCell ref="AK243:AK245"/>
    <mergeCell ref="U244:U245"/>
    <mergeCell ref="AH153:AH155"/>
    <mergeCell ref="AJ153:AJ155"/>
    <mergeCell ref="AK153:AK155"/>
    <mergeCell ref="U154:U155"/>
    <mergeCell ref="V154:V155"/>
    <mergeCell ref="W154:W155"/>
    <mergeCell ref="X154:X155"/>
    <mergeCell ref="Y154:Y155"/>
    <mergeCell ref="M198:M200"/>
    <mergeCell ref="N198:N200"/>
    <mergeCell ref="O198:O200"/>
    <mergeCell ref="P198:P200"/>
    <mergeCell ref="Q198:Q200"/>
    <mergeCell ref="R198:R200"/>
    <mergeCell ref="Z198:Z200"/>
    <mergeCell ref="AA198:AA200"/>
    <mergeCell ref="AB198:AB200"/>
    <mergeCell ref="AC198:AC200"/>
    <mergeCell ref="AD198:AD200"/>
    <mergeCell ref="AE198:AE200"/>
    <mergeCell ref="AF198:AF200"/>
    <mergeCell ref="AG198:AG200"/>
    <mergeCell ref="AH198:AH200"/>
    <mergeCell ref="AJ198:AJ200"/>
    <mergeCell ref="AK108:AK110"/>
    <mergeCell ref="U109:U110"/>
    <mergeCell ref="V109:V110"/>
    <mergeCell ref="W109:W110"/>
    <mergeCell ref="X109:X110"/>
    <mergeCell ref="Y109:Y110"/>
    <mergeCell ref="B153:B155"/>
    <mergeCell ref="C153:C155"/>
    <mergeCell ref="D153:D155"/>
    <mergeCell ref="E153:E155"/>
    <mergeCell ref="F153:F155"/>
    <mergeCell ref="L153:L155"/>
    <mergeCell ref="M153:M155"/>
    <mergeCell ref="N153:N155"/>
    <mergeCell ref="O153:O155"/>
    <mergeCell ref="P153:P155"/>
    <mergeCell ref="Q153:Q155"/>
    <mergeCell ref="R153:R155"/>
    <mergeCell ref="Z153:Z155"/>
    <mergeCell ref="AA153:AA155"/>
    <mergeCell ref="AB153:AB155"/>
    <mergeCell ref="AC153:AC155"/>
    <mergeCell ref="AF153:AF155"/>
    <mergeCell ref="AG153:AG155"/>
    <mergeCell ref="AK63:AK65"/>
    <mergeCell ref="U64:U65"/>
    <mergeCell ref="V64:V65"/>
    <mergeCell ref="W64:W65"/>
    <mergeCell ref="X64:X65"/>
    <mergeCell ref="Y64:Y65"/>
    <mergeCell ref="B108:B110"/>
    <mergeCell ref="C108:C110"/>
    <mergeCell ref="D108:D110"/>
    <mergeCell ref="E108:E110"/>
    <mergeCell ref="F108:F110"/>
    <mergeCell ref="L108:L110"/>
    <mergeCell ref="M108:M110"/>
    <mergeCell ref="N108:N110"/>
    <mergeCell ref="O108:O110"/>
    <mergeCell ref="P108:P110"/>
    <mergeCell ref="Q108:Q110"/>
    <mergeCell ref="R108:R110"/>
    <mergeCell ref="Z108:Z110"/>
    <mergeCell ref="AA108:AA110"/>
    <mergeCell ref="AB108:AB110"/>
    <mergeCell ref="AC108:AC110"/>
    <mergeCell ref="AH108:AH110"/>
    <mergeCell ref="AJ108:AJ110"/>
    <mergeCell ref="AK18:AK20"/>
    <mergeCell ref="U19:U20"/>
    <mergeCell ref="V19:V20"/>
    <mergeCell ref="W19:W20"/>
    <mergeCell ref="X19:X20"/>
    <mergeCell ref="Y19:Y20"/>
    <mergeCell ref="B63:B65"/>
    <mergeCell ref="C63:C65"/>
    <mergeCell ref="D63:D65"/>
    <mergeCell ref="E63:E65"/>
    <mergeCell ref="F63:F65"/>
    <mergeCell ref="L63:L65"/>
    <mergeCell ref="M63:M65"/>
    <mergeCell ref="N63:N65"/>
    <mergeCell ref="O63:O65"/>
    <mergeCell ref="P63:P65"/>
    <mergeCell ref="Q63:Q65"/>
    <mergeCell ref="R63:R65"/>
    <mergeCell ref="Z63:Z65"/>
    <mergeCell ref="AA63:AA65"/>
    <mergeCell ref="AB63:AB65"/>
    <mergeCell ref="AC63:AC65"/>
    <mergeCell ref="AH63:AH65"/>
    <mergeCell ref="AJ63:AJ65"/>
    <mergeCell ref="AK4:AK6"/>
    <mergeCell ref="U5:U6"/>
    <mergeCell ref="V5:V6"/>
    <mergeCell ref="W5:W6"/>
    <mergeCell ref="X5:X6"/>
    <mergeCell ref="Y5:Y6"/>
    <mergeCell ref="B18:B20"/>
    <mergeCell ref="C18:C20"/>
    <mergeCell ref="D18:D20"/>
    <mergeCell ref="E18:E20"/>
    <mergeCell ref="F18:F20"/>
    <mergeCell ref="L18:L20"/>
    <mergeCell ref="M18:M20"/>
    <mergeCell ref="N18:N20"/>
    <mergeCell ref="O18:O20"/>
    <mergeCell ref="P18:P20"/>
    <mergeCell ref="Q18:Q20"/>
    <mergeCell ref="R18:R20"/>
    <mergeCell ref="Z18:Z20"/>
    <mergeCell ref="AA18:AA20"/>
    <mergeCell ref="AB18:AB20"/>
    <mergeCell ref="AC18:AC20"/>
    <mergeCell ref="AH18:AH20"/>
    <mergeCell ref="AJ18:AJ20"/>
    <mergeCell ref="Z4:Z6"/>
    <mergeCell ref="AA4:AA6"/>
    <mergeCell ref="AB4:AB6"/>
    <mergeCell ref="AC4:AC6"/>
    <mergeCell ref="AD4:AD6"/>
    <mergeCell ref="AE4:AE6"/>
    <mergeCell ref="AF4:AF6"/>
    <mergeCell ref="AH4:AH6"/>
    <mergeCell ref="AJ4:AJ6"/>
    <mergeCell ref="AE496:AF496"/>
    <mergeCell ref="AE497:AF497"/>
    <mergeCell ref="AE498:AF498"/>
    <mergeCell ref="AE499:AF499"/>
    <mergeCell ref="AE500:AF500"/>
    <mergeCell ref="AE486:AF486"/>
    <mergeCell ref="AE487:AF487"/>
    <mergeCell ref="AE488:AF488"/>
    <mergeCell ref="AE489:AF489"/>
    <mergeCell ref="AE490:AF490"/>
    <mergeCell ref="AE493:AG493"/>
    <mergeCell ref="AE494:AG494"/>
    <mergeCell ref="AE495:AG495"/>
    <mergeCell ref="U464:W464"/>
    <mergeCell ref="U465:W465"/>
    <mergeCell ref="Z464:AB464"/>
    <mergeCell ref="Z465:AB465"/>
    <mergeCell ref="AE464:AG464"/>
    <mergeCell ref="AE465:AG465"/>
    <mergeCell ref="AE468:AF468"/>
    <mergeCell ref="U466:V466"/>
    <mergeCell ref="U467:V467"/>
    <mergeCell ref="U468:V468"/>
    <mergeCell ref="AE463:AG463"/>
    <mergeCell ref="AG4:AG6"/>
    <mergeCell ref="AD18:AD20"/>
    <mergeCell ref="AE18:AE20"/>
    <mergeCell ref="AF18:AF20"/>
    <mergeCell ref="AG18:AG20"/>
    <mergeCell ref="AD63:AD65"/>
    <mergeCell ref="AE63:AE65"/>
    <mergeCell ref="AF63:AF65"/>
    <mergeCell ref="AG63:AG65"/>
    <mergeCell ref="AD108:AD110"/>
    <mergeCell ref="AE108:AE110"/>
    <mergeCell ref="AF108:AF110"/>
    <mergeCell ref="AG108:AG110"/>
    <mergeCell ref="AD153:AD155"/>
    <mergeCell ref="AE153:AE155"/>
    <mergeCell ref="AD333:AD335"/>
    <mergeCell ref="AE333:AE335"/>
    <mergeCell ref="AF378:AF380"/>
    <mergeCell ref="AG378:AG380"/>
    <mergeCell ref="AD378:AD380"/>
    <mergeCell ref="AE378:AE380"/>
    <mergeCell ref="B2:D2"/>
    <mergeCell ref="E2:F2"/>
    <mergeCell ref="I2:J2"/>
    <mergeCell ref="H10:J10"/>
    <mergeCell ref="H55:J55"/>
    <mergeCell ref="H100:J100"/>
    <mergeCell ref="H145:J145"/>
    <mergeCell ref="H190:J190"/>
    <mergeCell ref="H235:J235"/>
    <mergeCell ref="C198:C200"/>
    <mergeCell ref="D198:D200"/>
    <mergeCell ref="E198:E200"/>
    <mergeCell ref="F198:F200"/>
    <mergeCell ref="J150:K150"/>
    <mergeCell ref="J195:K195"/>
    <mergeCell ref="B4:B6"/>
    <mergeCell ref="C4:C6"/>
    <mergeCell ref="D4:D6"/>
    <mergeCell ref="E4:E6"/>
    <mergeCell ref="F4:F6"/>
    <mergeCell ref="J240:K240"/>
    <mergeCell ref="J285:K285"/>
    <mergeCell ref="J330:K330"/>
    <mergeCell ref="L198:L200"/>
    <mergeCell ref="B243:B245"/>
    <mergeCell ref="C243:C245"/>
    <mergeCell ref="D243:D245"/>
    <mergeCell ref="E243:E245"/>
    <mergeCell ref="F243:F245"/>
    <mergeCell ref="L243:L245"/>
    <mergeCell ref="H280:J280"/>
    <mergeCell ref="L4:L6"/>
    <mergeCell ref="J15:K15"/>
    <mergeCell ref="J60:K60"/>
    <mergeCell ref="J105:K105"/>
    <mergeCell ref="B198:B200"/>
    <mergeCell ref="Z490:AA490"/>
    <mergeCell ref="U486:V486"/>
    <mergeCell ref="U487:V487"/>
    <mergeCell ref="U489:V489"/>
    <mergeCell ref="U488:V488"/>
    <mergeCell ref="U480:V480"/>
    <mergeCell ref="U477:V477"/>
    <mergeCell ref="U478:V478"/>
    <mergeCell ref="U483:W483"/>
    <mergeCell ref="Y462:AB462"/>
    <mergeCell ref="H325:J325"/>
    <mergeCell ref="H370:J370"/>
    <mergeCell ref="H415:J415"/>
    <mergeCell ref="K477:N477"/>
    <mergeCell ref="O477:P477"/>
    <mergeCell ref="Z487:AA487"/>
    <mergeCell ref="Z473:AB473"/>
    <mergeCell ref="U473:W473"/>
    <mergeCell ref="U469:V469"/>
    <mergeCell ref="J375:K375"/>
    <mergeCell ref="J420:K420"/>
    <mergeCell ref="U243:Y243"/>
    <mergeCell ref="U494:W494"/>
    <mergeCell ref="U495:W495"/>
    <mergeCell ref="Z494:AB494"/>
    <mergeCell ref="Z495:AB495"/>
    <mergeCell ref="U493:W493"/>
    <mergeCell ref="Z493:AB493"/>
    <mergeCell ref="U470:V470"/>
    <mergeCell ref="Z470:AA470"/>
    <mergeCell ref="Z476:AA476"/>
    <mergeCell ref="U476:V476"/>
    <mergeCell ref="Z469:AA469"/>
    <mergeCell ref="Z483:AB483"/>
    <mergeCell ref="Q423:Q425"/>
    <mergeCell ref="R423:R425"/>
    <mergeCell ref="Z463:AB463"/>
    <mergeCell ref="U463:W463"/>
    <mergeCell ref="Z466:AA466"/>
    <mergeCell ref="Z467:AA467"/>
    <mergeCell ref="Z468:AA468"/>
    <mergeCell ref="K475:N475"/>
    <mergeCell ref="O475:P475"/>
    <mergeCell ref="M4:M6"/>
    <mergeCell ref="N4:N6"/>
    <mergeCell ref="O4:O6"/>
    <mergeCell ref="P4:P6"/>
    <mergeCell ref="U108:Y108"/>
    <mergeCell ref="U153:Y153"/>
    <mergeCell ref="U198:Y198"/>
    <mergeCell ref="U4:Y4"/>
    <mergeCell ref="U18:Y18"/>
    <mergeCell ref="U63:Y63"/>
    <mergeCell ref="Q4:Q6"/>
    <mergeCell ref="R4:R6"/>
    <mergeCell ref="U500:V500"/>
    <mergeCell ref="Z496:AA496"/>
    <mergeCell ref="Z497:AA497"/>
    <mergeCell ref="Z498:AA498"/>
    <mergeCell ref="Z499:AA499"/>
    <mergeCell ref="Z500:AA500"/>
    <mergeCell ref="U496:V496"/>
    <mergeCell ref="U497:V497"/>
    <mergeCell ref="U498:V498"/>
    <mergeCell ref="U499:V499"/>
    <mergeCell ref="B462:G462"/>
    <mergeCell ref="O465:P465"/>
    <mergeCell ref="K463:N463"/>
    <mergeCell ref="O463:P463"/>
    <mergeCell ref="K464:N464"/>
    <mergeCell ref="O464:P464"/>
    <mergeCell ref="K476:N476"/>
    <mergeCell ref="O476:P476"/>
    <mergeCell ref="K474:N474"/>
    <mergeCell ref="O474:P474"/>
    <mergeCell ref="K473:N473"/>
    <mergeCell ref="O473:P473"/>
    <mergeCell ref="K462:N462"/>
    <mergeCell ref="O462:P462"/>
    <mergeCell ref="K471:N471"/>
    <mergeCell ref="K467:N467"/>
    <mergeCell ref="O467:P467"/>
    <mergeCell ref="O471:P471"/>
    <mergeCell ref="O468:P468"/>
    <mergeCell ref="K469:N469"/>
    <mergeCell ref="O469:P469"/>
    <mergeCell ref="K470:N470"/>
    <mergeCell ref="O470:P470"/>
    <mergeCell ref="K472:N472"/>
    <mergeCell ref="K466:N466"/>
    <mergeCell ref="O466:P466"/>
    <mergeCell ref="K465:N465"/>
    <mergeCell ref="U474:W474"/>
    <mergeCell ref="U475:W475"/>
    <mergeCell ref="Z474:AB474"/>
    <mergeCell ref="Z475:AB475"/>
    <mergeCell ref="AE474:AG474"/>
    <mergeCell ref="AE475:AG475"/>
    <mergeCell ref="AE466:AF466"/>
    <mergeCell ref="AE467:AF467"/>
    <mergeCell ref="AE469:AF469"/>
    <mergeCell ref="AE470:AF470"/>
    <mergeCell ref="AE473:AG473"/>
    <mergeCell ref="O472:P472"/>
    <mergeCell ref="K468:N468"/>
    <mergeCell ref="U484:W484"/>
    <mergeCell ref="U485:W485"/>
    <mergeCell ref="Z484:AB484"/>
    <mergeCell ref="Z485:AB485"/>
    <mergeCell ref="AE484:AG484"/>
    <mergeCell ref="AE485:AG485"/>
    <mergeCell ref="U490:V490"/>
    <mergeCell ref="Z486:AA486"/>
    <mergeCell ref="Z488:AA488"/>
    <mergeCell ref="Z489:AA489"/>
    <mergeCell ref="AE483:AG483"/>
    <mergeCell ref="Z477:AA477"/>
    <mergeCell ref="Z478:AA478"/>
    <mergeCell ref="Z479:AA479"/>
    <mergeCell ref="Z480:AA480"/>
    <mergeCell ref="U479:V479"/>
    <mergeCell ref="AE476:AF476"/>
    <mergeCell ref="AE477:AF477"/>
    <mergeCell ref="AE478:AF478"/>
    <mergeCell ref="AE479:AF479"/>
    <mergeCell ref="AE480:AF480"/>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0" manualBreakCount="10">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86</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447</v>
      </c>
      <c r="C4" s="519" t="s">
        <v>448</v>
      </c>
      <c r="D4" s="519" t="s">
        <v>449</v>
      </c>
      <c r="E4" s="519" t="s">
        <v>450</v>
      </c>
      <c r="F4" s="562" t="s">
        <v>451</v>
      </c>
      <c r="G4" s="263"/>
      <c r="H4" s="264"/>
      <c r="I4" s="265"/>
      <c r="J4" s="260"/>
      <c r="K4" s="264"/>
      <c r="L4" s="544" t="s">
        <v>452</v>
      </c>
      <c r="M4" s="519" t="s">
        <v>453</v>
      </c>
      <c r="N4" s="519" t="s">
        <v>454</v>
      </c>
      <c r="O4" s="519" t="s">
        <v>455</v>
      </c>
      <c r="P4" s="519" t="s">
        <v>456</v>
      </c>
      <c r="Q4" s="528" t="s">
        <v>457</v>
      </c>
      <c r="R4" s="531" t="s">
        <v>458</v>
      </c>
      <c r="S4" s="364"/>
      <c r="T4" s="365"/>
      <c r="U4" s="525" t="s">
        <v>459</v>
      </c>
      <c r="V4" s="526"/>
      <c r="W4" s="526"/>
      <c r="X4" s="526"/>
      <c r="Y4" s="527"/>
      <c r="Z4" s="528" t="s">
        <v>460</v>
      </c>
      <c r="AA4" s="519" t="s">
        <v>461</v>
      </c>
      <c r="AB4" s="519" t="s">
        <v>462</v>
      </c>
      <c r="AC4" s="528" t="s">
        <v>463</v>
      </c>
      <c r="AD4" s="519" t="s">
        <v>464</v>
      </c>
      <c r="AE4" s="519" t="s">
        <v>465</v>
      </c>
      <c r="AF4" s="519" t="s">
        <v>466</v>
      </c>
      <c r="AG4" s="565" t="s">
        <v>467</v>
      </c>
      <c r="AH4" s="531" t="s">
        <v>468</v>
      </c>
      <c r="AI4" s="268"/>
      <c r="AJ4" s="572" t="s">
        <v>469</v>
      </c>
      <c r="AK4" s="531" t="s">
        <v>470</v>
      </c>
      <c r="AL4" s="33"/>
    </row>
    <row r="5" spans="1:38" s="81" customFormat="1" ht="15.6" customHeight="1" x14ac:dyDescent="0.2">
      <c r="A5" s="260"/>
      <c r="B5" s="545"/>
      <c r="C5" s="520"/>
      <c r="D5" s="520"/>
      <c r="E5" s="520"/>
      <c r="F5" s="563"/>
      <c r="G5" s="263" t="s">
        <v>3</v>
      </c>
      <c r="H5" s="264" t="s">
        <v>104</v>
      </c>
      <c r="I5" s="265" t="s">
        <v>105</v>
      </c>
      <c r="J5" s="260" t="s">
        <v>100</v>
      </c>
      <c r="K5" s="264" t="s">
        <v>95</v>
      </c>
      <c r="L5" s="545"/>
      <c r="M5" s="520"/>
      <c r="N5" s="520"/>
      <c r="O5" s="520"/>
      <c r="P5" s="520"/>
      <c r="Q5" s="529"/>
      <c r="R5" s="532"/>
      <c r="S5" s="366" t="s">
        <v>46</v>
      </c>
      <c r="T5" s="260" t="s">
        <v>46</v>
      </c>
      <c r="U5" s="575" t="s">
        <v>471</v>
      </c>
      <c r="V5" s="576" t="s">
        <v>472</v>
      </c>
      <c r="W5" s="576" t="s">
        <v>130</v>
      </c>
      <c r="X5" s="576" t="s">
        <v>131</v>
      </c>
      <c r="Y5" s="576" t="s">
        <v>473</v>
      </c>
      <c r="Z5" s="529"/>
      <c r="AA5" s="520"/>
      <c r="AB5" s="520"/>
      <c r="AC5" s="529"/>
      <c r="AD5" s="520"/>
      <c r="AE5" s="520"/>
      <c r="AF5" s="520"/>
      <c r="AG5" s="566"/>
      <c r="AH5" s="532"/>
      <c r="AI5" s="271" t="s">
        <v>116</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Octobre</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38" s="114" customFormat="1" ht="12.75" customHeight="1" x14ac:dyDescent="0.2">
      <c r="A11" s="116"/>
      <c r="B11" s="283" t="s">
        <v>143</v>
      </c>
      <c r="C11" s="282" t="s">
        <v>263</v>
      </c>
      <c r="D11" s="283" t="s">
        <v>144</v>
      </c>
      <c r="E11" s="252">
        <f>SEPTEMBRE!E11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Octobre</v>
      </c>
      <c r="AK11" s="252">
        <f>$E$11</f>
        <v>0</v>
      </c>
      <c r="AL11" s="116"/>
    </row>
    <row r="12" spans="1:3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447</v>
      </c>
      <c r="C18" s="536" t="s">
        <v>448</v>
      </c>
      <c r="D18" s="536" t="s">
        <v>449</v>
      </c>
      <c r="E18" s="536" t="s">
        <v>450</v>
      </c>
      <c r="F18" s="539" t="s">
        <v>474</v>
      </c>
      <c r="G18" s="292"/>
      <c r="H18" s="2"/>
      <c r="I18" s="293"/>
      <c r="J18" s="13"/>
      <c r="K18" s="2"/>
      <c r="L18" s="547" t="s">
        <v>452</v>
      </c>
      <c r="M18" s="536" t="s">
        <v>453</v>
      </c>
      <c r="N18" s="536" t="s">
        <v>454</v>
      </c>
      <c r="O18" s="536" t="s">
        <v>455</v>
      </c>
      <c r="P18" s="536" t="s">
        <v>456</v>
      </c>
      <c r="Q18" s="536" t="s">
        <v>457</v>
      </c>
      <c r="R18" s="539" t="s">
        <v>458</v>
      </c>
      <c r="S18" s="44"/>
      <c r="T18" s="1"/>
      <c r="U18" s="522" t="s">
        <v>91</v>
      </c>
      <c r="V18" s="523"/>
      <c r="W18" s="523"/>
      <c r="X18" s="523"/>
      <c r="Y18" s="524"/>
      <c r="Z18" s="536" t="s">
        <v>460</v>
      </c>
      <c r="AA18" s="536" t="s">
        <v>461</v>
      </c>
      <c r="AB18" s="536" t="s">
        <v>462</v>
      </c>
      <c r="AC18" s="536" t="s">
        <v>463</v>
      </c>
      <c r="AD18" s="536" t="s">
        <v>464</v>
      </c>
      <c r="AE18" s="536" t="s">
        <v>465</v>
      </c>
      <c r="AF18" s="536" t="s">
        <v>466</v>
      </c>
      <c r="AG18" s="568" t="s">
        <v>467</v>
      </c>
      <c r="AH18" s="539" t="s">
        <v>468</v>
      </c>
      <c r="AI18" s="15"/>
      <c r="AJ18" s="547" t="s">
        <v>469</v>
      </c>
      <c r="AK18" s="539" t="s">
        <v>470</v>
      </c>
      <c r="AL18" s="381"/>
    </row>
    <row r="19" spans="1:38" s="4" customFormat="1" ht="15.6" customHeight="1" x14ac:dyDescent="0.2">
      <c r="A19" s="1"/>
      <c r="B19" s="548"/>
      <c r="C19" s="537"/>
      <c r="D19" s="537"/>
      <c r="E19" s="537"/>
      <c r="F19" s="540"/>
      <c r="G19" s="292" t="s">
        <v>3</v>
      </c>
      <c r="H19" s="2" t="s">
        <v>104</v>
      </c>
      <c r="I19" s="293" t="s">
        <v>105</v>
      </c>
      <c r="J19" s="13" t="s">
        <v>100</v>
      </c>
      <c r="K19" s="2" t="s">
        <v>95</v>
      </c>
      <c r="L19" s="548"/>
      <c r="M19" s="537"/>
      <c r="N19" s="537"/>
      <c r="O19" s="537"/>
      <c r="P19" s="537"/>
      <c r="Q19" s="537"/>
      <c r="R19" s="540"/>
      <c r="S19" s="44"/>
      <c r="T19" s="1"/>
      <c r="U19" s="577" t="s">
        <v>471</v>
      </c>
      <c r="V19" s="579" t="s">
        <v>472</v>
      </c>
      <c r="W19" s="579" t="s">
        <v>130</v>
      </c>
      <c r="X19" s="579" t="s">
        <v>131</v>
      </c>
      <c r="Y19" s="579" t="s">
        <v>473</v>
      </c>
      <c r="Z19" s="537"/>
      <c r="AA19" s="537"/>
      <c r="AB19" s="537"/>
      <c r="AC19" s="537"/>
      <c r="AD19" s="537"/>
      <c r="AE19" s="537"/>
      <c r="AF19" s="537"/>
      <c r="AG19" s="569"/>
      <c r="AH19" s="540"/>
      <c r="AI19" s="6" t="s">
        <v>116</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Octobre</v>
      </c>
      <c r="H21" s="337" t="s">
        <v>156</v>
      </c>
      <c r="I21" s="338"/>
      <c r="J21" s="223">
        <f>SEPTEMBRE!E2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Octobre</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Octobre</v>
      </c>
      <c r="AK56" s="113">
        <f>$E$11</f>
        <v>0</v>
      </c>
      <c r="AL56" s="116"/>
    </row>
    <row r="57" spans="1:38" s="114" customFormat="1" ht="12.75" customHeight="1" x14ac:dyDescent="0.2">
      <c r="A57" s="116"/>
      <c r="B57" s="106" t="str">
        <f>$B$12</f>
        <v>Page No.</v>
      </c>
      <c r="C57" s="111">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447</v>
      </c>
      <c r="C63" s="536" t="s">
        <v>448</v>
      </c>
      <c r="D63" s="536" t="s">
        <v>449</v>
      </c>
      <c r="E63" s="536" t="s">
        <v>450</v>
      </c>
      <c r="F63" s="539" t="s">
        <v>474</v>
      </c>
      <c r="G63" s="292"/>
      <c r="H63" s="2"/>
      <c r="I63" s="293"/>
      <c r="J63" s="13"/>
      <c r="K63" s="2"/>
      <c r="L63" s="547" t="s">
        <v>452</v>
      </c>
      <c r="M63" s="536" t="s">
        <v>453</v>
      </c>
      <c r="N63" s="536" t="s">
        <v>454</v>
      </c>
      <c r="O63" s="536" t="s">
        <v>455</v>
      </c>
      <c r="P63" s="536" t="s">
        <v>456</v>
      </c>
      <c r="Q63" s="536" t="s">
        <v>457</v>
      </c>
      <c r="R63" s="539" t="s">
        <v>458</v>
      </c>
      <c r="S63" s="44"/>
      <c r="T63" s="1"/>
      <c r="U63" s="522" t="s">
        <v>91</v>
      </c>
      <c r="V63" s="523"/>
      <c r="W63" s="523"/>
      <c r="X63" s="523"/>
      <c r="Y63" s="524"/>
      <c r="Z63" s="536" t="s">
        <v>460</v>
      </c>
      <c r="AA63" s="536" t="s">
        <v>461</v>
      </c>
      <c r="AB63" s="536" t="s">
        <v>462</v>
      </c>
      <c r="AC63" s="536" t="s">
        <v>463</v>
      </c>
      <c r="AD63" s="536" t="s">
        <v>464</v>
      </c>
      <c r="AE63" s="536" t="s">
        <v>465</v>
      </c>
      <c r="AF63" s="536" t="s">
        <v>466</v>
      </c>
      <c r="AG63" s="568" t="s">
        <v>467</v>
      </c>
      <c r="AH63" s="539" t="s">
        <v>468</v>
      </c>
      <c r="AI63" s="15"/>
      <c r="AJ63" s="547" t="s">
        <v>469</v>
      </c>
      <c r="AK63" s="539" t="s">
        <v>470</v>
      </c>
      <c r="AL63" s="381"/>
    </row>
    <row r="64" spans="1:38" s="4" customFormat="1" ht="15.6" customHeight="1" x14ac:dyDescent="0.2">
      <c r="A64" s="1"/>
      <c r="B64" s="548"/>
      <c r="C64" s="537"/>
      <c r="D64" s="537"/>
      <c r="E64" s="537"/>
      <c r="F64" s="540"/>
      <c r="G64" s="292" t="s">
        <v>3</v>
      </c>
      <c r="H64" s="2" t="s">
        <v>104</v>
      </c>
      <c r="I64" s="293" t="s">
        <v>105</v>
      </c>
      <c r="J64" s="13" t="s">
        <v>100</v>
      </c>
      <c r="K64" s="2" t="s">
        <v>95</v>
      </c>
      <c r="L64" s="548"/>
      <c r="M64" s="537"/>
      <c r="N64" s="537"/>
      <c r="O64" s="537"/>
      <c r="P64" s="537"/>
      <c r="Q64" s="537"/>
      <c r="R64" s="540"/>
      <c r="S64" s="44"/>
      <c r="T64" s="1"/>
      <c r="U64" s="577" t="s">
        <v>471</v>
      </c>
      <c r="V64" s="579" t="s">
        <v>472</v>
      </c>
      <c r="W64" s="579" t="s">
        <v>130</v>
      </c>
      <c r="X64" s="579" t="s">
        <v>131</v>
      </c>
      <c r="Y64" s="579" t="s">
        <v>473</v>
      </c>
      <c r="Z64" s="537"/>
      <c r="AA64" s="537"/>
      <c r="AB64" s="537"/>
      <c r="AC64" s="537"/>
      <c r="AD64" s="537"/>
      <c r="AE64" s="537"/>
      <c r="AF64" s="537"/>
      <c r="AG64" s="569"/>
      <c r="AH64" s="540"/>
      <c r="AI64" s="6" t="s">
        <v>116</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Octobre</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Octobre</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Octobre</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447</v>
      </c>
      <c r="C108" s="536" t="s">
        <v>448</v>
      </c>
      <c r="D108" s="536" t="s">
        <v>449</v>
      </c>
      <c r="E108" s="536" t="s">
        <v>450</v>
      </c>
      <c r="F108" s="539" t="s">
        <v>474</v>
      </c>
      <c r="G108" s="292"/>
      <c r="H108" s="2"/>
      <c r="I108" s="293"/>
      <c r="J108" s="13"/>
      <c r="K108" s="2"/>
      <c r="L108" s="547" t="s">
        <v>452</v>
      </c>
      <c r="M108" s="536" t="s">
        <v>453</v>
      </c>
      <c r="N108" s="536" t="s">
        <v>454</v>
      </c>
      <c r="O108" s="536" t="s">
        <v>455</v>
      </c>
      <c r="P108" s="536" t="s">
        <v>456</v>
      </c>
      <c r="Q108" s="536" t="s">
        <v>457</v>
      </c>
      <c r="R108" s="539" t="s">
        <v>458</v>
      </c>
      <c r="S108" s="44"/>
      <c r="T108" s="1"/>
      <c r="U108" s="522" t="s">
        <v>91</v>
      </c>
      <c r="V108" s="523"/>
      <c r="W108" s="523"/>
      <c r="X108" s="523"/>
      <c r="Y108" s="524"/>
      <c r="Z108" s="536" t="s">
        <v>460</v>
      </c>
      <c r="AA108" s="536" t="s">
        <v>461</v>
      </c>
      <c r="AB108" s="536" t="s">
        <v>462</v>
      </c>
      <c r="AC108" s="536" t="s">
        <v>463</v>
      </c>
      <c r="AD108" s="536" t="s">
        <v>464</v>
      </c>
      <c r="AE108" s="536" t="s">
        <v>465</v>
      </c>
      <c r="AF108" s="536" t="s">
        <v>466</v>
      </c>
      <c r="AG108" s="568" t="s">
        <v>467</v>
      </c>
      <c r="AH108" s="539" t="s">
        <v>468</v>
      </c>
      <c r="AI108" s="15"/>
      <c r="AJ108" s="547" t="s">
        <v>469</v>
      </c>
      <c r="AK108" s="539" t="s">
        <v>470</v>
      </c>
      <c r="AL108" s="381"/>
    </row>
    <row r="109" spans="1:38" s="4" customFormat="1" ht="15.75" customHeight="1" x14ac:dyDescent="0.2">
      <c r="A109" s="1"/>
      <c r="B109" s="548"/>
      <c r="C109" s="537"/>
      <c r="D109" s="537"/>
      <c r="E109" s="537"/>
      <c r="F109" s="540"/>
      <c r="G109" s="292" t="s">
        <v>3</v>
      </c>
      <c r="H109" s="2" t="s">
        <v>104</v>
      </c>
      <c r="I109" s="293" t="s">
        <v>105</v>
      </c>
      <c r="J109" s="13" t="s">
        <v>100</v>
      </c>
      <c r="K109" s="2" t="s">
        <v>95</v>
      </c>
      <c r="L109" s="548"/>
      <c r="M109" s="537"/>
      <c r="N109" s="537"/>
      <c r="O109" s="537"/>
      <c r="P109" s="537"/>
      <c r="Q109" s="537"/>
      <c r="R109" s="540"/>
      <c r="S109" s="44"/>
      <c r="T109" s="1"/>
      <c r="U109" s="577" t="s">
        <v>471</v>
      </c>
      <c r="V109" s="579" t="s">
        <v>472</v>
      </c>
      <c r="W109" s="579" t="s">
        <v>130</v>
      </c>
      <c r="X109" s="579" t="s">
        <v>131</v>
      </c>
      <c r="Y109" s="579" t="s">
        <v>473</v>
      </c>
      <c r="Z109" s="537"/>
      <c r="AA109" s="537"/>
      <c r="AB109" s="537"/>
      <c r="AC109" s="537"/>
      <c r="AD109" s="537"/>
      <c r="AE109" s="537"/>
      <c r="AF109" s="537"/>
      <c r="AG109" s="569"/>
      <c r="AH109" s="540"/>
      <c r="AI109" s="6" t="s">
        <v>116</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Octobre</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Octobre</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Octobre</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447</v>
      </c>
      <c r="C153" s="536" t="s">
        <v>448</v>
      </c>
      <c r="D153" s="536" t="s">
        <v>449</v>
      </c>
      <c r="E153" s="536" t="s">
        <v>450</v>
      </c>
      <c r="F153" s="539" t="s">
        <v>474</v>
      </c>
      <c r="G153" s="292"/>
      <c r="H153" s="2"/>
      <c r="I153" s="293"/>
      <c r="J153" s="13"/>
      <c r="K153" s="2"/>
      <c r="L153" s="547" t="s">
        <v>452</v>
      </c>
      <c r="M153" s="536" t="s">
        <v>453</v>
      </c>
      <c r="N153" s="536" t="s">
        <v>454</v>
      </c>
      <c r="O153" s="536" t="s">
        <v>455</v>
      </c>
      <c r="P153" s="536" t="s">
        <v>456</v>
      </c>
      <c r="Q153" s="536" t="s">
        <v>457</v>
      </c>
      <c r="R153" s="539" t="s">
        <v>458</v>
      </c>
      <c r="S153" s="44"/>
      <c r="T153" s="1"/>
      <c r="U153" s="522" t="s">
        <v>91</v>
      </c>
      <c r="V153" s="523"/>
      <c r="W153" s="523"/>
      <c r="X153" s="523"/>
      <c r="Y153" s="524"/>
      <c r="Z153" s="536" t="s">
        <v>460</v>
      </c>
      <c r="AA153" s="536" t="s">
        <v>461</v>
      </c>
      <c r="AB153" s="536" t="s">
        <v>462</v>
      </c>
      <c r="AC153" s="536" t="s">
        <v>463</v>
      </c>
      <c r="AD153" s="536" t="s">
        <v>464</v>
      </c>
      <c r="AE153" s="536" t="s">
        <v>465</v>
      </c>
      <c r="AF153" s="536" t="s">
        <v>466</v>
      </c>
      <c r="AG153" s="568" t="s">
        <v>467</v>
      </c>
      <c r="AH153" s="539" t="s">
        <v>468</v>
      </c>
      <c r="AI153" s="15"/>
      <c r="AJ153" s="547" t="s">
        <v>469</v>
      </c>
      <c r="AK153" s="539" t="s">
        <v>470</v>
      </c>
      <c r="AL153" s="381"/>
    </row>
    <row r="154" spans="1:38" s="4" customFormat="1" ht="15.6" customHeight="1" x14ac:dyDescent="0.2">
      <c r="A154" s="1"/>
      <c r="B154" s="548"/>
      <c r="C154" s="537"/>
      <c r="D154" s="537"/>
      <c r="E154" s="537"/>
      <c r="F154" s="540"/>
      <c r="G154" s="292" t="s">
        <v>3</v>
      </c>
      <c r="H154" s="2" t="s">
        <v>104</v>
      </c>
      <c r="I154" s="293" t="s">
        <v>105</v>
      </c>
      <c r="J154" s="13" t="s">
        <v>100</v>
      </c>
      <c r="K154" s="2" t="s">
        <v>95</v>
      </c>
      <c r="L154" s="548"/>
      <c r="M154" s="537"/>
      <c r="N154" s="537"/>
      <c r="O154" s="537"/>
      <c r="P154" s="537"/>
      <c r="Q154" s="537"/>
      <c r="R154" s="540"/>
      <c r="S154" s="44"/>
      <c r="T154" s="1"/>
      <c r="U154" s="577" t="s">
        <v>471</v>
      </c>
      <c r="V154" s="579" t="s">
        <v>472</v>
      </c>
      <c r="W154" s="579" t="s">
        <v>130</v>
      </c>
      <c r="X154" s="579" t="s">
        <v>131</v>
      </c>
      <c r="Y154" s="579" t="s">
        <v>473</v>
      </c>
      <c r="Z154" s="537"/>
      <c r="AA154" s="537"/>
      <c r="AB154" s="537"/>
      <c r="AC154" s="537"/>
      <c r="AD154" s="537"/>
      <c r="AE154" s="537"/>
      <c r="AF154" s="537"/>
      <c r="AG154" s="569"/>
      <c r="AH154" s="540"/>
      <c r="AI154" s="6" t="s">
        <v>116</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Octobre</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Octobre</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Octobre</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447</v>
      </c>
      <c r="C198" s="536" t="s">
        <v>448</v>
      </c>
      <c r="D198" s="536" t="s">
        <v>449</v>
      </c>
      <c r="E198" s="536" t="s">
        <v>450</v>
      </c>
      <c r="F198" s="539" t="s">
        <v>474</v>
      </c>
      <c r="G198" s="292"/>
      <c r="H198" s="2"/>
      <c r="I198" s="293"/>
      <c r="J198" s="13"/>
      <c r="K198" s="2"/>
      <c r="L198" s="547" t="s">
        <v>452</v>
      </c>
      <c r="M198" s="536" t="s">
        <v>453</v>
      </c>
      <c r="N198" s="536" t="s">
        <v>454</v>
      </c>
      <c r="O198" s="536" t="s">
        <v>455</v>
      </c>
      <c r="P198" s="536" t="s">
        <v>456</v>
      </c>
      <c r="Q198" s="536" t="s">
        <v>457</v>
      </c>
      <c r="R198" s="539" t="s">
        <v>458</v>
      </c>
      <c r="S198" s="44"/>
      <c r="T198" s="1"/>
      <c r="U198" s="522" t="s">
        <v>91</v>
      </c>
      <c r="V198" s="523"/>
      <c r="W198" s="523"/>
      <c r="X198" s="523"/>
      <c r="Y198" s="524"/>
      <c r="Z198" s="536" t="s">
        <v>460</v>
      </c>
      <c r="AA198" s="536" t="s">
        <v>461</v>
      </c>
      <c r="AB198" s="536" t="s">
        <v>462</v>
      </c>
      <c r="AC198" s="536" t="s">
        <v>463</v>
      </c>
      <c r="AD198" s="536" t="s">
        <v>464</v>
      </c>
      <c r="AE198" s="536" t="s">
        <v>465</v>
      </c>
      <c r="AF198" s="536" t="s">
        <v>466</v>
      </c>
      <c r="AG198" s="568" t="s">
        <v>467</v>
      </c>
      <c r="AH198" s="539" t="s">
        <v>468</v>
      </c>
      <c r="AI198" s="15"/>
      <c r="AJ198" s="547" t="s">
        <v>469</v>
      </c>
      <c r="AK198" s="539" t="s">
        <v>470</v>
      </c>
      <c r="AL198" s="381"/>
    </row>
    <row r="199" spans="1:38" s="4" customFormat="1" ht="15.6" customHeight="1" x14ac:dyDescent="0.2">
      <c r="A199" s="1"/>
      <c r="B199" s="548"/>
      <c r="C199" s="537"/>
      <c r="D199" s="537"/>
      <c r="E199" s="537"/>
      <c r="F199" s="540"/>
      <c r="G199" s="292" t="s">
        <v>3</v>
      </c>
      <c r="H199" s="2" t="s">
        <v>104</v>
      </c>
      <c r="I199" s="293" t="s">
        <v>105</v>
      </c>
      <c r="J199" s="13" t="s">
        <v>100</v>
      </c>
      <c r="K199" s="2" t="s">
        <v>95</v>
      </c>
      <c r="L199" s="548"/>
      <c r="M199" s="537"/>
      <c r="N199" s="537"/>
      <c r="O199" s="537"/>
      <c r="P199" s="537"/>
      <c r="Q199" s="537"/>
      <c r="R199" s="540"/>
      <c r="S199" s="44"/>
      <c r="T199" s="1"/>
      <c r="U199" s="577" t="s">
        <v>471</v>
      </c>
      <c r="V199" s="579" t="s">
        <v>472</v>
      </c>
      <c r="W199" s="579" t="s">
        <v>130</v>
      </c>
      <c r="X199" s="579" t="s">
        <v>131</v>
      </c>
      <c r="Y199" s="579" t="s">
        <v>473</v>
      </c>
      <c r="Z199" s="537"/>
      <c r="AA199" s="537"/>
      <c r="AB199" s="537"/>
      <c r="AC199" s="537"/>
      <c r="AD199" s="537"/>
      <c r="AE199" s="537"/>
      <c r="AF199" s="537"/>
      <c r="AG199" s="569"/>
      <c r="AH199" s="540"/>
      <c r="AI199" s="6" t="s">
        <v>116</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Octobre</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Octobre</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Octobre</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447</v>
      </c>
      <c r="C243" s="536" t="s">
        <v>448</v>
      </c>
      <c r="D243" s="536" t="s">
        <v>449</v>
      </c>
      <c r="E243" s="536" t="s">
        <v>450</v>
      </c>
      <c r="F243" s="539" t="s">
        <v>474</v>
      </c>
      <c r="G243" s="292"/>
      <c r="H243" s="2"/>
      <c r="I243" s="293"/>
      <c r="J243" s="13"/>
      <c r="K243" s="2"/>
      <c r="L243" s="547" t="s">
        <v>452</v>
      </c>
      <c r="M243" s="536" t="s">
        <v>453</v>
      </c>
      <c r="N243" s="536" t="s">
        <v>454</v>
      </c>
      <c r="O243" s="536" t="s">
        <v>455</v>
      </c>
      <c r="P243" s="536" t="s">
        <v>456</v>
      </c>
      <c r="Q243" s="536" t="s">
        <v>457</v>
      </c>
      <c r="R243" s="539" t="s">
        <v>458</v>
      </c>
      <c r="S243" s="44"/>
      <c r="T243" s="1"/>
      <c r="U243" s="522" t="s">
        <v>91</v>
      </c>
      <c r="V243" s="523"/>
      <c r="W243" s="523"/>
      <c r="X243" s="523"/>
      <c r="Y243" s="524"/>
      <c r="Z243" s="536" t="s">
        <v>460</v>
      </c>
      <c r="AA243" s="536" t="s">
        <v>461</v>
      </c>
      <c r="AB243" s="536" t="s">
        <v>462</v>
      </c>
      <c r="AC243" s="536" t="s">
        <v>463</v>
      </c>
      <c r="AD243" s="536" t="s">
        <v>464</v>
      </c>
      <c r="AE243" s="536" t="s">
        <v>465</v>
      </c>
      <c r="AF243" s="536" t="s">
        <v>466</v>
      </c>
      <c r="AG243" s="568" t="s">
        <v>467</v>
      </c>
      <c r="AH243" s="539" t="s">
        <v>468</v>
      </c>
      <c r="AI243" s="15"/>
      <c r="AJ243" s="547" t="s">
        <v>469</v>
      </c>
      <c r="AK243" s="539" t="s">
        <v>470</v>
      </c>
      <c r="AL243" s="381"/>
    </row>
    <row r="244" spans="1:38" s="4" customFormat="1" ht="15.6" customHeight="1" x14ac:dyDescent="0.2">
      <c r="A244" s="1"/>
      <c r="B244" s="548"/>
      <c r="C244" s="537"/>
      <c r="D244" s="537"/>
      <c r="E244" s="537"/>
      <c r="F244" s="540"/>
      <c r="G244" s="292" t="s">
        <v>3</v>
      </c>
      <c r="H244" s="2" t="s">
        <v>104</v>
      </c>
      <c r="I244" s="293" t="s">
        <v>105</v>
      </c>
      <c r="J244" s="13" t="s">
        <v>100</v>
      </c>
      <c r="K244" s="2" t="s">
        <v>95</v>
      </c>
      <c r="L244" s="548"/>
      <c r="M244" s="537"/>
      <c r="N244" s="537"/>
      <c r="O244" s="537"/>
      <c r="P244" s="537"/>
      <c r="Q244" s="537"/>
      <c r="R244" s="540"/>
      <c r="S244" s="44"/>
      <c r="T244" s="1"/>
      <c r="U244" s="577" t="s">
        <v>471</v>
      </c>
      <c r="V244" s="579" t="s">
        <v>472</v>
      </c>
      <c r="W244" s="579" t="s">
        <v>130</v>
      </c>
      <c r="X244" s="579" t="s">
        <v>131</v>
      </c>
      <c r="Y244" s="579" t="s">
        <v>473</v>
      </c>
      <c r="Z244" s="537"/>
      <c r="AA244" s="537"/>
      <c r="AB244" s="537"/>
      <c r="AC244" s="537"/>
      <c r="AD244" s="537"/>
      <c r="AE244" s="537"/>
      <c r="AF244" s="537"/>
      <c r="AG244" s="569"/>
      <c r="AH244" s="540"/>
      <c r="AI244" s="6" t="s">
        <v>116</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Octobre</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Octobre</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Octobre</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447</v>
      </c>
      <c r="C288" s="536" t="s">
        <v>448</v>
      </c>
      <c r="D288" s="536" t="s">
        <v>449</v>
      </c>
      <c r="E288" s="536" t="s">
        <v>450</v>
      </c>
      <c r="F288" s="539" t="s">
        <v>474</v>
      </c>
      <c r="G288" s="292"/>
      <c r="H288" s="2"/>
      <c r="I288" s="293"/>
      <c r="J288" s="13"/>
      <c r="K288" s="2"/>
      <c r="L288" s="547" t="s">
        <v>452</v>
      </c>
      <c r="M288" s="536" t="s">
        <v>453</v>
      </c>
      <c r="N288" s="536" t="s">
        <v>454</v>
      </c>
      <c r="O288" s="536" t="s">
        <v>455</v>
      </c>
      <c r="P288" s="536" t="s">
        <v>456</v>
      </c>
      <c r="Q288" s="536" t="s">
        <v>457</v>
      </c>
      <c r="R288" s="539" t="s">
        <v>458</v>
      </c>
      <c r="S288" s="44"/>
      <c r="T288" s="1"/>
      <c r="U288" s="522" t="s">
        <v>91</v>
      </c>
      <c r="V288" s="523"/>
      <c r="W288" s="523"/>
      <c r="X288" s="523"/>
      <c r="Y288" s="524"/>
      <c r="Z288" s="536" t="s">
        <v>460</v>
      </c>
      <c r="AA288" s="536" t="s">
        <v>461</v>
      </c>
      <c r="AB288" s="536" t="s">
        <v>462</v>
      </c>
      <c r="AC288" s="536" t="s">
        <v>463</v>
      </c>
      <c r="AD288" s="536" t="s">
        <v>464</v>
      </c>
      <c r="AE288" s="536" t="s">
        <v>465</v>
      </c>
      <c r="AF288" s="536" t="s">
        <v>466</v>
      </c>
      <c r="AG288" s="568" t="s">
        <v>467</v>
      </c>
      <c r="AH288" s="539" t="s">
        <v>468</v>
      </c>
      <c r="AI288" s="15"/>
      <c r="AJ288" s="547" t="s">
        <v>469</v>
      </c>
      <c r="AK288" s="539" t="s">
        <v>470</v>
      </c>
      <c r="AL288" s="381"/>
    </row>
    <row r="289" spans="1:38" s="4" customFormat="1" ht="15.6" customHeight="1" x14ac:dyDescent="0.2">
      <c r="A289" s="1"/>
      <c r="B289" s="548"/>
      <c r="C289" s="537"/>
      <c r="D289" s="537"/>
      <c r="E289" s="537"/>
      <c r="F289" s="540"/>
      <c r="G289" s="292" t="s">
        <v>3</v>
      </c>
      <c r="H289" s="2" t="s">
        <v>104</v>
      </c>
      <c r="I289" s="293" t="s">
        <v>105</v>
      </c>
      <c r="J289" s="13" t="s">
        <v>100</v>
      </c>
      <c r="K289" s="2" t="s">
        <v>95</v>
      </c>
      <c r="L289" s="548"/>
      <c r="M289" s="537"/>
      <c r="N289" s="537"/>
      <c r="O289" s="537"/>
      <c r="P289" s="537"/>
      <c r="Q289" s="537"/>
      <c r="R289" s="540"/>
      <c r="S289" s="44"/>
      <c r="T289" s="1"/>
      <c r="U289" s="577" t="s">
        <v>471</v>
      </c>
      <c r="V289" s="579" t="s">
        <v>472</v>
      </c>
      <c r="W289" s="579" t="s">
        <v>130</v>
      </c>
      <c r="X289" s="579" t="s">
        <v>131</v>
      </c>
      <c r="Y289" s="579" t="s">
        <v>473</v>
      </c>
      <c r="Z289" s="537"/>
      <c r="AA289" s="537"/>
      <c r="AB289" s="537"/>
      <c r="AC289" s="537"/>
      <c r="AD289" s="537"/>
      <c r="AE289" s="537"/>
      <c r="AF289" s="537"/>
      <c r="AG289" s="569"/>
      <c r="AH289" s="540"/>
      <c r="AI289" s="6" t="s">
        <v>116</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Octobre</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Octobre</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Octobre</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447</v>
      </c>
      <c r="C333" s="536" t="s">
        <v>448</v>
      </c>
      <c r="D333" s="536" t="s">
        <v>449</v>
      </c>
      <c r="E333" s="536" t="s">
        <v>450</v>
      </c>
      <c r="F333" s="539" t="s">
        <v>474</v>
      </c>
      <c r="G333" s="292"/>
      <c r="H333" s="2"/>
      <c r="I333" s="293"/>
      <c r="J333" s="13"/>
      <c r="K333" s="2"/>
      <c r="L333" s="547" t="s">
        <v>452</v>
      </c>
      <c r="M333" s="536" t="s">
        <v>453</v>
      </c>
      <c r="N333" s="536" t="s">
        <v>454</v>
      </c>
      <c r="O333" s="536" t="s">
        <v>455</v>
      </c>
      <c r="P333" s="536" t="s">
        <v>456</v>
      </c>
      <c r="Q333" s="536" t="s">
        <v>457</v>
      </c>
      <c r="R333" s="539" t="s">
        <v>458</v>
      </c>
      <c r="S333" s="44"/>
      <c r="T333" s="1"/>
      <c r="U333" s="522" t="s">
        <v>91</v>
      </c>
      <c r="V333" s="523"/>
      <c r="W333" s="523"/>
      <c r="X333" s="523"/>
      <c r="Y333" s="524"/>
      <c r="Z333" s="536" t="s">
        <v>460</v>
      </c>
      <c r="AA333" s="536" t="s">
        <v>461</v>
      </c>
      <c r="AB333" s="536" t="s">
        <v>462</v>
      </c>
      <c r="AC333" s="536" t="s">
        <v>463</v>
      </c>
      <c r="AD333" s="536" t="s">
        <v>464</v>
      </c>
      <c r="AE333" s="536" t="s">
        <v>465</v>
      </c>
      <c r="AF333" s="536" t="s">
        <v>466</v>
      </c>
      <c r="AG333" s="568" t="s">
        <v>467</v>
      </c>
      <c r="AH333" s="539" t="s">
        <v>468</v>
      </c>
      <c r="AI333" s="15"/>
      <c r="AJ333" s="547" t="s">
        <v>469</v>
      </c>
      <c r="AK333" s="539" t="s">
        <v>470</v>
      </c>
      <c r="AL333" s="381"/>
    </row>
    <row r="334" spans="1:38" s="4" customFormat="1" ht="15.6" customHeight="1" x14ac:dyDescent="0.2">
      <c r="A334" s="1"/>
      <c r="B334" s="548"/>
      <c r="C334" s="537"/>
      <c r="D334" s="537"/>
      <c r="E334" s="537"/>
      <c r="F334" s="540"/>
      <c r="G334" s="292" t="s">
        <v>3</v>
      </c>
      <c r="H334" s="2" t="s">
        <v>104</v>
      </c>
      <c r="I334" s="293" t="s">
        <v>105</v>
      </c>
      <c r="J334" s="13" t="s">
        <v>100</v>
      </c>
      <c r="K334" s="2" t="s">
        <v>95</v>
      </c>
      <c r="L334" s="548"/>
      <c r="M334" s="537"/>
      <c r="N334" s="537"/>
      <c r="O334" s="537"/>
      <c r="P334" s="537"/>
      <c r="Q334" s="537"/>
      <c r="R334" s="540"/>
      <c r="S334" s="44"/>
      <c r="T334" s="1"/>
      <c r="U334" s="577" t="s">
        <v>471</v>
      </c>
      <c r="V334" s="579" t="s">
        <v>472</v>
      </c>
      <c r="W334" s="579" t="s">
        <v>130</v>
      </c>
      <c r="X334" s="579" t="s">
        <v>131</v>
      </c>
      <c r="Y334" s="579" t="s">
        <v>473</v>
      </c>
      <c r="Z334" s="537"/>
      <c r="AA334" s="537"/>
      <c r="AB334" s="537"/>
      <c r="AC334" s="537"/>
      <c r="AD334" s="537"/>
      <c r="AE334" s="537"/>
      <c r="AF334" s="537"/>
      <c r="AG334" s="569"/>
      <c r="AH334" s="540"/>
      <c r="AI334" s="6" t="s">
        <v>116</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Octobre</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Octobre</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Octobre</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447</v>
      </c>
      <c r="C378" s="536" t="s">
        <v>448</v>
      </c>
      <c r="D378" s="536" t="s">
        <v>449</v>
      </c>
      <c r="E378" s="536" t="s">
        <v>450</v>
      </c>
      <c r="F378" s="539" t="s">
        <v>474</v>
      </c>
      <c r="G378" s="292"/>
      <c r="H378" s="2"/>
      <c r="I378" s="293"/>
      <c r="J378" s="13"/>
      <c r="K378" s="2"/>
      <c r="L378" s="547" t="s">
        <v>452</v>
      </c>
      <c r="M378" s="536" t="s">
        <v>453</v>
      </c>
      <c r="N378" s="536" t="s">
        <v>454</v>
      </c>
      <c r="O378" s="536" t="s">
        <v>455</v>
      </c>
      <c r="P378" s="536" t="s">
        <v>456</v>
      </c>
      <c r="Q378" s="536" t="s">
        <v>457</v>
      </c>
      <c r="R378" s="539" t="s">
        <v>458</v>
      </c>
      <c r="S378" s="44"/>
      <c r="T378" s="1"/>
      <c r="U378" s="522" t="s">
        <v>91</v>
      </c>
      <c r="V378" s="523"/>
      <c r="W378" s="523"/>
      <c r="X378" s="523"/>
      <c r="Y378" s="524"/>
      <c r="Z378" s="536" t="s">
        <v>460</v>
      </c>
      <c r="AA378" s="536" t="s">
        <v>461</v>
      </c>
      <c r="AB378" s="536" t="s">
        <v>462</v>
      </c>
      <c r="AC378" s="536" t="s">
        <v>463</v>
      </c>
      <c r="AD378" s="536" t="s">
        <v>464</v>
      </c>
      <c r="AE378" s="536" t="s">
        <v>465</v>
      </c>
      <c r="AF378" s="536" t="s">
        <v>466</v>
      </c>
      <c r="AG378" s="568" t="s">
        <v>467</v>
      </c>
      <c r="AH378" s="539" t="s">
        <v>468</v>
      </c>
      <c r="AI378" s="15"/>
      <c r="AJ378" s="547" t="s">
        <v>469</v>
      </c>
      <c r="AK378" s="539" t="s">
        <v>470</v>
      </c>
      <c r="AL378" s="381"/>
    </row>
    <row r="379" spans="1:38" s="4" customFormat="1" ht="15.6" customHeight="1" x14ac:dyDescent="0.2">
      <c r="A379" s="1"/>
      <c r="B379" s="548"/>
      <c r="C379" s="537"/>
      <c r="D379" s="537"/>
      <c r="E379" s="537"/>
      <c r="F379" s="540"/>
      <c r="G379" s="292" t="s">
        <v>3</v>
      </c>
      <c r="H379" s="2" t="s">
        <v>104</v>
      </c>
      <c r="I379" s="293" t="s">
        <v>105</v>
      </c>
      <c r="J379" s="13" t="s">
        <v>100</v>
      </c>
      <c r="K379" s="2" t="s">
        <v>95</v>
      </c>
      <c r="L379" s="548"/>
      <c r="M379" s="537"/>
      <c r="N379" s="537"/>
      <c r="O379" s="537"/>
      <c r="P379" s="537"/>
      <c r="Q379" s="537"/>
      <c r="R379" s="540"/>
      <c r="S379" s="44"/>
      <c r="T379" s="1"/>
      <c r="U379" s="577" t="s">
        <v>471</v>
      </c>
      <c r="V379" s="579" t="s">
        <v>472</v>
      </c>
      <c r="W379" s="579" t="s">
        <v>130</v>
      </c>
      <c r="X379" s="579" t="s">
        <v>131</v>
      </c>
      <c r="Y379" s="579" t="s">
        <v>473</v>
      </c>
      <c r="Z379" s="537"/>
      <c r="AA379" s="537"/>
      <c r="AB379" s="537"/>
      <c r="AC379" s="537"/>
      <c r="AD379" s="537"/>
      <c r="AE379" s="537"/>
      <c r="AF379" s="537"/>
      <c r="AG379" s="569"/>
      <c r="AH379" s="540"/>
      <c r="AI379" s="6" t="s">
        <v>116</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Octobre</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Octobre</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Octobre</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447</v>
      </c>
      <c r="C423" s="536" t="s">
        <v>448</v>
      </c>
      <c r="D423" s="536" t="s">
        <v>449</v>
      </c>
      <c r="E423" s="536" t="s">
        <v>450</v>
      </c>
      <c r="F423" s="539" t="s">
        <v>474</v>
      </c>
      <c r="G423" s="292"/>
      <c r="H423" s="2"/>
      <c r="I423" s="293"/>
      <c r="J423" s="13"/>
      <c r="K423" s="2"/>
      <c r="L423" s="547" t="s">
        <v>452</v>
      </c>
      <c r="M423" s="536" t="s">
        <v>453</v>
      </c>
      <c r="N423" s="536" t="s">
        <v>454</v>
      </c>
      <c r="O423" s="536" t="s">
        <v>455</v>
      </c>
      <c r="P423" s="536" t="s">
        <v>456</v>
      </c>
      <c r="Q423" s="536" t="s">
        <v>457</v>
      </c>
      <c r="R423" s="539" t="s">
        <v>458</v>
      </c>
      <c r="S423" s="44"/>
      <c r="T423" s="1"/>
      <c r="U423" s="522" t="s">
        <v>91</v>
      </c>
      <c r="V423" s="523"/>
      <c r="W423" s="523"/>
      <c r="X423" s="523"/>
      <c r="Y423" s="524"/>
      <c r="Z423" s="536" t="s">
        <v>460</v>
      </c>
      <c r="AA423" s="536" t="s">
        <v>461</v>
      </c>
      <c r="AB423" s="536" t="s">
        <v>462</v>
      </c>
      <c r="AC423" s="536" t="s">
        <v>463</v>
      </c>
      <c r="AD423" s="536" t="s">
        <v>464</v>
      </c>
      <c r="AE423" s="536" t="s">
        <v>465</v>
      </c>
      <c r="AF423" s="536" t="s">
        <v>466</v>
      </c>
      <c r="AG423" s="568" t="s">
        <v>467</v>
      </c>
      <c r="AH423" s="539" t="s">
        <v>468</v>
      </c>
      <c r="AI423" s="15"/>
      <c r="AJ423" s="547" t="s">
        <v>469</v>
      </c>
      <c r="AK423" s="539" t="s">
        <v>470</v>
      </c>
      <c r="AL423" s="381"/>
    </row>
    <row r="424" spans="1:38" s="4" customFormat="1" ht="15.6" customHeight="1" x14ac:dyDescent="0.2">
      <c r="A424" s="1"/>
      <c r="B424" s="548"/>
      <c r="C424" s="537"/>
      <c r="D424" s="537"/>
      <c r="E424" s="537"/>
      <c r="F424" s="540"/>
      <c r="G424" s="292" t="s">
        <v>3</v>
      </c>
      <c r="H424" s="2" t="s">
        <v>104</v>
      </c>
      <c r="I424" s="293" t="s">
        <v>105</v>
      </c>
      <c r="J424" s="13" t="s">
        <v>100</v>
      </c>
      <c r="K424" s="2" t="s">
        <v>95</v>
      </c>
      <c r="L424" s="548"/>
      <c r="M424" s="537"/>
      <c r="N424" s="537"/>
      <c r="O424" s="537"/>
      <c r="P424" s="537"/>
      <c r="Q424" s="537"/>
      <c r="R424" s="540"/>
      <c r="S424" s="44"/>
      <c r="T424" s="1"/>
      <c r="U424" s="577" t="s">
        <v>471</v>
      </c>
      <c r="V424" s="579" t="s">
        <v>472</v>
      </c>
      <c r="W424" s="579" t="s">
        <v>130</v>
      </c>
      <c r="X424" s="579" t="s">
        <v>131</v>
      </c>
      <c r="Y424" s="579" t="s">
        <v>473</v>
      </c>
      <c r="Z424" s="537"/>
      <c r="AA424" s="537"/>
      <c r="AB424" s="537"/>
      <c r="AC424" s="537"/>
      <c r="AD424" s="537"/>
      <c r="AE424" s="537"/>
      <c r="AF424" s="537"/>
      <c r="AG424" s="569"/>
      <c r="AH424" s="540"/>
      <c r="AI424" s="6" t="s">
        <v>116</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Octobre</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264</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15" t="s">
        <v>265</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589">
        <f>SEPTEMBRE!U463</f>
        <v>0</v>
      </c>
      <c r="V463" s="589"/>
      <c r="W463" s="590"/>
      <c r="X463" s="23"/>
      <c r="Y463" s="83" t="s">
        <v>179</v>
      </c>
      <c r="Z463" s="589">
        <f>SEPTEMBRE!Z463</f>
        <v>0</v>
      </c>
      <c r="AA463" s="589"/>
      <c r="AB463" s="590"/>
      <c r="AC463" s="43"/>
      <c r="AD463" s="83" t="s">
        <v>178</v>
      </c>
      <c r="AE463" s="589">
        <f>SEPTEMBRE!AE463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266</v>
      </c>
      <c r="L464" s="514"/>
      <c r="M464" s="514"/>
      <c r="N464" s="514"/>
      <c r="O464" s="506">
        <f>J21</f>
        <v>0</v>
      </c>
      <c r="P464" s="506"/>
      <c r="Q464" s="52"/>
      <c r="R464" s="43"/>
      <c r="S464" s="43"/>
      <c r="T464" s="83" t="s">
        <v>163</v>
      </c>
      <c r="U464" s="589">
        <f>SEPTEMBRE!U464</f>
        <v>0</v>
      </c>
      <c r="V464" s="589"/>
      <c r="W464" s="590"/>
      <c r="X464" s="23"/>
      <c r="Y464" s="83" t="s">
        <v>163</v>
      </c>
      <c r="Z464" s="589">
        <f>SEPTEMBRE!Z464</f>
        <v>0</v>
      </c>
      <c r="AA464" s="589"/>
      <c r="AB464" s="590"/>
      <c r="AC464" s="43"/>
      <c r="AD464" s="83" t="s">
        <v>163</v>
      </c>
      <c r="AE464" s="589">
        <f>SEPTEMBRE!AE464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589">
        <f>SEPTEMBRE!U465</f>
        <v>0</v>
      </c>
      <c r="V465" s="589"/>
      <c r="W465" s="590"/>
      <c r="X465" s="23"/>
      <c r="Y465" s="83" t="s">
        <v>51</v>
      </c>
      <c r="Z465" s="589">
        <f>SEPTEMBRE!Z465</f>
        <v>0</v>
      </c>
      <c r="AA465" s="589"/>
      <c r="AB465" s="590"/>
      <c r="AC465" s="43"/>
      <c r="AD465" s="83" t="s">
        <v>51</v>
      </c>
      <c r="AE465" s="589">
        <f>SEPTEMBRE!AE465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83" t="s">
        <v>270</v>
      </c>
      <c r="U466" s="502">
        <f>SEPTEMBRE!U470</f>
        <v>0</v>
      </c>
      <c r="V466" s="502"/>
      <c r="W466" s="53"/>
      <c r="X466" s="23"/>
      <c r="Y466" s="83" t="s">
        <v>270</v>
      </c>
      <c r="Z466" s="502">
        <f>SEPTEMBRE!Z470</f>
        <v>0</v>
      </c>
      <c r="AA466" s="502"/>
      <c r="AB466" s="53"/>
      <c r="AC466" s="43"/>
      <c r="AD466" s="83" t="s">
        <v>270</v>
      </c>
      <c r="AE466" s="502">
        <f>SEPTEMBRE!AE470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83" t="s">
        <v>165</v>
      </c>
      <c r="U467" s="501">
        <v>0</v>
      </c>
      <c r="V467" s="501"/>
      <c r="W467" s="53"/>
      <c r="X467" s="23"/>
      <c r="Y467" s="83" t="s">
        <v>165</v>
      </c>
      <c r="Z467" s="501">
        <v>0</v>
      </c>
      <c r="AA467" s="501"/>
      <c r="AB467" s="53"/>
      <c r="AC467" s="43"/>
      <c r="AD467" s="83" t="s">
        <v>165</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83" t="s">
        <v>166</v>
      </c>
      <c r="U468" s="501">
        <v>0</v>
      </c>
      <c r="V468" s="501"/>
      <c r="W468" s="53"/>
      <c r="X468" s="23"/>
      <c r="Y468" s="83" t="s">
        <v>166</v>
      </c>
      <c r="Z468" s="501">
        <v>0</v>
      </c>
      <c r="AA468" s="501"/>
      <c r="AB468" s="53"/>
      <c r="AC468" s="43"/>
      <c r="AD468" s="83"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267</v>
      </c>
      <c r="L469" s="514"/>
      <c r="M469" s="514"/>
      <c r="N469" s="514"/>
      <c r="O469" s="506">
        <f>SUM(O466-O467+O468)</f>
        <v>0</v>
      </c>
      <c r="P469" s="506"/>
      <c r="Q469" s="96"/>
      <c r="R469" s="43"/>
      <c r="S469" s="43"/>
      <c r="T469" s="83" t="s">
        <v>147</v>
      </c>
      <c r="U469" s="501">
        <v>0</v>
      </c>
      <c r="V469" s="501"/>
      <c r="W469" s="53"/>
      <c r="X469" s="23"/>
      <c r="Y469" s="83" t="s">
        <v>147</v>
      </c>
      <c r="Z469" s="501">
        <v>0</v>
      </c>
      <c r="AA469" s="501"/>
      <c r="AB469" s="53"/>
      <c r="AC469" s="43"/>
      <c r="AD469" s="83"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271</v>
      </c>
      <c r="U470" s="502">
        <f>U466+U467+U468-U469</f>
        <v>0</v>
      </c>
      <c r="V470" s="502"/>
      <c r="W470" s="53"/>
      <c r="X470" s="23"/>
      <c r="Y470" s="83" t="s">
        <v>271</v>
      </c>
      <c r="Z470" s="502">
        <f>Z466+Z467+Z468-Z469</f>
        <v>0</v>
      </c>
      <c r="AA470" s="502"/>
      <c r="AB470" s="53"/>
      <c r="AC470" s="43"/>
      <c r="AD470" s="83" t="s">
        <v>271</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268</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589">
        <f>SEPTEMBRE!U473</f>
        <v>0</v>
      </c>
      <c r="V473" s="589"/>
      <c r="W473" s="590"/>
      <c r="X473" s="23"/>
      <c r="Y473" s="83" t="s">
        <v>176</v>
      </c>
      <c r="Z473" s="589">
        <f>SEPTEMBRE!Z473</f>
        <v>0</v>
      </c>
      <c r="AA473" s="589"/>
      <c r="AB473" s="590"/>
      <c r="AC473" s="43"/>
      <c r="AD473" s="83" t="s">
        <v>177</v>
      </c>
      <c r="AE473" s="589">
        <f>SEPTEMBRE!AE473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589">
        <f>SEPTEMBRE!U474</f>
        <v>0</v>
      </c>
      <c r="V474" s="589"/>
      <c r="W474" s="590"/>
      <c r="X474" s="23"/>
      <c r="Y474" s="83" t="s">
        <v>163</v>
      </c>
      <c r="Z474" s="589">
        <f>SEPTEMBRE!Z474</f>
        <v>0</v>
      </c>
      <c r="AA474" s="589"/>
      <c r="AB474" s="590"/>
      <c r="AC474" s="55"/>
      <c r="AD474" s="83" t="s">
        <v>163</v>
      </c>
      <c r="AE474" s="589">
        <f>SEPTEMBRE!AE474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589">
        <f>SEPTEMBRE!U475</f>
        <v>0</v>
      </c>
      <c r="V475" s="589"/>
      <c r="W475" s="590"/>
      <c r="X475" s="23"/>
      <c r="Y475" s="83" t="s">
        <v>51</v>
      </c>
      <c r="Z475" s="589">
        <f>SEPTEMBRE!Z475</f>
        <v>0</v>
      </c>
      <c r="AA475" s="589"/>
      <c r="AB475" s="590"/>
      <c r="AC475" s="56"/>
      <c r="AD475" s="83" t="s">
        <v>51</v>
      </c>
      <c r="AE475" s="589">
        <f>SEPTEMBRE!AE475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269</v>
      </c>
      <c r="L476" s="514"/>
      <c r="M476" s="514"/>
      <c r="N476" s="514"/>
      <c r="O476" s="506">
        <f>SUM(O472-O474+O475+O473)</f>
        <v>0</v>
      </c>
      <c r="P476" s="506"/>
      <c r="Q476" s="52"/>
      <c r="R476" s="43"/>
      <c r="S476" s="43"/>
      <c r="T476" s="83" t="s">
        <v>270</v>
      </c>
      <c r="U476" s="502">
        <f>SEPTEMBRE!U480</f>
        <v>0</v>
      </c>
      <c r="V476" s="502"/>
      <c r="W476" s="53"/>
      <c r="X476" s="23"/>
      <c r="Y476" s="83" t="s">
        <v>270</v>
      </c>
      <c r="Z476" s="502">
        <f>SEPTEMBRE!Z480</f>
        <v>0</v>
      </c>
      <c r="AA476" s="502"/>
      <c r="AB476" s="53"/>
      <c r="AC476" s="43"/>
      <c r="AD476" s="83" t="s">
        <v>270</v>
      </c>
      <c r="AE476" s="502">
        <f>SEPTEMBRE!AE480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169</v>
      </c>
      <c r="U477" s="501">
        <v>0</v>
      </c>
      <c r="V477" s="501"/>
      <c r="W477" s="53"/>
      <c r="X477" s="23"/>
      <c r="Y477" s="83" t="s">
        <v>169</v>
      </c>
      <c r="Z477" s="501">
        <v>0</v>
      </c>
      <c r="AA477" s="501"/>
      <c r="AB477" s="53"/>
      <c r="AC477" s="43"/>
      <c r="AD477" s="83" t="s">
        <v>169</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166</v>
      </c>
      <c r="U478" s="501">
        <v>0</v>
      </c>
      <c r="V478" s="501"/>
      <c r="W478" s="53"/>
      <c r="X478" s="23"/>
      <c r="Y478" s="83" t="s">
        <v>166</v>
      </c>
      <c r="Z478" s="501">
        <v>0</v>
      </c>
      <c r="AA478" s="501"/>
      <c r="AB478" s="53"/>
      <c r="AC478" s="23"/>
      <c r="AD478" s="83"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147</v>
      </c>
      <c r="U479" s="501">
        <v>0</v>
      </c>
      <c r="V479" s="501"/>
      <c r="W479" s="53"/>
      <c r="X479" s="23"/>
      <c r="Y479" s="83" t="s">
        <v>147</v>
      </c>
      <c r="Z479" s="501">
        <v>0</v>
      </c>
      <c r="AA479" s="501"/>
      <c r="AB479" s="53"/>
      <c r="AC479" s="23"/>
      <c r="AD479" s="83" t="s">
        <v>147</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271</v>
      </c>
      <c r="U480" s="502">
        <f>U476+U477+U478-U479</f>
        <v>0</v>
      </c>
      <c r="V480" s="502"/>
      <c r="W480" s="53"/>
      <c r="X480" s="23"/>
      <c r="Y480" s="83" t="s">
        <v>271</v>
      </c>
      <c r="Z480" s="502">
        <f>Z476+Z477+Z478-Z479</f>
        <v>0</v>
      </c>
      <c r="AA480" s="502"/>
      <c r="AB480" s="53"/>
      <c r="AC480" s="23"/>
      <c r="AD480" s="83" t="s">
        <v>271</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589">
        <f>SEPTEMBRE!U483</f>
        <v>0</v>
      </c>
      <c r="V483" s="589"/>
      <c r="W483" s="590"/>
      <c r="X483" s="23"/>
      <c r="Y483" s="83" t="s">
        <v>175</v>
      </c>
      <c r="Z483" s="589">
        <f>SEPTEMBRE!Z483</f>
        <v>0</v>
      </c>
      <c r="AA483" s="589"/>
      <c r="AB483" s="590"/>
      <c r="AC483" s="23"/>
      <c r="AD483" s="83" t="s">
        <v>174</v>
      </c>
      <c r="AE483" s="589">
        <f>SEPTEMBRE!AE483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589">
        <f>SEPTEMBRE!U484</f>
        <v>0</v>
      </c>
      <c r="V484" s="589"/>
      <c r="W484" s="590"/>
      <c r="X484" s="23"/>
      <c r="Y484" s="83" t="s">
        <v>163</v>
      </c>
      <c r="Z484" s="589">
        <f>SEPTEMBRE!Z484</f>
        <v>0</v>
      </c>
      <c r="AA484" s="589"/>
      <c r="AB484" s="590"/>
      <c r="AC484" s="23"/>
      <c r="AD484" s="83" t="s">
        <v>163</v>
      </c>
      <c r="AE484" s="589">
        <f>SEPTEMBRE!AE484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SEPTEMBRE!U485</f>
        <v>0</v>
      </c>
      <c r="V485" s="589"/>
      <c r="W485" s="590"/>
      <c r="X485" s="23"/>
      <c r="Y485" s="83" t="s">
        <v>51</v>
      </c>
      <c r="Z485" s="589">
        <f>SEPTEMBRE!Z485</f>
        <v>0</v>
      </c>
      <c r="AA485" s="589"/>
      <c r="AB485" s="590"/>
      <c r="AC485" s="23"/>
      <c r="AD485" s="83" t="s">
        <v>51</v>
      </c>
      <c r="AE485" s="589">
        <f>SEPTEMBRE!AE485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270</v>
      </c>
      <c r="U486" s="502">
        <f>SEPTEMBRE!U490</f>
        <v>0</v>
      </c>
      <c r="V486" s="502"/>
      <c r="W486" s="53"/>
      <c r="X486" s="23"/>
      <c r="Y486" s="83" t="s">
        <v>270</v>
      </c>
      <c r="Z486" s="502">
        <f>SEPTEMBRE!Z490</f>
        <v>0</v>
      </c>
      <c r="AA486" s="502"/>
      <c r="AB486" s="53"/>
      <c r="AC486" s="23"/>
      <c r="AD486" s="83" t="s">
        <v>270</v>
      </c>
      <c r="AE486" s="502">
        <f>SEPTEMBRE!AE490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169</v>
      </c>
      <c r="U487" s="501">
        <v>0</v>
      </c>
      <c r="V487" s="501"/>
      <c r="W487" s="53"/>
      <c r="X487" s="23"/>
      <c r="Y487" s="83" t="s">
        <v>169</v>
      </c>
      <c r="Z487" s="501">
        <v>0</v>
      </c>
      <c r="AA487" s="501"/>
      <c r="AB487" s="53"/>
      <c r="AC487" s="23"/>
      <c r="AD487" s="83" t="s">
        <v>169</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166</v>
      </c>
      <c r="U488" s="501">
        <v>0</v>
      </c>
      <c r="V488" s="501"/>
      <c r="W488" s="53"/>
      <c r="X488" s="23"/>
      <c r="Y488" s="83" t="s">
        <v>166</v>
      </c>
      <c r="Z488" s="501">
        <v>0</v>
      </c>
      <c r="AA488" s="501"/>
      <c r="AB488" s="53"/>
      <c r="AC488" s="23"/>
      <c r="AD488" s="83" t="s">
        <v>166</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147</v>
      </c>
      <c r="U489" s="501">
        <v>0</v>
      </c>
      <c r="V489" s="501"/>
      <c r="W489" s="53"/>
      <c r="X489" s="23"/>
      <c r="Y489" s="83" t="s">
        <v>147</v>
      </c>
      <c r="Z489" s="501">
        <v>0</v>
      </c>
      <c r="AA489" s="501"/>
      <c r="AB489" s="53"/>
      <c r="AC489" s="23"/>
      <c r="AD489" s="83" t="s">
        <v>147</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271</v>
      </c>
      <c r="U490" s="502">
        <f>U486+U487+U488-U489</f>
        <v>0</v>
      </c>
      <c r="V490" s="502"/>
      <c r="W490" s="53"/>
      <c r="X490" s="23"/>
      <c r="Y490" s="83" t="s">
        <v>271</v>
      </c>
      <c r="Z490" s="502">
        <f>Z486+Z487+Z488-Z489</f>
        <v>0</v>
      </c>
      <c r="AA490" s="502"/>
      <c r="AB490" s="53"/>
      <c r="AC490" s="23"/>
      <c r="AD490" s="83" t="s">
        <v>271</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589">
        <f>SEPTEMBRE!U493</f>
        <v>0</v>
      </c>
      <c r="V493" s="589"/>
      <c r="W493" s="590"/>
      <c r="X493" s="23"/>
      <c r="Y493" s="83" t="s">
        <v>172</v>
      </c>
      <c r="Z493" s="589">
        <f>SEPTEMBRE!Z493</f>
        <v>0</v>
      </c>
      <c r="AA493" s="589"/>
      <c r="AB493" s="590"/>
      <c r="AC493" s="23"/>
      <c r="AD493" s="83" t="s">
        <v>173</v>
      </c>
      <c r="AE493" s="589">
        <f>SEPTEMBRE!AE493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589">
        <f>SEPTEMBRE!U494</f>
        <v>0</v>
      </c>
      <c r="V494" s="589"/>
      <c r="W494" s="590"/>
      <c r="X494" s="23"/>
      <c r="Y494" s="83" t="s">
        <v>163</v>
      </c>
      <c r="Z494" s="589">
        <f>SEPTEMBRE!Z494</f>
        <v>0</v>
      </c>
      <c r="AA494" s="589"/>
      <c r="AB494" s="590"/>
      <c r="AC494" s="23"/>
      <c r="AD494" s="83" t="s">
        <v>163</v>
      </c>
      <c r="AE494" s="589">
        <f>SEPTEMBRE!AE494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SEPTEMBRE!U495</f>
        <v>0</v>
      </c>
      <c r="V495" s="589"/>
      <c r="W495" s="590"/>
      <c r="X495" s="23"/>
      <c r="Y495" s="83" t="s">
        <v>51</v>
      </c>
      <c r="Z495" s="589">
        <f>SEPTEMBRE!Z495</f>
        <v>0</v>
      </c>
      <c r="AA495" s="589"/>
      <c r="AB495" s="590"/>
      <c r="AC495" s="23"/>
      <c r="AD495" s="83" t="s">
        <v>51</v>
      </c>
      <c r="AE495" s="589">
        <f>SEPTEMBRE!AE495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270</v>
      </c>
      <c r="U496" s="502">
        <f>SEPTEMBRE!U500</f>
        <v>0</v>
      </c>
      <c r="V496" s="502"/>
      <c r="W496" s="53"/>
      <c r="X496" s="23"/>
      <c r="Y496" s="83" t="s">
        <v>270</v>
      </c>
      <c r="Z496" s="502">
        <f>SEPTEMBRE!Z500</f>
        <v>0</v>
      </c>
      <c r="AA496" s="502"/>
      <c r="AB496" s="53"/>
      <c r="AC496" s="23"/>
      <c r="AD496" s="83" t="s">
        <v>270</v>
      </c>
      <c r="AE496" s="502">
        <f>SEPTEMBRE!AE500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169</v>
      </c>
      <c r="U497" s="501">
        <v>0</v>
      </c>
      <c r="V497" s="501"/>
      <c r="W497" s="53"/>
      <c r="X497" s="23"/>
      <c r="Y497" s="83" t="s">
        <v>169</v>
      </c>
      <c r="Z497" s="501">
        <v>0</v>
      </c>
      <c r="AA497" s="501"/>
      <c r="AB497" s="53"/>
      <c r="AC497" s="23"/>
      <c r="AD497" s="83" t="s">
        <v>169</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166</v>
      </c>
      <c r="U498" s="501">
        <v>0</v>
      </c>
      <c r="V498" s="501"/>
      <c r="W498" s="53"/>
      <c r="X498" s="23"/>
      <c r="Y498" s="83" t="s">
        <v>166</v>
      </c>
      <c r="Z498" s="501">
        <v>0</v>
      </c>
      <c r="AA498" s="501"/>
      <c r="AB498" s="53"/>
      <c r="AC498" s="23"/>
      <c r="AD498" s="83"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147</v>
      </c>
      <c r="U499" s="501">
        <v>0</v>
      </c>
      <c r="V499" s="501"/>
      <c r="W499" s="53"/>
      <c r="X499" s="23"/>
      <c r="Y499" s="83" t="s">
        <v>147</v>
      </c>
      <c r="Z499" s="501">
        <v>0</v>
      </c>
      <c r="AA499" s="501"/>
      <c r="AB499" s="53"/>
      <c r="AC499" s="23"/>
      <c r="AD499" s="83"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271</v>
      </c>
      <c r="U500" s="502">
        <f>U496+U497+U498-U499</f>
        <v>0</v>
      </c>
      <c r="V500" s="502"/>
      <c r="W500" s="53"/>
      <c r="X500" s="23"/>
      <c r="Y500" s="83" t="s">
        <v>271</v>
      </c>
      <c r="Z500" s="502">
        <f>Z496+Z497+Z498-Z499</f>
        <v>0</v>
      </c>
      <c r="AA500" s="502"/>
      <c r="AB500" s="53"/>
      <c r="AC500" s="23"/>
      <c r="AD500" s="83" t="s">
        <v>271</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X5cOmBZohhRJg+zEw6LDeC9nJJj9jV3ychdMegVPHPjwaoaFl1Q4wrMJnTPHCVIDo2peHfGwEMkogbXbTn4a9w==" saltValue="O0yHMLO4nJhukebXdXoeZQ=="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291</v>
      </c>
      <c r="B3" s="583"/>
      <c r="C3" s="583"/>
      <c r="D3" s="583"/>
      <c r="E3" s="583"/>
      <c r="F3" s="583"/>
      <c r="G3" s="583"/>
      <c r="H3" s="583"/>
      <c r="I3" s="583"/>
      <c r="J3" s="583"/>
      <c r="K3" s="144"/>
    </row>
    <row r="4" spans="1:11" s="145" customFormat="1" ht="15.6" customHeight="1" x14ac:dyDescent="0.25">
      <c r="B4" s="148"/>
      <c r="C4" s="148"/>
      <c r="D4" s="148"/>
      <c r="E4" s="148"/>
      <c r="F4" s="309" t="s">
        <v>292</v>
      </c>
      <c r="G4" s="149">
        <f>JANVIER!E11</f>
        <v>0</v>
      </c>
      <c r="H4" s="148"/>
      <c r="I4" s="148"/>
      <c r="J4" s="148"/>
      <c r="K4" s="144"/>
    </row>
    <row r="5" spans="1:11" ht="15.6" customHeight="1" x14ac:dyDescent="0.2">
      <c r="A5" s="47" t="s">
        <v>50</v>
      </c>
      <c r="B5" s="47"/>
      <c r="C5" s="47"/>
      <c r="D5" s="47"/>
      <c r="E5" s="47"/>
      <c r="F5" s="47"/>
      <c r="G5" s="487" t="s">
        <v>484</v>
      </c>
      <c r="H5" s="333" t="s">
        <v>263</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293</v>
      </c>
      <c r="B7" s="47"/>
      <c r="C7" s="47"/>
      <c r="D7" s="47"/>
      <c r="E7" s="47"/>
      <c r="F7" s="47"/>
      <c r="G7" s="47"/>
      <c r="H7" s="47"/>
      <c r="I7" s="47" t="s">
        <v>52</v>
      </c>
      <c r="J7" s="419">
        <f>'RAP SEP'!J39</f>
        <v>0</v>
      </c>
      <c r="K7" s="47"/>
    </row>
    <row r="8" spans="1:11" ht="15.6" customHeight="1" x14ac:dyDescent="0.2">
      <c r="A8" s="128" t="s">
        <v>294</v>
      </c>
      <c r="B8" s="128"/>
      <c r="C8" s="128"/>
      <c r="D8" s="128"/>
      <c r="E8" s="128"/>
      <c r="F8" s="47"/>
      <c r="G8" s="47"/>
      <c r="H8" s="47"/>
      <c r="I8" s="47"/>
      <c r="J8" s="134"/>
      <c r="K8" s="47"/>
    </row>
    <row r="9" spans="1:11" ht="15.6" customHeight="1" x14ac:dyDescent="0.2">
      <c r="A9" s="47" t="s">
        <v>295</v>
      </c>
      <c r="B9" s="47"/>
      <c r="C9" s="47"/>
      <c r="D9" s="47"/>
      <c r="E9" s="47"/>
      <c r="F9" s="47"/>
      <c r="G9" s="47"/>
      <c r="H9" s="47"/>
      <c r="I9" s="413">
        <f>SUM(OCTOBRE!$B$7)</f>
        <v>0</v>
      </c>
      <c r="J9" s="135"/>
      <c r="K9" s="47"/>
    </row>
    <row r="10" spans="1:11" ht="15.6" customHeight="1" x14ac:dyDescent="0.2">
      <c r="A10" s="47" t="s">
        <v>296</v>
      </c>
      <c r="B10" s="47"/>
      <c r="C10" s="47"/>
      <c r="D10" s="47"/>
      <c r="E10" s="47"/>
      <c r="F10" s="47"/>
      <c r="G10" s="47"/>
      <c r="H10" s="47"/>
      <c r="I10" s="414">
        <f>SUM(OCTOBRE!$C$7)</f>
        <v>0</v>
      </c>
      <c r="J10" s="135"/>
      <c r="K10" s="47"/>
    </row>
    <row r="11" spans="1:11" ht="15.6" customHeight="1" x14ac:dyDescent="0.2">
      <c r="A11" s="47" t="s">
        <v>297</v>
      </c>
      <c r="B11" s="47"/>
      <c r="C11" s="47"/>
      <c r="D11" s="47"/>
      <c r="E11" s="47"/>
      <c r="F11" s="47"/>
      <c r="G11" s="47"/>
      <c r="H11" s="47"/>
      <c r="I11" s="414">
        <f>SUM(OCTOBRE!$D$7)</f>
        <v>0</v>
      </c>
      <c r="J11" s="135"/>
      <c r="K11" s="47"/>
    </row>
    <row r="12" spans="1:11" ht="15.6" customHeight="1" x14ac:dyDescent="0.2">
      <c r="A12" s="47" t="s">
        <v>486</v>
      </c>
      <c r="B12" s="47"/>
      <c r="C12" s="47"/>
      <c r="D12" s="47"/>
      <c r="E12" s="47"/>
      <c r="F12" s="47"/>
      <c r="G12" s="47"/>
      <c r="H12" s="47"/>
      <c r="I12" s="414">
        <f>SUM(OCTOBRE!$E$7)</f>
        <v>0</v>
      </c>
      <c r="J12" s="135"/>
      <c r="K12" s="47"/>
    </row>
    <row r="13" spans="1:11" ht="15.6" customHeight="1" x14ac:dyDescent="0.2">
      <c r="A13" s="47" t="s">
        <v>298</v>
      </c>
      <c r="B13" s="47"/>
      <c r="C13" s="47"/>
      <c r="D13" s="47"/>
      <c r="E13" s="47"/>
      <c r="F13" s="47"/>
      <c r="G13" s="47"/>
      <c r="H13" s="47"/>
      <c r="I13" s="414">
        <f>SUM(OCTOBRE!$F$7)</f>
        <v>0</v>
      </c>
      <c r="J13" s="135"/>
      <c r="K13" s="47"/>
    </row>
    <row r="14" spans="1:11" ht="15.6" customHeight="1" x14ac:dyDescent="0.2">
      <c r="A14" s="47" t="s">
        <v>299</v>
      </c>
      <c r="B14" s="47"/>
      <c r="C14" s="47"/>
      <c r="D14" s="47"/>
      <c r="E14" s="47"/>
      <c r="F14" s="47"/>
      <c r="G14" s="47"/>
      <c r="H14" s="47"/>
      <c r="I14" s="414">
        <f>SUM(OCTOBRE!$L$7:$O$7)</f>
        <v>0</v>
      </c>
      <c r="J14" s="135"/>
      <c r="K14" s="47"/>
    </row>
    <row r="15" spans="1:11" ht="15.6" customHeight="1" x14ac:dyDescent="0.2">
      <c r="A15" s="47"/>
      <c r="B15" s="47" t="s">
        <v>53</v>
      </c>
      <c r="C15" s="137" t="s">
        <v>300</v>
      </c>
      <c r="D15" s="47"/>
      <c r="E15" s="47"/>
      <c r="F15" s="47"/>
      <c r="G15" s="47"/>
      <c r="H15" s="47"/>
      <c r="I15" s="414">
        <f>SUM(OCTOBRE!$Q$7:$R$7)</f>
        <v>0</v>
      </c>
      <c r="J15" s="135"/>
      <c r="K15" s="47"/>
    </row>
    <row r="16" spans="1:11" ht="15.6" customHeight="1" thickBot="1" x14ac:dyDescent="0.25">
      <c r="A16" s="47"/>
      <c r="B16" s="47"/>
      <c r="C16" s="137" t="s">
        <v>301</v>
      </c>
      <c r="D16" s="47"/>
      <c r="E16" s="47"/>
      <c r="F16" s="47"/>
      <c r="G16" s="47"/>
      <c r="H16" s="47"/>
      <c r="I16" s="415">
        <f>SUM(OCTOBRE!$P$7)</f>
        <v>0</v>
      </c>
      <c r="J16" s="135"/>
      <c r="K16" s="47"/>
    </row>
    <row r="17" spans="1:11" ht="15.6" customHeight="1" thickBot="1" x14ac:dyDescent="0.25">
      <c r="A17" s="47"/>
      <c r="B17" s="128" t="s">
        <v>302</v>
      </c>
      <c r="C17" s="47"/>
      <c r="D17" s="47"/>
      <c r="E17" s="47"/>
      <c r="F17" s="47"/>
      <c r="G17" s="47"/>
      <c r="H17" s="47"/>
      <c r="I17" s="128"/>
      <c r="J17" s="174">
        <f>SUM(I9:I16)</f>
        <v>0</v>
      </c>
      <c r="K17" s="47"/>
    </row>
    <row r="18" spans="1:11" ht="15.6" customHeight="1" thickTop="1" thickBot="1" x14ac:dyDescent="0.25">
      <c r="A18" s="47"/>
      <c r="B18" s="128" t="s">
        <v>303</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304</v>
      </c>
      <c r="B20" s="47"/>
      <c r="C20" s="47"/>
      <c r="D20" s="47"/>
      <c r="E20" s="47"/>
      <c r="F20" s="47"/>
      <c r="G20" s="47"/>
      <c r="H20" s="47"/>
      <c r="I20" s="47"/>
      <c r="J20" s="135"/>
      <c r="K20" s="47"/>
    </row>
    <row r="21" spans="1:11" ht="15.6" customHeight="1" thickBot="1" x14ac:dyDescent="0.25">
      <c r="A21" s="47" t="s">
        <v>305</v>
      </c>
      <c r="B21" s="47"/>
      <c r="C21" s="47"/>
      <c r="D21" s="47"/>
      <c r="E21" s="47"/>
      <c r="F21" s="47"/>
      <c r="G21" s="47"/>
      <c r="H21" s="47"/>
      <c r="I21" s="47"/>
      <c r="J21" s="135"/>
      <c r="K21" s="47"/>
    </row>
    <row r="22" spans="1:11" ht="15.6" customHeight="1" x14ac:dyDescent="0.2">
      <c r="A22" s="47" t="s">
        <v>306</v>
      </c>
      <c r="B22" s="47"/>
      <c r="C22" s="47"/>
      <c r="D22" s="47"/>
      <c r="E22" s="47"/>
      <c r="F22" s="47"/>
      <c r="G22" s="47"/>
      <c r="H22" s="419">
        <f>SUM(OCTOBRE!$U$7)</f>
        <v>0</v>
      </c>
      <c r="I22" s="47"/>
      <c r="J22" s="135"/>
      <c r="K22" s="47"/>
    </row>
    <row r="23" spans="1:11" ht="15.6" customHeight="1" x14ac:dyDescent="0.2">
      <c r="A23" s="47" t="s">
        <v>307</v>
      </c>
      <c r="B23" s="47"/>
      <c r="C23" s="47"/>
      <c r="D23" s="47"/>
      <c r="E23" s="47"/>
      <c r="F23" s="47"/>
      <c r="G23" s="47"/>
      <c r="H23" s="416">
        <f>SUM(OCTOBRE!$V$7)</f>
        <v>0</v>
      </c>
      <c r="I23" s="47"/>
      <c r="J23" s="135"/>
      <c r="K23" s="47"/>
    </row>
    <row r="24" spans="1:11" ht="15.6" customHeight="1" thickBot="1" x14ac:dyDescent="0.25">
      <c r="A24" s="47" t="s">
        <v>308</v>
      </c>
      <c r="B24" s="47"/>
      <c r="C24" s="47"/>
      <c r="D24" s="47"/>
      <c r="E24" s="47"/>
      <c r="F24" s="47"/>
      <c r="G24" s="47"/>
      <c r="H24" s="416">
        <f>SUM(OCTOBRE!$W$7:'OCTOBRE'!$X$7)</f>
        <v>0</v>
      </c>
      <c r="I24" s="47"/>
      <c r="J24" s="135"/>
      <c r="K24" s="47"/>
    </row>
    <row r="25" spans="1:11" ht="15.6" customHeight="1" thickBot="1" x14ac:dyDescent="0.25">
      <c r="A25" s="47" t="s">
        <v>309</v>
      </c>
      <c r="B25" s="47"/>
      <c r="C25" s="47"/>
      <c r="D25" s="47"/>
      <c r="E25" s="47"/>
      <c r="F25" s="47"/>
      <c r="G25" s="47"/>
      <c r="H25" s="415">
        <f>SUM(OCTOBRE!$Y$7)</f>
        <v>0</v>
      </c>
      <c r="I25" s="417">
        <f>SUM(H22:H25)</f>
        <v>0</v>
      </c>
      <c r="J25" s="135"/>
      <c r="K25" s="47"/>
    </row>
    <row r="26" spans="1:11" ht="15.6" customHeight="1" x14ac:dyDescent="0.2">
      <c r="A26" s="47" t="s">
        <v>310</v>
      </c>
      <c r="B26" s="47"/>
      <c r="C26" s="47"/>
      <c r="D26" s="47"/>
      <c r="E26" s="47"/>
      <c r="F26" s="47"/>
      <c r="G26" s="47"/>
      <c r="H26" s="143"/>
      <c r="I26" s="414">
        <f>SUM(OCTOBRE!$Z$7)</f>
        <v>0</v>
      </c>
      <c r="J26" s="135"/>
      <c r="K26" s="47"/>
    </row>
    <row r="27" spans="1:11" ht="15.6" customHeight="1" x14ac:dyDescent="0.2">
      <c r="A27" s="47" t="s">
        <v>311</v>
      </c>
      <c r="B27" s="47"/>
      <c r="C27" s="47"/>
      <c r="D27" s="47"/>
      <c r="E27" s="47"/>
      <c r="F27" s="47"/>
      <c r="G27" s="47"/>
      <c r="H27" s="47"/>
      <c r="I27" s="414">
        <f>SUM(OCTOBRE!$AA$7)</f>
        <v>0</v>
      </c>
      <c r="J27" s="135"/>
      <c r="K27" s="47"/>
    </row>
    <row r="28" spans="1:11" ht="15.6" customHeight="1" x14ac:dyDescent="0.2">
      <c r="A28" s="47" t="s">
        <v>312</v>
      </c>
      <c r="B28" s="47"/>
      <c r="C28" s="47"/>
      <c r="D28" s="47"/>
      <c r="E28" s="47"/>
      <c r="F28" s="47"/>
      <c r="G28" s="47"/>
      <c r="H28" s="47"/>
      <c r="I28" s="414">
        <f>SUM(OCTOBRE!$AB$7)</f>
        <v>0</v>
      </c>
      <c r="J28" s="135"/>
      <c r="K28" s="47"/>
    </row>
    <row r="29" spans="1:11" ht="15.6" customHeight="1" x14ac:dyDescent="0.2">
      <c r="A29" s="47" t="s">
        <v>313</v>
      </c>
      <c r="B29" s="47"/>
      <c r="C29" s="47"/>
      <c r="D29" s="47"/>
      <c r="E29" s="47"/>
      <c r="F29" s="47"/>
      <c r="G29" s="47"/>
      <c r="H29" s="47"/>
      <c r="I29" s="414">
        <f>SUM(OCTOBRE!$AC$7)</f>
        <v>0</v>
      </c>
      <c r="J29" s="135"/>
      <c r="K29" s="47"/>
    </row>
    <row r="30" spans="1:11" ht="15.6" customHeight="1" x14ac:dyDescent="0.2">
      <c r="A30" s="47" t="s">
        <v>314</v>
      </c>
      <c r="B30" s="47"/>
      <c r="C30" s="47"/>
      <c r="D30" s="47"/>
      <c r="E30" s="47"/>
      <c r="F30" s="47"/>
      <c r="G30" s="47"/>
      <c r="H30" s="47"/>
      <c r="I30" s="414">
        <f>SUM(OCTOBRE!$AD$7)</f>
        <v>0</v>
      </c>
      <c r="J30" s="135"/>
      <c r="K30" s="47"/>
    </row>
    <row r="31" spans="1:11" ht="15.6" customHeight="1" x14ac:dyDescent="0.2">
      <c r="A31" s="47" t="s">
        <v>315</v>
      </c>
      <c r="B31" s="47"/>
      <c r="C31" s="47"/>
      <c r="D31" s="47"/>
      <c r="E31" s="47"/>
      <c r="F31" s="47"/>
      <c r="G31" s="47"/>
      <c r="H31" s="47"/>
      <c r="I31" s="414">
        <f>SUM(OCTOBRE!$AE$7)</f>
        <v>0</v>
      </c>
      <c r="J31" s="135"/>
      <c r="K31" s="47"/>
    </row>
    <row r="32" spans="1:11" ht="15.6" customHeight="1" x14ac:dyDescent="0.2">
      <c r="A32" s="47" t="s">
        <v>316</v>
      </c>
      <c r="B32" s="47"/>
      <c r="C32" s="47"/>
      <c r="D32" s="47"/>
      <c r="E32" s="47"/>
      <c r="F32" s="47"/>
      <c r="G32" s="47"/>
      <c r="H32" s="47"/>
      <c r="I32" s="414">
        <f>SUM(OCTOBRE!$AF$7)</f>
        <v>0</v>
      </c>
      <c r="J32" s="135"/>
      <c r="K32" s="47"/>
    </row>
    <row r="33" spans="1:11" ht="15.6" customHeight="1" x14ac:dyDescent="0.2">
      <c r="A33" s="47" t="s">
        <v>317</v>
      </c>
      <c r="B33" s="47"/>
      <c r="C33" s="47"/>
      <c r="D33" s="47"/>
      <c r="E33" s="47"/>
      <c r="F33" s="47"/>
      <c r="G33" s="47"/>
      <c r="H33" s="47"/>
      <c r="I33" s="414">
        <f>SUM(OCTOBRE!$AG$7)</f>
        <v>0</v>
      </c>
      <c r="J33" s="135"/>
      <c r="K33" s="47"/>
    </row>
    <row r="34" spans="1:11" ht="15.6" customHeight="1" x14ac:dyDescent="0.2">
      <c r="A34" s="47" t="s">
        <v>318</v>
      </c>
      <c r="B34" s="47"/>
      <c r="C34" s="47"/>
      <c r="D34" s="47"/>
      <c r="E34" s="47"/>
      <c r="F34" s="47"/>
      <c r="G34" s="47"/>
      <c r="H34" s="47"/>
      <c r="I34" s="414">
        <f>SUM(OCTOBRE!$AH$7)</f>
        <v>0</v>
      </c>
      <c r="J34" s="135"/>
      <c r="K34" s="47"/>
    </row>
    <row r="35" spans="1:11" ht="15.6" customHeight="1" x14ac:dyDescent="0.2">
      <c r="A35" s="47" t="s">
        <v>318</v>
      </c>
      <c r="B35" s="47"/>
      <c r="C35" s="47"/>
      <c r="D35" s="47"/>
      <c r="E35" s="47"/>
      <c r="F35" s="47"/>
      <c r="G35" s="47"/>
      <c r="H35" s="47"/>
      <c r="I35" s="418">
        <v>0</v>
      </c>
      <c r="J35" s="135"/>
      <c r="K35" s="47"/>
    </row>
    <row r="36" spans="1:11" ht="15.6" customHeight="1" x14ac:dyDescent="0.2">
      <c r="A36" s="47" t="s">
        <v>319</v>
      </c>
      <c r="B36" s="47"/>
      <c r="C36" s="47"/>
      <c r="D36" s="47"/>
      <c r="E36" s="47"/>
      <c r="F36" s="47"/>
      <c r="G36" s="47"/>
      <c r="H36" s="47"/>
      <c r="I36" s="414">
        <f>SUM(OCTOBRE!$AJ$7)</f>
        <v>0</v>
      </c>
      <c r="J36" s="135"/>
      <c r="K36" s="47"/>
    </row>
    <row r="37" spans="1:11" ht="15.6" customHeight="1" thickBot="1" x14ac:dyDescent="0.25">
      <c r="A37" s="47" t="s">
        <v>320</v>
      </c>
      <c r="B37" s="47"/>
      <c r="C37" s="47"/>
      <c r="D37" s="47"/>
      <c r="E37" s="47"/>
      <c r="F37" s="47"/>
      <c r="G37" s="47"/>
      <c r="H37" s="47"/>
      <c r="I37" s="415">
        <f>SUM(OCTOBRE!$AK$7)</f>
        <v>0</v>
      </c>
      <c r="J37" s="135"/>
      <c r="K37" s="47"/>
    </row>
    <row r="38" spans="1:11" ht="15.6" customHeight="1" thickBot="1" x14ac:dyDescent="0.25">
      <c r="A38" s="47" t="s">
        <v>321</v>
      </c>
      <c r="B38" s="47"/>
      <c r="C38" s="47"/>
      <c r="D38" s="47"/>
      <c r="E38" s="47"/>
      <c r="F38" s="47"/>
      <c r="G38" s="47"/>
      <c r="H38" s="47"/>
      <c r="I38" s="124"/>
      <c r="J38" s="421">
        <f>SUM(I25:I37)</f>
        <v>0</v>
      </c>
      <c r="K38" s="47"/>
    </row>
    <row r="39" spans="1:11" ht="15.6" customHeight="1" thickTop="1" thickBot="1" x14ac:dyDescent="0.25">
      <c r="A39" s="128" t="s">
        <v>322</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323</v>
      </c>
      <c r="B41" s="47"/>
      <c r="C41" s="47"/>
      <c r="D41" s="47"/>
      <c r="E41" s="47"/>
      <c r="F41" s="47"/>
      <c r="G41" s="47"/>
      <c r="H41" s="47"/>
      <c r="I41" s="47"/>
      <c r="J41" s="47"/>
      <c r="K41" s="47"/>
    </row>
    <row r="42" spans="1:11" ht="15.6" customHeight="1" x14ac:dyDescent="0.2">
      <c r="A42" s="47" t="s">
        <v>324</v>
      </c>
      <c r="B42" s="47"/>
      <c r="C42" s="47"/>
      <c r="D42" s="47"/>
      <c r="E42" s="47"/>
      <c r="F42" s="47"/>
      <c r="G42" s="47"/>
      <c r="H42" s="47"/>
      <c r="I42" s="47"/>
      <c r="J42" s="47"/>
      <c r="K42" s="47"/>
    </row>
    <row r="43" spans="1:11" ht="15.6" customHeight="1" x14ac:dyDescent="0.2">
      <c r="A43" s="47" t="s">
        <v>325</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326</v>
      </c>
      <c r="E46" s="47"/>
      <c r="F46" s="47"/>
      <c r="G46" s="47"/>
      <c r="H46" s="124"/>
      <c r="I46" s="124"/>
      <c r="J46" s="138" t="s">
        <v>327</v>
      </c>
      <c r="K46" s="47"/>
    </row>
    <row r="47" spans="1:11" ht="15.6" customHeight="1" x14ac:dyDescent="0.2">
      <c r="A47" s="47"/>
      <c r="B47" s="47"/>
      <c r="C47" s="47"/>
      <c r="D47" s="47"/>
      <c r="E47" s="47"/>
      <c r="F47" s="47"/>
      <c r="G47" s="47"/>
      <c r="H47" s="47" t="s">
        <v>50</v>
      </c>
      <c r="I47" s="47"/>
      <c r="J47" s="47"/>
      <c r="K47" s="47"/>
    </row>
    <row r="48" spans="1:11" ht="15.6" customHeight="1" x14ac:dyDescent="0.2">
      <c r="A48" s="587" t="s">
        <v>379</v>
      </c>
      <c r="B48" s="587"/>
      <c r="C48" s="587"/>
      <c r="D48" s="587"/>
      <c r="E48" s="587"/>
      <c r="F48" s="587"/>
      <c r="G48" s="587"/>
      <c r="H48" s="587"/>
      <c r="I48" s="587"/>
      <c r="J48" s="587"/>
      <c r="K48" s="47"/>
    </row>
    <row r="49" spans="1:11" ht="15.6" customHeight="1" x14ac:dyDescent="0.2">
      <c r="A49" s="132" t="s">
        <v>328</v>
      </c>
      <c r="B49" s="132"/>
      <c r="C49" s="132"/>
      <c r="D49" s="132"/>
      <c r="E49" s="132"/>
      <c r="F49" s="132"/>
      <c r="G49" s="132"/>
      <c r="H49" s="132"/>
      <c r="I49" s="132"/>
      <c r="J49" s="47"/>
      <c r="K49" s="47"/>
    </row>
    <row r="50" spans="1:11" ht="15.6" customHeight="1" x14ac:dyDescent="0.2">
      <c r="A50" s="132" t="s">
        <v>329</v>
      </c>
      <c r="B50" s="132"/>
      <c r="C50" s="132"/>
      <c r="D50" s="132"/>
      <c r="E50" s="132"/>
      <c r="F50" s="132"/>
      <c r="G50" s="132"/>
      <c r="H50" s="132"/>
      <c r="I50" s="132"/>
      <c r="J50" s="47"/>
      <c r="K50" s="47"/>
    </row>
  </sheetData>
  <sheetProtection algorithmName="SHA-512" hashValue="IbAHBY6gZIUSJLqy1xP+t7YSYBvJVlHNWLXbTijUXeUsFsnzZ5hJQOaNaCwTm8K3cFjzs1rA+45uqy/nUy1Fnw==" saltValue="A2AxDLvI0nClvwA5FkO5XQ=="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86</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447</v>
      </c>
      <c r="C4" s="519" t="s">
        <v>448</v>
      </c>
      <c r="D4" s="519" t="s">
        <v>449</v>
      </c>
      <c r="E4" s="519" t="s">
        <v>450</v>
      </c>
      <c r="F4" s="562" t="s">
        <v>451</v>
      </c>
      <c r="G4" s="263"/>
      <c r="H4" s="264"/>
      <c r="I4" s="265"/>
      <c r="J4" s="260"/>
      <c r="K4" s="264"/>
      <c r="L4" s="544" t="s">
        <v>452</v>
      </c>
      <c r="M4" s="519" t="s">
        <v>453</v>
      </c>
      <c r="N4" s="519" t="s">
        <v>454</v>
      </c>
      <c r="O4" s="519" t="s">
        <v>455</v>
      </c>
      <c r="P4" s="519" t="s">
        <v>456</v>
      </c>
      <c r="Q4" s="528" t="s">
        <v>457</v>
      </c>
      <c r="R4" s="531" t="s">
        <v>458</v>
      </c>
      <c r="S4" s="364"/>
      <c r="T4" s="365"/>
      <c r="U4" s="525" t="s">
        <v>459</v>
      </c>
      <c r="V4" s="526"/>
      <c r="W4" s="526"/>
      <c r="X4" s="526"/>
      <c r="Y4" s="527"/>
      <c r="Z4" s="528" t="s">
        <v>460</v>
      </c>
      <c r="AA4" s="519" t="s">
        <v>461</v>
      </c>
      <c r="AB4" s="519" t="s">
        <v>462</v>
      </c>
      <c r="AC4" s="528" t="s">
        <v>463</v>
      </c>
      <c r="AD4" s="519" t="s">
        <v>464</v>
      </c>
      <c r="AE4" s="519" t="s">
        <v>465</v>
      </c>
      <c r="AF4" s="519" t="s">
        <v>466</v>
      </c>
      <c r="AG4" s="565" t="s">
        <v>467</v>
      </c>
      <c r="AH4" s="531" t="s">
        <v>468</v>
      </c>
      <c r="AI4" s="268"/>
      <c r="AJ4" s="572" t="s">
        <v>469</v>
      </c>
      <c r="AK4" s="531" t="s">
        <v>470</v>
      </c>
      <c r="AL4" s="33"/>
    </row>
    <row r="5" spans="1:38" s="81" customFormat="1" ht="15.6" customHeight="1" x14ac:dyDescent="0.2">
      <c r="A5" s="260"/>
      <c r="B5" s="545"/>
      <c r="C5" s="520"/>
      <c r="D5" s="520"/>
      <c r="E5" s="520"/>
      <c r="F5" s="563"/>
      <c r="G5" s="263" t="s">
        <v>3</v>
      </c>
      <c r="H5" s="264" t="s">
        <v>104</v>
      </c>
      <c r="I5" s="265" t="s">
        <v>105</v>
      </c>
      <c r="J5" s="260" t="s">
        <v>100</v>
      </c>
      <c r="K5" s="264" t="s">
        <v>95</v>
      </c>
      <c r="L5" s="545"/>
      <c r="M5" s="520"/>
      <c r="N5" s="520"/>
      <c r="O5" s="520"/>
      <c r="P5" s="520"/>
      <c r="Q5" s="529"/>
      <c r="R5" s="532"/>
      <c r="S5" s="366" t="s">
        <v>46</v>
      </c>
      <c r="T5" s="260" t="s">
        <v>46</v>
      </c>
      <c r="U5" s="575" t="s">
        <v>471</v>
      </c>
      <c r="V5" s="576" t="s">
        <v>472</v>
      </c>
      <c r="W5" s="576" t="s">
        <v>130</v>
      </c>
      <c r="X5" s="576" t="s">
        <v>131</v>
      </c>
      <c r="Y5" s="576" t="s">
        <v>473</v>
      </c>
      <c r="Z5" s="529"/>
      <c r="AA5" s="520"/>
      <c r="AB5" s="520"/>
      <c r="AC5" s="529"/>
      <c r="AD5" s="520"/>
      <c r="AE5" s="520"/>
      <c r="AF5" s="520"/>
      <c r="AG5" s="566"/>
      <c r="AH5" s="532"/>
      <c r="AI5" s="271" t="s">
        <v>116</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Novembre</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38" s="114" customFormat="1" ht="12.75" customHeight="1" x14ac:dyDescent="0.2">
      <c r="A11" s="116"/>
      <c r="B11" s="283" t="s">
        <v>143</v>
      </c>
      <c r="C11" s="282" t="s">
        <v>272</v>
      </c>
      <c r="D11" s="283" t="s">
        <v>144</v>
      </c>
      <c r="E11" s="252">
        <f>OCTOBRE!E11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Novembre</v>
      </c>
      <c r="AK11" s="252">
        <f>$E$11</f>
        <v>0</v>
      </c>
      <c r="AL11" s="116"/>
    </row>
    <row r="12" spans="1:3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447</v>
      </c>
      <c r="C18" s="536" t="s">
        <v>448</v>
      </c>
      <c r="D18" s="536" t="s">
        <v>449</v>
      </c>
      <c r="E18" s="536" t="s">
        <v>450</v>
      </c>
      <c r="F18" s="539" t="s">
        <v>474</v>
      </c>
      <c r="G18" s="292"/>
      <c r="H18" s="2"/>
      <c r="I18" s="293"/>
      <c r="J18" s="13"/>
      <c r="K18" s="2"/>
      <c r="L18" s="547" t="s">
        <v>452</v>
      </c>
      <c r="M18" s="536" t="s">
        <v>453</v>
      </c>
      <c r="N18" s="536" t="s">
        <v>454</v>
      </c>
      <c r="O18" s="536" t="s">
        <v>455</v>
      </c>
      <c r="P18" s="536" t="s">
        <v>456</v>
      </c>
      <c r="Q18" s="536" t="s">
        <v>457</v>
      </c>
      <c r="R18" s="539" t="s">
        <v>458</v>
      </c>
      <c r="S18" s="44"/>
      <c r="T18" s="1"/>
      <c r="U18" s="522" t="s">
        <v>91</v>
      </c>
      <c r="V18" s="523"/>
      <c r="W18" s="523"/>
      <c r="X18" s="523"/>
      <c r="Y18" s="524"/>
      <c r="Z18" s="536" t="s">
        <v>460</v>
      </c>
      <c r="AA18" s="536" t="s">
        <v>461</v>
      </c>
      <c r="AB18" s="536" t="s">
        <v>462</v>
      </c>
      <c r="AC18" s="536" t="s">
        <v>463</v>
      </c>
      <c r="AD18" s="536" t="s">
        <v>464</v>
      </c>
      <c r="AE18" s="536" t="s">
        <v>465</v>
      </c>
      <c r="AF18" s="536" t="s">
        <v>466</v>
      </c>
      <c r="AG18" s="568" t="s">
        <v>467</v>
      </c>
      <c r="AH18" s="539" t="s">
        <v>468</v>
      </c>
      <c r="AI18" s="15"/>
      <c r="AJ18" s="547" t="s">
        <v>469</v>
      </c>
      <c r="AK18" s="539" t="s">
        <v>470</v>
      </c>
      <c r="AL18" s="381"/>
    </row>
    <row r="19" spans="1:38" s="4" customFormat="1" ht="15.6" customHeight="1" x14ac:dyDescent="0.2">
      <c r="A19" s="1"/>
      <c r="B19" s="548"/>
      <c r="C19" s="537"/>
      <c r="D19" s="537"/>
      <c r="E19" s="537"/>
      <c r="F19" s="540"/>
      <c r="G19" s="292" t="s">
        <v>3</v>
      </c>
      <c r="H19" s="2" t="s">
        <v>104</v>
      </c>
      <c r="I19" s="293" t="s">
        <v>105</v>
      </c>
      <c r="J19" s="13" t="s">
        <v>100</v>
      </c>
      <c r="K19" s="2" t="s">
        <v>95</v>
      </c>
      <c r="L19" s="548"/>
      <c r="M19" s="537"/>
      <c r="N19" s="537"/>
      <c r="O19" s="537"/>
      <c r="P19" s="537"/>
      <c r="Q19" s="537"/>
      <c r="R19" s="540"/>
      <c r="S19" s="44"/>
      <c r="T19" s="1"/>
      <c r="U19" s="577" t="s">
        <v>471</v>
      </c>
      <c r="V19" s="579" t="s">
        <v>472</v>
      </c>
      <c r="W19" s="579" t="s">
        <v>130</v>
      </c>
      <c r="X19" s="579" t="s">
        <v>131</v>
      </c>
      <c r="Y19" s="579" t="s">
        <v>473</v>
      </c>
      <c r="Z19" s="537"/>
      <c r="AA19" s="537"/>
      <c r="AB19" s="537"/>
      <c r="AC19" s="537"/>
      <c r="AD19" s="537"/>
      <c r="AE19" s="537"/>
      <c r="AF19" s="537"/>
      <c r="AG19" s="569"/>
      <c r="AH19" s="540"/>
      <c r="AI19" s="6" t="s">
        <v>116</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Novembre</v>
      </c>
      <c r="H21" s="337" t="s">
        <v>156</v>
      </c>
      <c r="I21" s="338"/>
      <c r="J21" s="223">
        <f>OCTOBRE!E2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Novembre</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Novembre</v>
      </c>
      <c r="AK56" s="113">
        <f>$E$11</f>
        <v>0</v>
      </c>
      <c r="AL56" s="116"/>
    </row>
    <row r="57" spans="1:38" s="114" customFormat="1" ht="12.75" customHeight="1" x14ac:dyDescent="0.2">
      <c r="A57" s="116"/>
      <c r="B57" s="106" t="str">
        <f>$B$12</f>
        <v>Page No.</v>
      </c>
      <c r="C57" s="111">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447</v>
      </c>
      <c r="C63" s="536" t="s">
        <v>448</v>
      </c>
      <c r="D63" s="536" t="s">
        <v>449</v>
      </c>
      <c r="E63" s="536" t="s">
        <v>450</v>
      </c>
      <c r="F63" s="539" t="s">
        <v>474</v>
      </c>
      <c r="G63" s="292"/>
      <c r="H63" s="2"/>
      <c r="I63" s="293"/>
      <c r="J63" s="13"/>
      <c r="K63" s="2"/>
      <c r="L63" s="547" t="s">
        <v>452</v>
      </c>
      <c r="M63" s="536" t="s">
        <v>453</v>
      </c>
      <c r="N63" s="536" t="s">
        <v>454</v>
      </c>
      <c r="O63" s="536" t="s">
        <v>455</v>
      </c>
      <c r="P63" s="536" t="s">
        <v>456</v>
      </c>
      <c r="Q63" s="536" t="s">
        <v>457</v>
      </c>
      <c r="R63" s="539" t="s">
        <v>458</v>
      </c>
      <c r="S63" s="44"/>
      <c r="T63" s="1"/>
      <c r="U63" s="522" t="s">
        <v>91</v>
      </c>
      <c r="V63" s="523"/>
      <c r="W63" s="523"/>
      <c r="X63" s="523"/>
      <c r="Y63" s="524"/>
      <c r="Z63" s="536" t="s">
        <v>460</v>
      </c>
      <c r="AA63" s="536" t="s">
        <v>461</v>
      </c>
      <c r="AB63" s="536" t="s">
        <v>462</v>
      </c>
      <c r="AC63" s="536" t="s">
        <v>463</v>
      </c>
      <c r="AD63" s="536" t="s">
        <v>464</v>
      </c>
      <c r="AE63" s="536" t="s">
        <v>465</v>
      </c>
      <c r="AF63" s="536" t="s">
        <v>466</v>
      </c>
      <c r="AG63" s="568" t="s">
        <v>467</v>
      </c>
      <c r="AH63" s="539" t="s">
        <v>468</v>
      </c>
      <c r="AI63" s="15"/>
      <c r="AJ63" s="547" t="s">
        <v>469</v>
      </c>
      <c r="AK63" s="539" t="s">
        <v>470</v>
      </c>
      <c r="AL63" s="381"/>
    </row>
    <row r="64" spans="1:38" s="4" customFormat="1" ht="15.6" customHeight="1" x14ac:dyDescent="0.2">
      <c r="A64" s="1"/>
      <c r="B64" s="548"/>
      <c r="C64" s="537"/>
      <c r="D64" s="537"/>
      <c r="E64" s="537"/>
      <c r="F64" s="540"/>
      <c r="G64" s="292" t="s">
        <v>3</v>
      </c>
      <c r="H64" s="2" t="s">
        <v>104</v>
      </c>
      <c r="I64" s="293" t="s">
        <v>105</v>
      </c>
      <c r="J64" s="13" t="s">
        <v>100</v>
      </c>
      <c r="K64" s="2" t="s">
        <v>95</v>
      </c>
      <c r="L64" s="548"/>
      <c r="M64" s="537"/>
      <c r="N64" s="537"/>
      <c r="O64" s="537"/>
      <c r="P64" s="537"/>
      <c r="Q64" s="537"/>
      <c r="R64" s="540"/>
      <c r="S64" s="44"/>
      <c r="T64" s="1"/>
      <c r="U64" s="577" t="s">
        <v>471</v>
      </c>
      <c r="V64" s="579" t="s">
        <v>472</v>
      </c>
      <c r="W64" s="579" t="s">
        <v>130</v>
      </c>
      <c r="X64" s="579" t="s">
        <v>131</v>
      </c>
      <c r="Y64" s="579" t="s">
        <v>473</v>
      </c>
      <c r="Z64" s="537"/>
      <c r="AA64" s="537"/>
      <c r="AB64" s="537"/>
      <c r="AC64" s="537"/>
      <c r="AD64" s="537"/>
      <c r="AE64" s="537"/>
      <c r="AF64" s="537"/>
      <c r="AG64" s="569"/>
      <c r="AH64" s="540"/>
      <c r="AI64" s="6" t="s">
        <v>116</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Novembre</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Novembre</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Novembre</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447</v>
      </c>
      <c r="C108" s="536" t="s">
        <v>448</v>
      </c>
      <c r="D108" s="536" t="s">
        <v>449</v>
      </c>
      <c r="E108" s="536" t="s">
        <v>450</v>
      </c>
      <c r="F108" s="539" t="s">
        <v>474</v>
      </c>
      <c r="G108" s="292"/>
      <c r="H108" s="2"/>
      <c r="I108" s="293"/>
      <c r="J108" s="13"/>
      <c r="K108" s="2"/>
      <c r="L108" s="547" t="s">
        <v>452</v>
      </c>
      <c r="M108" s="536" t="s">
        <v>453</v>
      </c>
      <c r="N108" s="536" t="s">
        <v>454</v>
      </c>
      <c r="O108" s="536" t="s">
        <v>455</v>
      </c>
      <c r="P108" s="536" t="s">
        <v>456</v>
      </c>
      <c r="Q108" s="536" t="s">
        <v>457</v>
      </c>
      <c r="R108" s="539" t="s">
        <v>458</v>
      </c>
      <c r="S108" s="44"/>
      <c r="T108" s="1"/>
      <c r="U108" s="522" t="s">
        <v>91</v>
      </c>
      <c r="V108" s="523"/>
      <c r="W108" s="523"/>
      <c r="X108" s="523"/>
      <c r="Y108" s="524"/>
      <c r="Z108" s="536" t="s">
        <v>460</v>
      </c>
      <c r="AA108" s="536" t="s">
        <v>461</v>
      </c>
      <c r="AB108" s="536" t="s">
        <v>462</v>
      </c>
      <c r="AC108" s="536" t="s">
        <v>463</v>
      </c>
      <c r="AD108" s="536" t="s">
        <v>464</v>
      </c>
      <c r="AE108" s="536" t="s">
        <v>465</v>
      </c>
      <c r="AF108" s="536" t="s">
        <v>466</v>
      </c>
      <c r="AG108" s="568" t="s">
        <v>467</v>
      </c>
      <c r="AH108" s="539" t="s">
        <v>468</v>
      </c>
      <c r="AI108" s="15"/>
      <c r="AJ108" s="547" t="s">
        <v>469</v>
      </c>
      <c r="AK108" s="539" t="s">
        <v>470</v>
      </c>
      <c r="AL108" s="381"/>
    </row>
    <row r="109" spans="1:38" s="4" customFormat="1" ht="15.75" customHeight="1" x14ac:dyDescent="0.2">
      <c r="A109" s="1"/>
      <c r="B109" s="548"/>
      <c r="C109" s="537"/>
      <c r="D109" s="537"/>
      <c r="E109" s="537"/>
      <c r="F109" s="540"/>
      <c r="G109" s="292" t="s">
        <v>3</v>
      </c>
      <c r="H109" s="2" t="s">
        <v>104</v>
      </c>
      <c r="I109" s="293" t="s">
        <v>105</v>
      </c>
      <c r="J109" s="13" t="s">
        <v>100</v>
      </c>
      <c r="K109" s="2" t="s">
        <v>95</v>
      </c>
      <c r="L109" s="548"/>
      <c r="M109" s="537"/>
      <c r="N109" s="537"/>
      <c r="O109" s="537"/>
      <c r="P109" s="537"/>
      <c r="Q109" s="537"/>
      <c r="R109" s="540"/>
      <c r="S109" s="44"/>
      <c r="T109" s="1"/>
      <c r="U109" s="577" t="s">
        <v>471</v>
      </c>
      <c r="V109" s="579" t="s">
        <v>472</v>
      </c>
      <c r="W109" s="579" t="s">
        <v>130</v>
      </c>
      <c r="X109" s="579" t="s">
        <v>131</v>
      </c>
      <c r="Y109" s="579" t="s">
        <v>473</v>
      </c>
      <c r="Z109" s="537"/>
      <c r="AA109" s="537"/>
      <c r="AB109" s="537"/>
      <c r="AC109" s="537"/>
      <c r="AD109" s="537"/>
      <c r="AE109" s="537"/>
      <c r="AF109" s="537"/>
      <c r="AG109" s="569"/>
      <c r="AH109" s="540"/>
      <c r="AI109" s="6" t="s">
        <v>116</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Novembre</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Novembre</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Novembre</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447</v>
      </c>
      <c r="C153" s="536" t="s">
        <v>448</v>
      </c>
      <c r="D153" s="536" t="s">
        <v>449</v>
      </c>
      <c r="E153" s="536" t="s">
        <v>450</v>
      </c>
      <c r="F153" s="539" t="s">
        <v>474</v>
      </c>
      <c r="G153" s="292"/>
      <c r="H153" s="2"/>
      <c r="I153" s="293"/>
      <c r="J153" s="13"/>
      <c r="K153" s="2"/>
      <c r="L153" s="547" t="s">
        <v>452</v>
      </c>
      <c r="M153" s="536" t="s">
        <v>453</v>
      </c>
      <c r="N153" s="536" t="s">
        <v>454</v>
      </c>
      <c r="O153" s="536" t="s">
        <v>455</v>
      </c>
      <c r="P153" s="536" t="s">
        <v>456</v>
      </c>
      <c r="Q153" s="536" t="s">
        <v>457</v>
      </c>
      <c r="R153" s="539" t="s">
        <v>458</v>
      </c>
      <c r="S153" s="44"/>
      <c r="T153" s="1"/>
      <c r="U153" s="522" t="s">
        <v>91</v>
      </c>
      <c r="V153" s="523"/>
      <c r="W153" s="523"/>
      <c r="X153" s="523"/>
      <c r="Y153" s="524"/>
      <c r="Z153" s="536" t="s">
        <v>460</v>
      </c>
      <c r="AA153" s="536" t="s">
        <v>461</v>
      </c>
      <c r="AB153" s="536" t="s">
        <v>462</v>
      </c>
      <c r="AC153" s="536" t="s">
        <v>463</v>
      </c>
      <c r="AD153" s="536" t="s">
        <v>464</v>
      </c>
      <c r="AE153" s="536" t="s">
        <v>465</v>
      </c>
      <c r="AF153" s="536" t="s">
        <v>466</v>
      </c>
      <c r="AG153" s="568" t="s">
        <v>467</v>
      </c>
      <c r="AH153" s="539" t="s">
        <v>468</v>
      </c>
      <c r="AI153" s="15"/>
      <c r="AJ153" s="547" t="s">
        <v>469</v>
      </c>
      <c r="AK153" s="539" t="s">
        <v>470</v>
      </c>
      <c r="AL153" s="381"/>
    </row>
    <row r="154" spans="1:38" s="4" customFormat="1" ht="15.6" customHeight="1" x14ac:dyDescent="0.2">
      <c r="A154" s="1"/>
      <c r="B154" s="548"/>
      <c r="C154" s="537"/>
      <c r="D154" s="537"/>
      <c r="E154" s="537"/>
      <c r="F154" s="540"/>
      <c r="G154" s="292" t="s">
        <v>3</v>
      </c>
      <c r="H154" s="2" t="s">
        <v>104</v>
      </c>
      <c r="I154" s="293" t="s">
        <v>105</v>
      </c>
      <c r="J154" s="13" t="s">
        <v>100</v>
      </c>
      <c r="K154" s="2" t="s">
        <v>95</v>
      </c>
      <c r="L154" s="548"/>
      <c r="M154" s="537"/>
      <c r="N154" s="537"/>
      <c r="O154" s="537"/>
      <c r="P154" s="537"/>
      <c r="Q154" s="537"/>
      <c r="R154" s="540"/>
      <c r="S154" s="44"/>
      <c r="T154" s="1"/>
      <c r="U154" s="577" t="s">
        <v>471</v>
      </c>
      <c r="V154" s="579" t="s">
        <v>472</v>
      </c>
      <c r="W154" s="579" t="s">
        <v>130</v>
      </c>
      <c r="X154" s="579" t="s">
        <v>131</v>
      </c>
      <c r="Y154" s="579" t="s">
        <v>473</v>
      </c>
      <c r="Z154" s="537"/>
      <c r="AA154" s="537"/>
      <c r="AB154" s="537"/>
      <c r="AC154" s="537"/>
      <c r="AD154" s="537"/>
      <c r="AE154" s="537"/>
      <c r="AF154" s="537"/>
      <c r="AG154" s="569"/>
      <c r="AH154" s="540"/>
      <c r="AI154" s="6" t="s">
        <v>116</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Novembre</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Novembre</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Novembre</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447</v>
      </c>
      <c r="C198" s="536" t="s">
        <v>448</v>
      </c>
      <c r="D198" s="536" t="s">
        <v>449</v>
      </c>
      <c r="E198" s="536" t="s">
        <v>450</v>
      </c>
      <c r="F198" s="539" t="s">
        <v>474</v>
      </c>
      <c r="G198" s="292"/>
      <c r="H198" s="2"/>
      <c r="I198" s="293"/>
      <c r="J198" s="13"/>
      <c r="K198" s="2"/>
      <c r="L198" s="547" t="s">
        <v>452</v>
      </c>
      <c r="M198" s="536" t="s">
        <v>453</v>
      </c>
      <c r="N198" s="536" t="s">
        <v>454</v>
      </c>
      <c r="O198" s="536" t="s">
        <v>455</v>
      </c>
      <c r="P198" s="536" t="s">
        <v>456</v>
      </c>
      <c r="Q198" s="536" t="s">
        <v>457</v>
      </c>
      <c r="R198" s="539" t="s">
        <v>458</v>
      </c>
      <c r="S198" s="44"/>
      <c r="T198" s="1"/>
      <c r="U198" s="522" t="s">
        <v>91</v>
      </c>
      <c r="V198" s="523"/>
      <c r="W198" s="523"/>
      <c r="X198" s="523"/>
      <c r="Y198" s="524"/>
      <c r="Z198" s="536" t="s">
        <v>460</v>
      </c>
      <c r="AA198" s="536" t="s">
        <v>461</v>
      </c>
      <c r="AB198" s="536" t="s">
        <v>462</v>
      </c>
      <c r="AC198" s="536" t="s">
        <v>463</v>
      </c>
      <c r="AD198" s="536" t="s">
        <v>464</v>
      </c>
      <c r="AE198" s="536" t="s">
        <v>465</v>
      </c>
      <c r="AF198" s="536" t="s">
        <v>466</v>
      </c>
      <c r="AG198" s="568" t="s">
        <v>467</v>
      </c>
      <c r="AH198" s="539" t="s">
        <v>468</v>
      </c>
      <c r="AI198" s="15"/>
      <c r="AJ198" s="547" t="s">
        <v>469</v>
      </c>
      <c r="AK198" s="539" t="s">
        <v>470</v>
      </c>
      <c r="AL198" s="381"/>
    </row>
    <row r="199" spans="1:38" s="4" customFormat="1" ht="15.6" customHeight="1" x14ac:dyDescent="0.2">
      <c r="A199" s="1"/>
      <c r="B199" s="548"/>
      <c r="C199" s="537"/>
      <c r="D199" s="537"/>
      <c r="E199" s="537"/>
      <c r="F199" s="540"/>
      <c r="G199" s="292" t="s">
        <v>3</v>
      </c>
      <c r="H199" s="2" t="s">
        <v>104</v>
      </c>
      <c r="I199" s="293" t="s">
        <v>105</v>
      </c>
      <c r="J199" s="13" t="s">
        <v>100</v>
      </c>
      <c r="K199" s="2" t="s">
        <v>95</v>
      </c>
      <c r="L199" s="548"/>
      <c r="M199" s="537"/>
      <c r="N199" s="537"/>
      <c r="O199" s="537"/>
      <c r="P199" s="537"/>
      <c r="Q199" s="537"/>
      <c r="R199" s="540"/>
      <c r="S199" s="44"/>
      <c r="T199" s="1"/>
      <c r="U199" s="577" t="s">
        <v>471</v>
      </c>
      <c r="V199" s="579" t="s">
        <v>472</v>
      </c>
      <c r="W199" s="579" t="s">
        <v>130</v>
      </c>
      <c r="X199" s="579" t="s">
        <v>131</v>
      </c>
      <c r="Y199" s="579" t="s">
        <v>473</v>
      </c>
      <c r="Z199" s="537"/>
      <c r="AA199" s="537"/>
      <c r="AB199" s="537"/>
      <c r="AC199" s="537"/>
      <c r="AD199" s="537"/>
      <c r="AE199" s="537"/>
      <c r="AF199" s="537"/>
      <c r="AG199" s="569"/>
      <c r="AH199" s="540"/>
      <c r="AI199" s="6" t="s">
        <v>116</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Novembre</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Novembre</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Novembre</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447</v>
      </c>
      <c r="C243" s="536" t="s">
        <v>448</v>
      </c>
      <c r="D243" s="536" t="s">
        <v>449</v>
      </c>
      <c r="E243" s="536" t="s">
        <v>450</v>
      </c>
      <c r="F243" s="539" t="s">
        <v>474</v>
      </c>
      <c r="G243" s="292"/>
      <c r="H243" s="2"/>
      <c r="I243" s="293"/>
      <c r="J243" s="13"/>
      <c r="K243" s="2"/>
      <c r="L243" s="547" t="s">
        <v>452</v>
      </c>
      <c r="M243" s="536" t="s">
        <v>453</v>
      </c>
      <c r="N243" s="536" t="s">
        <v>454</v>
      </c>
      <c r="O243" s="536" t="s">
        <v>455</v>
      </c>
      <c r="P243" s="536" t="s">
        <v>456</v>
      </c>
      <c r="Q243" s="536" t="s">
        <v>457</v>
      </c>
      <c r="R243" s="539" t="s">
        <v>458</v>
      </c>
      <c r="S243" s="44"/>
      <c r="T243" s="1"/>
      <c r="U243" s="522" t="s">
        <v>91</v>
      </c>
      <c r="V243" s="523"/>
      <c r="W243" s="523"/>
      <c r="X243" s="523"/>
      <c r="Y243" s="524"/>
      <c r="Z243" s="536" t="s">
        <v>460</v>
      </c>
      <c r="AA243" s="536" t="s">
        <v>461</v>
      </c>
      <c r="AB243" s="536" t="s">
        <v>462</v>
      </c>
      <c r="AC243" s="536" t="s">
        <v>463</v>
      </c>
      <c r="AD243" s="536" t="s">
        <v>464</v>
      </c>
      <c r="AE243" s="536" t="s">
        <v>465</v>
      </c>
      <c r="AF243" s="536" t="s">
        <v>466</v>
      </c>
      <c r="AG243" s="568" t="s">
        <v>467</v>
      </c>
      <c r="AH243" s="539" t="s">
        <v>468</v>
      </c>
      <c r="AI243" s="15"/>
      <c r="AJ243" s="547" t="s">
        <v>469</v>
      </c>
      <c r="AK243" s="539" t="s">
        <v>470</v>
      </c>
      <c r="AL243" s="381"/>
    </row>
    <row r="244" spans="1:38" s="4" customFormat="1" ht="15.6" customHeight="1" x14ac:dyDescent="0.2">
      <c r="A244" s="1"/>
      <c r="B244" s="548"/>
      <c r="C244" s="537"/>
      <c r="D244" s="537"/>
      <c r="E244" s="537"/>
      <c r="F244" s="540"/>
      <c r="G244" s="292" t="s">
        <v>3</v>
      </c>
      <c r="H244" s="2" t="s">
        <v>104</v>
      </c>
      <c r="I244" s="293" t="s">
        <v>105</v>
      </c>
      <c r="J244" s="13" t="s">
        <v>100</v>
      </c>
      <c r="K244" s="2" t="s">
        <v>95</v>
      </c>
      <c r="L244" s="548"/>
      <c r="M244" s="537"/>
      <c r="N244" s="537"/>
      <c r="O244" s="537"/>
      <c r="P244" s="537"/>
      <c r="Q244" s="537"/>
      <c r="R244" s="540"/>
      <c r="S244" s="44"/>
      <c r="T244" s="1"/>
      <c r="U244" s="577" t="s">
        <v>471</v>
      </c>
      <c r="V244" s="579" t="s">
        <v>472</v>
      </c>
      <c r="W244" s="579" t="s">
        <v>130</v>
      </c>
      <c r="X244" s="579" t="s">
        <v>131</v>
      </c>
      <c r="Y244" s="579" t="s">
        <v>473</v>
      </c>
      <c r="Z244" s="537"/>
      <c r="AA244" s="537"/>
      <c r="AB244" s="537"/>
      <c r="AC244" s="537"/>
      <c r="AD244" s="537"/>
      <c r="AE244" s="537"/>
      <c r="AF244" s="537"/>
      <c r="AG244" s="569"/>
      <c r="AH244" s="540"/>
      <c r="AI244" s="6" t="s">
        <v>116</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Novembre</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Novembre</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Novembre</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447</v>
      </c>
      <c r="C288" s="536" t="s">
        <v>448</v>
      </c>
      <c r="D288" s="536" t="s">
        <v>449</v>
      </c>
      <c r="E288" s="536" t="s">
        <v>450</v>
      </c>
      <c r="F288" s="539" t="s">
        <v>474</v>
      </c>
      <c r="G288" s="292"/>
      <c r="H288" s="2"/>
      <c r="I288" s="293"/>
      <c r="J288" s="13"/>
      <c r="K288" s="2"/>
      <c r="L288" s="547" t="s">
        <v>452</v>
      </c>
      <c r="M288" s="536" t="s">
        <v>453</v>
      </c>
      <c r="N288" s="536" t="s">
        <v>454</v>
      </c>
      <c r="O288" s="536" t="s">
        <v>455</v>
      </c>
      <c r="P288" s="536" t="s">
        <v>456</v>
      </c>
      <c r="Q288" s="536" t="s">
        <v>457</v>
      </c>
      <c r="R288" s="539" t="s">
        <v>458</v>
      </c>
      <c r="S288" s="44"/>
      <c r="T288" s="1"/>
      <c r="U288" s="522" t="s">
        <v>91</v>
      </c>
      <c r="V288" s="523"/>
      <c r="W288" s="523"/>
      <c r="X288" s="523"/>
      <c r="Y288" s="524"/>
      <c r="Z288" s="536" t="s">
        <v>460</v>
      </c>
      <c r="AA288" s="536" t="s">
        <v>461</v>
      </c>
      <c r="AB288" s="536" t="s">
        <v>462</v>
      </c>
      <c r="AC288" s="536" t="s">
        <v>463</v>
      </c>
      <c r="AD288" s="536" t="s">
        <v>464</v>
      </c>
      <c r="AE288" s="536" t="s">
        <v>465</v>
      </c>
      <c r="AF288" s="536" t="s">
        <v>466</v>
      </c>
      <c r="AG288" s="568" t="s">
        <v>467</v>
      </c>
      <c r="AH288" s="539" t="s">
        <v>468</v>
      </c>
      <c r="AI288" s="15"/>
      <c r="AJ288" s="547" t="s">
        <v>469</v>
      </c>
      <c r="AK288" s="539" t="s">
        <v>470</v>
      </c>
      <c r="AL288" s="381"/>
    </row>
    <row r="289" spans="1:38" s="4" customFormat="1" ht="15.6" customHeight="1" x14ac:dyDescent="0.2">
      <c r="A289" s="1"/>
      <c r="B289" s="548"/>
      <c r="C289" s="537"/>
      <c r="D289" s="537"/>
      <c r="E289" s="537"/>
      <c r="F289" s="540"/>
      <c r="G289" s="292" t="s">
        <v>3</v>
      </c>
      <c r="H289" s="2" t="s">
        <v>104</v>
      </c>
      <c r="I289" s="293" t="s">
        <v>105</v>
      </c>
      <c r="J289" s="13" t="s">
        <v>100</v>
      </c>
      <c r="K289" s="2" t="s">
        <v>95</v>
      </c>
      <c r="L289" s="548"/>
      <c r="M289" s="537"/>
      <c r="N289" s="537"/>
      <c r="O289" s="537"/>
      <c r="P289" s="537"/>
      <c r="Q289" s="537"/>
      <c r="R289" s="540"/>
      <c r="S289" s="44"/>
      <c r="T289" s="1"/>
      <c r="U289" s="577" t="s">
        <v>471</v>
      </c>
      <c r="V289" s="579" t="s">
        <v>472</v>
      </c>
      <c r="W289" s="579" t="s">
        <v>130</v>
      </c>
      <c r="X289" s="579" t="s">
        <v>131</v>
      </c>
      <c r="Y289" s="579" t="s">
        <v>473</v>
      </c>
      <c r="Z289" s="537"/>
      <c r="AA289" s="537"/>
      <c r="AB289" s="537"/>
      <c r="AC289" s="537"/>
      <c r="AD289" s="537"/>
      <c r="AE289" s="537"/>
      <c r="AF289" s="537"/>
      <c r="AG289" s="569"/>
      <c r="AH289" s="540"/>
      <c r="AI289" s="6" t="s">
        <v>116</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Novembre</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Novembre</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Novembre</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447</v>
      </c>
      <c r="C333" s="536" t="s">
        <v>448</v>
      </c>
      <c r="D333" s="536" t="s">
        <v>449</v>
      </c>
      <c r="E333" s="536" t="s">
        <v>450</v>
      </c>
      <c r="F333" s="539" t="s">
        <v>474</v>
      </c>
      <c r="G333" s="292"/>
      <c r="H333" s="2"/>
      <c r="I333" s="293"/>
      <c r="J333" s="13"/>
      <c r="K333" s="2"/>
      <c r="L333" s="547" t="s">
        <v>452</v>
      </c>
      <c r="M333" s="536" t="s">
        <v>453</v>
      </c>
      <c r="N333" s="536" t="s">
        <v>454</v>
      </c>
      <c r="O333" s="536" t="s">
        <v>455</v>
      </c>
      <c r="P333" s="536" t="s">
        <v>456</v>
      </c>
      <c r="Q333" s="536" t="s">
        <v>457</v>
      </c>
      <c r="R333" s="539" t="s">
        <v>458</v>
      </c>
      <c r="S333" s="44"/>
      <c r="T333" s="1"/>
      <c r="U333" s="522" t="s">
        <v>91</v>
      </c>
      <c r="V333" s="523"/>
      <c r="W333" s="523"/>
      <c r="X333" s="523"/>
      <c r="Y333" s="524"/>
      <c r="Z333" s="536" t="s">
        <v>460</v>
      </c>
      <c r="AA333" s="536" t="s">
        <v>461</v>
      </c>
      <c r="AB333" s="536" t="s">
        <v>462</v>
      </c>
      <c r="AC333" s="536" t="s">
        <v>463</v>
      </c>
      <c r="AD333" s="536" t="s">
        <v>464</v>
      </c>
      <c r="AE333" s="536" t="s">
        <v>465</v>
      </c>
      <c r="AF333" s="536" t="s">
        <v>466</v>
      </c>
      <c r="AG333" s="568" t="s">
        <v>467</v>
      </c>
      <c r="AH333" s="539" t="s">
        <v>468</v>
      </c>
      <c r="AI333" s="15"/>
      <c r="AJ333" s="547" t="s">
        <v>469</v>
      </c>
      <c r="AK333" s="539" t="s">
        <v>470</v>
      </c>
      <c r="AL333" s="381"/>
    </row>
    <row r="334" spans="1:38" s="4" customFormat="1" ht="15.6" customHeight="1" x14ac:dyDescent="0.2">
      <c r="A334" s="1"/>
      <c r="B334" s="548"/>
      <c r="C334" s="537"/>
      <c r="D334" s="537"/>
      <c r="E334" s="537"/>
      <c r="F334" s="540"/>
      <c r="G334" s="292" t="s">
        <v>3</v>
      </c>
      <c r="H334" s="2" t="s">
        <v>104</v>
      </c>
      <c r="I334" s="293" t="s">
        <v>105</v>
      </c>
      <c r="J334" s="13" t="s">
        <v>100</v>
      </c>
      <c r="K334" s="2" t="s">
        <v>95</v>
      </c>
      <c r="L334" s="548"/>
      <c r="M334" s="537"/>
      <c r="N334" s="537"/>
      <c r="O334" s="537"/>
      <c r="P334" s="537"/>
      <c r="Q334" s="537"/>
      <c r="R334" s="540"/>
      <c r="S334" s="44"/>
      <c r="T334" s="1"/>
      <c r="U334" s="577" t="s">
        <v>471</v>
      </c>
      <c r="V334" s="579" t="s">
        <v>472</v>
      </c>
      <c r="W334" s="579" t="s">
        <v>130</v>
      </c>
      <c r="X334" s="579" t="s">
        <v>131</v>
      </c>
      <c r="Y334" s="579" t="s">
        <v>473</v>
      </c>
      <c r="Z334" s="537"/>
      <c r="AA334" s="537"/>
      <c r="AB334" s="537"/>
      <c r="AC334" s="537"/>
      <c r="AD334" s="537"/>
      <c r="AE334" s="537"/>
      <c r="AF334" s="537"/>
      <c r="AG334" s="569"/>
      <c r="AH334" s="540"/>
      <c r="AI334" s="6" t="s">
        <v>116</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Novembre</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Novembre</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Novembre</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447</v>
      </c>
      <c r="C378" s="536" t="s">
        <v>448</v>
      </c>
      <c r="D378" s="536" t="s">
        <v>449</v>
      </c>
      <c r="E378" s="536" t="s">
        <v>450</v>
      </c>
      <c r="F378" s="539" t="s">
        <v>474</v>
      </c>
      <c r="G378" s="292"/>
      <c r="H378" s="2"/>
      <c r="I378" s="293"/>
      <c r="J378" s="13"/>
      <c r="K378" s="2"/>
      <c r="L378" s="547" t="s">
        <v>452</v>
      </c>
      <c r="M378" s="536" t="s">
        <v>453</v>
      </c>
      <c r="N378" s="536" t="s">
        <v>454</v>
      </c>
      <c r="O378" s="536" t="s">
        <v>455</v>
      </c>
      <c r="P378" s="536" t="s">
        <v>456</v>
      </c>
      <c r="Q378" s="536" t="s">
        <v>457</v>
      </c>
      <c r="R378" s="539" t="s">
        <v>458</v>
      </c>
      <c r="S378" s="44"/>
      <c r="T378" s="1"/>
      <c r="U378" s="522" t="s">
        <v>91</v>
      </c>
      <c r="V378" s="523"/>
      <c r="W378" s="523"/>
      <c r="X378" s="523"/>
      <c r="Y378" s="524"/>
      <c r="Z378" s="536" t="s">
        <v>460</v>
      </c>
      <c r="AA378" s="536" t="s">
        <v>461</v>
      </c>
      <c r="AB378" s="536" t="s">
        <v>462</v>
      </c>
      <c r="AC378" s="536" t="s">
        <v>463</v>
      </c>
      <c r="AD378" s="536" t="s">
        <v>464</v>
      </c>
      <c r="AE378" s="536" t="s">
        <v>465</v>
      </c>
      <c r="AF378" s="536" t="s">
        <v>466</v>
      </c>
      <c r="AG378" s="568" t="s">
        <v>467</v>
      </c>
      <c r="AH378" s="539" t="s">
        <v>468</v>
      </c>
      <c r="AI378" s="15"/>
      <c r="AJ378" s="547" t="s">
        <v>469</v>
      </c>
      <c r="AK378" s="539" t="s">
        <v>470</v>
      </c>
      <c r="AL378" s="381"/>
    </row>
    <row r="379" spans="1:38" s="4" customFormat="1" ht="15.6" customHeight="1" x14ac:dyDescent="0.2">
      <c r="A379" s="1"/>
      <c r="B379" s="548"/>
      <c r="C379" s="537"/>
      <c r="D379" s="537"/>
      <c r="E379" s="537"/>
      <c r="F379" s="540"/>
      <c r="G379" s="292" t="s">
        <v>3</v>
      </c>
      <c r="H379" s="2" t="s">
        <v>104</v>
      </c>
      <c r="I379" s="293" t="s">
        <v>105</v>
      </c>
      <c r="J379" s="13" t="s">
        <v>100</v>
      </c>
      <c r="K379" s="2" t="s">
        <v>95</v>
      </c>
      <c r="L379" s="548"/>
      <c r="M379" s="537"/>
      <c r="N379" s="537"/>
      <c r="O379" s="537"/>
      <c r="P379" s="537"/>
      <c r="Q379" s="537"/>
      <c r="R379" s="540"/>
      <c r="S379" s="44"/>
      <c r="T379" s="1"/>
      <c r="U379" s="577" t="s">
        <v>471</v>
      </c>
      <c r="V379" s="579" t="s">
        <v>472</v>
      </c>
      <c r="W379" s="579" t="s">
        <v>130</v>
      </c>
      <c r="X379" s="579" t="s">
        <v>131</v>
      </c>
      <c r="Y379" s="579" t="s">
        <v>473</v>
      </c>
      <c r="Z379" s="537"/>
      <c r="AA379" s="537"/>
      <c r="AB379" s="537"/>
      <c r="AC379" s="537"/>
      <c r="AD379" s="537"/>
      <c r="AE379" s="537"/>
      <c r="AF379" s="537"/>
      <c r="AG379" s="569"/>
      <c r="AH379" s="540"/>
      <c r="AI379" s="6" t="s">
        <v>116</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Novembre</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Novembre</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Novembre</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447</v>
      </c>
      <c r="C423" s="536" t="s">
        <v>448</v>
      </c>
      <c r="D423" s="536" t="s">
        <v>449</v>
      </c>
      <c r="E423" s="536" t="s">
        <v>450</v>
      </c>
      <c r="F423" s="539" t="s">
        <v>474</v>
      </c>
      <c r="G423" s="292"/>
      <c r="H423" s="2"/>
      <c r="I423" s="293"/>
      <c r="J423" s="13"/>
      <c r="K423" s="2"/>
      <c r="L423" s="547" t="s">
        <v>452</v>
      </c>
      <c r="M423" s="536" t="s">
        <v>453</v>
      </c>
      <c r="N423" s="536" t="s">
        <v>454</v>
      </c>
      <c r="O423" s="536" t="s">
        <v>455</v>
      </c>
      <c r="P423" s="536" t="s">
        <v>456</v>
      </c>
      <c r="Q423" s="536" t="s">
        <v>457</v>
      </c>
      <c r="R423" s="539" t="s">
        <v>458</v>
      </c>
      <c r="S423" s="44"/>
      <c r="T423" s="1"/>
      <c r="U423" s="522" t="s">
        <v>91</v>
      </c>
      <c r="V423" s="523"/>
      <c r="W423" s="523"/>
      <c r="X423" s="523"/>
      <c r="Y423" s="524"/>
      <c r="Z423" s="536" t="s">
        <v>460</v>
      </c>
      <c r="AA423" s="536" t="s">
        <v>461</v>
      </c>
      <c r="AB423" s="536" t="s">
        <v>462</v>
      </c>
      <c r="AC423" s="536" t="s">
        <v>463</v>
      </c>
      <c r="AD423" s="536" t="s">
        <v>464</v>
      </c>
      <c r="AE423" s="536" t="s">
        <v>465</v>
      </c>
      <c r="AF423" s="536" t="s">
        <v>466</v>
      </c>
      <c r="AG423" s="568" t="s">
        <v>467</v>
      </c>
      <c r="AH423" s="539" t="s">
        <v>468</v>
      </c>
      <c r="AI423" s="15"/>
      <c r="AJ423" s="547" t="s">
        <v>469</v>
      </c>
      <c r="AK423" s="539" t="s">
        <v>470</v>
      </c>
      <c r="AL423" s="381"/>
    </row>
    <row r="424" spans="1:38" s="4" customFormat="1" ht="15.6" customHeight="1" x14ac:dyDescent="0.2">
      <c r="A424" s="1"/>
      <c r="B424" s="548"/>
      <c r="C424" s="537"/>
      <c r="D424" s="537"/>
      <c r="E424" s="537"/>
      <c r="F424" s="540"/>
      <c r="G424" s="292" t="s">
        <v>3</v>
      </c>
      <c r="H424" s="2" t="s">
        <v>104</v>
      </c>
      <c r="I424" s="293" t="s">
        <v>105</v>
      </c>
      <c r="J424" s="13" t="s">
        <v>100</v>
      </c>
      <c r="K424" s="2" t="s">
        <v>95</v>
      </c>
      <c r="L424" s="548"/>
      <c r="M424" s="537"/>
      <c r="N424" s="537"/>
      <c r="O424" s="537"/>
      <c r="P424" s="537"/>
      <c r="Q424" s="537"/>
      <c r="R424" s="540"/>
      <c r="S424" s="44"/>
      <c r="T424" s="1"/>
      <c r="U424" s="577" t="s">
        <v>471</v>
      </c>
      <c r="V424" s="579" t="s">
        <v>472</v>
      </c>
      <c r="W424" s="579" t="s">
        <v>130</v>
      </c>
      <c r="X424" s="579" t="s">
        <v>131</v>
      </c>
      <c r="Y424" s="579" t="s">
        <v>473</v>
      </c>
      <c r="Z424" s="537"/>
      <c r="AA424" s="537"/>
      <c r="AB424" s="537"/>
      <c r="AC424" s="537"/>
      <c r="AD424" s="537"/>
      <c r="AE424" s="537"/>
      <c r="AF424" s="537"/>
      <c r="AG424" s="569"/>
      <c r="AH424" s="540"/>
      <c r="AI424" s="6" t="s">
        <v>116</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Novembre</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273</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15" t="s">
        <v>274</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589">
        <f>OCTOBRE!U463</f>
        <v>0</v>
      </c>
      <c r="V463" s="589"/>
      <c r="W463" s="590"/>
      <c r="X463" s="23"/>
      <c r="Y463" s="83" t="s">
        <v>179</v>
      </c>
      <c r="Z463" s="589">
        <f>OCTOBRE!Z463</f>
        <v>0</v>
      </c>
      <c r="AA463" s="589"/>
      <c r="AB463" s="590"/>
      <c r="AC463" s="43"/>
      <c r="AD463" s="83" t="s">
        <v>178</v>
      </c>
      <c r="AE463" s="589">
        <f>OCTOBRE!AE463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275</v>
      </c>
      <c r="L464" s="514"/>
      <c r="M464" s="514"/>
      <c r="N464" s="514"/>
      <c r="O464" s="506">
        <f>J21</f>
        <v>0</v>
      </c>
      <c r="P464" s="506"/>
      <c r="Q464" s="52"/>
      <c r="R464" s="43"/>
      <c r="S464" s="43"/>
      <c r="T464" s="83" t="s">
        <v>163</v>
      </c>
      <c r="U464" s="589">
        <f>OCTOBRE!U464</f>
        <v>0</v>
      </c>
      <c r="V464" s="589"/>
      <c r="W464" s="590"/>
      <c r="X464" s="23"/>
      <c r="Y464" s="83" t="s">
        <v>163</v>
      </c>
      <c r="Z464" s="589">
        <f>OCTOBRE!Z464</f>
        <v>0</v>
      </c>
      <c r="AA464" s="589"/>
      <c r="AB464" s="590"/>
      <c r="AC464" s="43"/>
      <c r="AD464" s="83" t="s">
        <v>163</v>
      </c>
      <c r="AE464" s="589">
        <f>OCTOBRE!AE464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589">
        <f>OCTOBRE!U465</f>
        <v>0</v>
      </c>
      <c r="V465" s="589"/>
      <c r="W465" s="590"/>
      <c r="X465" s="23"/>
      <c r="Y465" s="83" t="s">
        <v>51</v>
      </c>
      <c r="Z465" s="589">
        <f>OCTOBRE!Z465</f>
        <v>0</v>
      </c>
      <c r="AA465" s="589"/>
      <c r="AB465" s="590"/>
      <c r="AC465" s="43"/>
      <c r="AD465" s="83" t="s">
        <v>51</v>
      </c>
      <c r="AE465" s="589">
        <f>OCTOBRE!AE465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83" t="s">
        <v>279</v>
      </c>
      <c r="U466" s="502">
        <f>OCTOBRE!U470</f>
        <v>0</v>
      </c>
      <c r="V466" s="502"/>
      <c r="W466" s="53"/>
      <c r="X466" s="23"/>
      <c r="Y466" s="83" t="s">
        <v>279</v>
      </c>
      <c r="Z466" s="502">
        <f>OCTOBRE!Z470</f>
        <v>0</v>
      </c>
      <c r="AA466" s="502"/>
      <c r="AB466" s="53"/>
      <c r="AC466" s="43"/>
      <c r="AD466" s="83" t="s">
        <v>279</v>
      </c>
      <c r="AE466" s="502">
        <f>OCTOBRE!AE470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83" t="s">
        <v>165</v>
      </c>
      <c r="U467" s="501">
        <v>0</v>
      </c>
      <c r="V467" s="501"/>
      <c r="W467" s="53"/>
      <c r="X467" s="23"/>
      <c r="Y467" s="83" t="s">
        <v>165</v>
      </c>
      <c r="Z467" s="501">
        <v>0</v>
      </c>
      <c r="AA467" s="501"/>
      <c r="AB467" s="53"/>
      <c r="AC467" s="43"/>
      <c r="AD467" s="83" t="s">
        <v>165</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83" t="s">
        <v>166</v>
      </c>
      <c r="U468" s="501">
        <v>0</v>
      </c>
      <c r="V468" s="501"/>
      <c r="W468" s="53"/>
      <c r="X468" s="23"/>
      <c r="Y468" s="83" t="s">
        <v>166</v>
      </c>
      <c r="Z468" s="501">
        <v>0</v>
      </c>
      <c r="AA468" s="501"/>
      <c r="AB468" s="53"/>
      <c r="AC468" s="43"/>
      <c r="AD468" s="83"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276</v>
      </c>
      <c r="L469" s="514"/>
      <c r="M469" s="514"/>
      <c r="N469" s="514"/>
      <c r="O469" s="506">
        <f>SUM(O466-O467+O468)</f>
        <v>0</v>
      </c>
      <c r="P469" s="506"/>
      <c r="Q469" s="96"/>
      <c r="R469" s="43"/>
      <c r="S469" s="43"/>
      <c r="T469" s="83" t="s">
        <v>147</v>
      </c>
      <c r="U469" s="501">
        <v>0</v>
      </c>
      <c r="V469" s="501"/>
      <c r="W469" s="53"/>
      <c r="X469" s="23"/>
      <c r="Y469" s="83" t="s">
        <v>147</v>
      </c>
      <c r="Z469" s="501">
        <v>0</v>
      </c>
      <c r="AA469" s="501"/>
      <c r="AB469" s="53"/>
      <c r="AC469" s="43"/>
      <c r="AD469" s="83"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280</v>
      </c>
      <c r="U470" s="502">
        <f>U466+U467+U468-U469</f>
        <v>0</v>
      </c>
      <c r="V470" s="502"/>
      <c r="W470" s="53"/>
      <c r="X470" s="23"/>
      <c r="Y470" s="83" t="s">
        <v>280</v>
      </c>
      <c r="Z470" s="502">
        <f>Z466+Z467+Z468-Z469</f>
        <v>0</v>
      </c>
      <c r="AA470" s="502"/>
      <c r="AB470" s="53"/>
      <c r="AC470" s="43"/>
      <c r="AD470" s="83" t="s">
        <v>280</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277</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589">
        <f>OCTOBRE!U473</f>
        <v>0</v>
      </c>
      <c r="V473" s="589"/>
      <c r="W473" s="590"/>
      <c r="X473" s="23"/>
      <c r="Y473" s="83" t="s">
        <v>176</v>
      </c>
      <c r="Z473" s="589">
        <f>OCTOBRE!Z473</f>
        <v>0</v>
      </c>
      <c r="AA473" s="589"/>
      <c r="AB473" s="590"/>
      <c r="AC473" s="43"/>
      <c r="AD473" s="83" t="s">
        <v>177</v>
      </c>
      <c r="AE473" s="589">
        <f>OCTOBRE!AE473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589">
        <f>OCTOBRE!U474</f>
        <v>0</v>
      </c>
      <c r="V474" s="589"/>
      <c r="W474" s="590"/>
      <c r="X474" s="23"/>
      <c r="Y474" s="83" t="s">
        <v>163</v>
      </c>
      <c r="Z474" s="589">
        <f>OCTOBRE!Z474</f>
        <v>0</v>
      </c>
      <c r="AA474" s="589"/>
      <c r="AB474" s="590"/>
      <c r="AC474" s="55"/>
      <c r="AD474" s="83" t="s">
        <v>163</v>
      </c>
      <c r="AE474" s="589">
        <f>OCTOBRE!AE474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589">
        <f>OCTOBRE!U475</f>
        <v>0</v>
      </c>
      <c r="V475" s="589"/>
      <c r="W475" s="590"/>
      <c r="X475" s="23"/>
      <c r="Y475" s="83" t="s">
        <v>51</v>
      </c>
      <c r="Z475" s="589">
        <f>OCTOBRE!Z475</f>
        <v>0</v>
      </c>
      <c r="AA475" s="589"/>
      <c r="AB475" s="590"/>
      <c r="AC475" s="56"/>
      <c r="AD475" s="83" t="s">
        <v>51</v>
      </c>
      <c r="AE475" s="589">
        <f>OCTOBRE!AE475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278</v>
      </c>
      <c r="L476" s="514"/>
      <c r="M476" s="514"/>
      <c r="N476" s="514"/>
      <c r="O476" s="506">
        <f>SUM(O472-O474+O475+O473)</f>
        <v>0</v>
      </c>
      <c r="P476" s="506"/>
      <c r="Q476" s="52"/>
      <c r="R476" s="43"/>
      <c r="S476" s="43"/>
      <c r="T476" s="83" t="s">
        <v>279</v>
      </c>
      <c r="U476" s="502">
        <f>OCTOBRE!U480</f>
        <v>0</v>
      </c>
      <c r="V476" s="502"/>
      <c r="W476" s="53"/>
      <c r="X476" s="23"/>
      <c r="Y476" s="83" t="s">
        <v>279</v>
      </c>
      <c r="Z476" s="502">
        <f>OCTOBRE!Z480</f>
        <v>0</v>
      </c>
      <c r="AA476" s="502"/>
      <c r="AB476" s="53"/>
      <c r="AC476" s="43"/>
      <c r="AD476" s="83" t="s">
        <v>279</v>
      </c>
      <c r="AE476" s="502">
        <f>OCTOBRE!AE480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169</v>
      </c>
      <c r="U477" s="501">
        <v>0</v>
      </c>
      <c r="V477" s="501"/>
      <c r="W477" s="53"/>
      <c r="X477" s="23"/>
      <c r="Y477" s="83" t="s">
        <v>169</v>
      </c>
      <c r="Z477" s="501">
        <v>0</v>
      </c>
      <c r="AA477" s="501"/>
      <c r="AB477" s="53"/>
      <c r="AC477" s="43"/>
      <c r="AD477" s="83" t="s">
        <v>169</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166</v>
      </c>
      <c r="U478" s="501">
        <v>0</v>
      </c>
      <c r="V478" s="501"/>
      <c r="W478" s="53"/>
      <c r="X478" s="23"/>
      <c r="Y478" s="83" t="s">
        <v>166</v>
      </c>
      <c r="Z478" s="501">
        <v>0</v>
      </c>
      <c r="AA478" s="501"/>
      <c r="AB478" s="53"/>
      <c r="AC478" s="23"/>
      <c r="AD478" s="83"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147</v>
      </c>
      <c r="U479" s="501">
        <v>0</v>
      </c>
      <c r="V479" s="501"/>
      <c r="W479" s="53"/>
      <c r="X479" s="23"/>
      <c r="Y479" s="83" t="s">
        <v>147</v>
      </c>
      <c r="Z479" s="501">
        <v>0</v>
      </c>
      <c r="AA479" s="501"/>
      <c r="AB479" s="53"/>
      <c r="AC479" s="23"/>
      <c r="AD479" s="83" t="s">
        <v>147</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280</v>
      </c>
      <c r="U480" s="502">
        <f>U476+U477+U478-U479</f>
        <v>0</v>
      </c>
      <c r="V480" s="502"/>
      <c r="W480" s="53"/>
      <c r="X480" s="23"/>
      <c r="Y480" s="83" t="s">
        <v>280</v>
      </c>
      <c r="Z480" s="502">
        <f>Z476+Z477+Z478-Z479</f>
        <v>0</v>
      </c>
      <c r="AA480" s="502"/>
      <c r="AB480" s="53"/>
      <c r="AC480" s="23"/>
      <c r="AD480" s="83" t="s">
        <v>280</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589">
        <f>OCTOBRE!U483</f>
        <v>0</v>
      </c>
      <c r="V483" s="589"/>
      <c r="W483" s="590"/>
      <c r="X483" s="23"/>
      <c r="Y483" s="83" t="s">
        <v>175</v>
      </c>
      <c r="Z483" s="589">
        <f>OCTOBRE!Z483</f>
        <v>0</v>
      </c>
      <c r="AA483" s="589"/>
      <c r="AB483" s="590"/>
      <c r="AC483" s="23"/>
      <c r="AD483" s="83" t="s">
        <v>174</v>
      </c>
      <c r="AE483" s="589">
        <f>OCTOBRE!AE483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589">
        <f>OCTOBRE!U484</f>
        <v>0</v>
      </c>
      <c r="V484" s="589"/>
      <c r="W484" s="590"/>
      <c r="X484" s="23"/>
      <c r="Y484" s="83" t="s">
        <v>163</v>
      </c>
      <c r="Z484" s="589">
        <f>OCTOBRE!Z484</f>
        <v>0</v>
      </c>
      <c r="AA484" s="589"/>
      <c r="AB484" s="590"/>
      <c r="AC484" s="23"/>
      <c r="AD484" s="83" t="s">
        <v>163</v>
      </c>
      <c r="AE484" s="589">
        <f>OCTOBRE!AE484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OCTOBRE!U485</f>
        <v>0</v>
      </c>
      <c r="V485" s="589"/>
      <c r="W485" s="590"/>
      <c r="X485" s="23"/>
      <c r="Y485" s="83" t="s">
        <v>51</v>
      </c>
      <c r="Z485" s="589">
        <f>OCTOBRE!Z485</f>
        <v>0</v>
      </c>
      <c r="AA485" s="589"/>
      <c r="AB485" s="590"/>
      <c r="AC485" s="23"/>
      <c r="AD485" s="83" t="s">
        <v>51</v>
      </c>
      <c r="AE485" s="589">
        <f>OCTOBRE!AE485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279</v>
      </c>
      <c r="U486" s="502">
        <f>OCTOBRE!U490</f>
        <v>0</v>
      </c>
      <c r="V486" s="502"/>
      <c r="W486" s="53"/>
      <c r="X486" s="23"/>
      <c r="Y486" s="83" t="s">
        <v>279</v>
      </c>
      <c r="Z486" s="502">
        <f>OCTOBRE!Z490</f>
        <v>0</v>
      </c>
      <c r="AA486" s="502"/>
      <c r="AB486" s="53"/>
      <c r="AC486" s="23"/>
      <c r="AD486" s="83" t="s">
        <v>279</v>
      </c>
      <c r="AE486" s="502">
        <f>OCTOBRE!AE490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169</v>
      </c>
      <c r="U487" s="501">
        <v>0</v>
      </c>
      <c r="V487" s="501"/>
      <c r="W487" s="53"/>
      <c r="X487" s="23"/>
      <c r="Y487" s="83" t="s">
        <v>169</v>
      </c>
      <c r="Z487" s="501">
        <v>0</v>
      </c>
      <c r="AA487" s="501"/>
      <c r="AB487" s="53"/>
      <c r="AC487" s="23"/>
      <c r="AD487" s="83" t="s">
        <v>169</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166</v>
      </c>
      <c r="U488" s="501">
        <v>0</v>
      </c>
      <c r="V488" s="501"/>
      <c r="W488" s="53"/>
      <c r="X488" s="23"/>
      <c r="Y488" s="83" t="s">
        <v>166</v>
      </c>
      <c r="Z488" s="501">
        <v>0</v>
      </c>
      <c r="AA488" s="501"/>
      <c r="AB488" s="53"/>
      <c r="AC488" s="23"/>
      <c r="AD488" s="83" t="s">
        <v>166</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147</v>
      </c>
      <c r="U489" s="501">
        <v>0</v>
      </c>
      <c r="V489" s="501"/>
      <c r="W489" s="53"/>
      <c r="X489" s="23"/>
      <c r="Y489" s="83" t="s">
        <v>147</v>
      </c>
      <c r="Z489" s="501">
        <v>0</v>
      </c>
      <c r="AA489" s="501"/>
      <c r="AB489" s="53"/>
      <c r="AC489" s="23"/>
      <c r="AD489" s="83" t="s">
        <v>147</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280</v>
      </c>
      <c r="U490" s="502">
        <f>U486+U487+U488-U489</f>
        <v>0</v>
      </c>
      <c r="V490" s="502"/>
      <c r="W490" s="53"/>
      <c r="X490" s="23"/>
      <c r="Y490" s="83" t="s">
        <v>280</v>
      </c>
      <c r="Z490" s="502">
        <f>Z486+Z487+Z488-Z489</f>
        <v>0</v>
      </c>
      <c r="AA490" s="502"/>
      <c r="AB490" s="53"/>
      <c r="AC490" s="23"/>
      <c r="AD490" s="83" t="s">
        <v>280</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589">
        <f>OCTOBRE!U493</f>
        <v>0</v>
      </c>
      <c r="V493" s="589"/>
      <c r="W493" s="590"/>
      <c r="X493" s="23"/>
      <c r="Y493" s="83" t="s">
        <v>172</v>
      </c>
      <c r="Z493" s="589">
        <f>OCTOBRE!Z493</f>
        <v>0</v>
      </c>
      <c r="AA493" s="589"/>
      <c r="AB493" s="590"/>
      <c r="AC493" s="23"/>
      <c r="AD493" s="83" t="s">
        <v>173</v>
      </c>
      <c r="AE493" s="589">
        <f>OCTOBRE!AE493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589">
        <f>OCTOBRE!U494</f>
        <v>0</v>
      </c>
      <c r="V494" s="589"/>
      <c r="W494" s="590"/>
      <c r="X494" s="23"/>
      <c r="Y494" s="83" t="s">
        <v>163</v>
      </c>
      <c r="Z494" s="589">
        <f>OCTOBRE!Z494</f>
        <v>0</v>
      </c>
      <c r="AA494" s="589"/>
      <c r="AB494" s="590"/>
      <c r="AC494" s="23"/>
      <c r="AD494" s="83" t="s">
        <v>163</v>
      </c>
      <c r="AE494" s="589">
        <f>OCTOBRE!AE494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OCTOBRE!U495</f>
        <v>0</v>
      </c>
      <c r="V495" s="589"/>
      <c r="W495" s="590"/>
      <c r="X495" s="23"/>
      <c r="Y495" s="83" t="s">
        <v>51</v>
      </c>
      <c r="Z495" s="589">
        <f>OCTOBRE!Z495</f>
        <v>0</v>
      </c>
      <c r="AA495" s="589"/>
      <c r="AB495" s="590"/>
      <c r="AC495" s="23"/>
      <c r="AD495" s="83" t="s">
        <v>51</v>
      </c>
      <c r="AE495" s="589">
        <f>OCTOBRE!AE495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279</v>
      </c>
      <c r="U496" s="502">
        <f>OCTOBRE!U500</f>
        <v>0</v>
      </c>
      <c r="V496" s="502"/>
      <c r="W496" s="53"/>
      <c r="X496" s="23"/>
      <c r="Y496" s="83" t="s">
        <v>279</v>
      </c>
      <c r="Z496" s="502">
        <f>OCTOBRE!Z500</f>
        <v>0</v>
      </c>
      <c r="AA496" s="502"/>
      <c r="AB496" s="53"/>
      <c r="AC496" s="23"/>
      <c r="AD496" s="83" t="s">
        <v>279</v>
      </c>
      <c r="AE496" s="502">
        <f>OCTOBRE!AE500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169</v>
      </c>
      <c r="U497" s="501">
        <v>0</v>
      </c>
      <c r="V497" s="501"/>
      <c r="W497" s="53"/>
      <c r="X497" s="23"/>
      <c r="Y497" s="83" t="s">
        <v>169</v>
      </c>
      <c r="Z497" s="501">
        <v>0</v>
      </c>
      <c r="AA497" s="501"/>
      <c r="AB497" s="53"/>
      <c r="AC497" s="23"/>
      <c r="AD497" s="83" t="s">
        <v>169</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166</v>
      </c>
      <c r="U498" s="501">
        <v>0</v>
      </c>
      <c r="V498" s="501"/>
      <c r="W498" s="53"/>
      <c r="X498" s="23"/>
      <c r="Y498" s="83" t="s">
        <v>166</v>
      </c>
      <c r="Z498" s="501">
        <v>0</v>
      </c>
      <c r="AA498" s="501"/>
      <c r="AB498" s="53"/>
      <c r="AC498" s="23"/>
      <c r="AD498" s="83"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147</v>
      </c>
      <c r="U499" s="501">
        <v>0</v>
      </c>
      <c r="V499" s="501"/>
      <c r="W499" s="53"/>
      <c r="X499" s="23"/>
      <c r="Y499" s="83" t="s">
        <v>147</v>
      </c>
      <c r="Z499" s="501">
        <v>0</v>
      </c>
      <c r="AA499" s="501"/>
      <c r="AB499" s="53"/>
      <c r="AC499" s="23"/>
      <c r="AD499" s="83"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280</v>
      </c>
      <c r="U500" s="502">
        <f>U496+U497+U498-U499</f>
        <v>0</v>
      </c>
      <c r="V500" s="502"/>
      <c r="W500" s="53"/>
      <c r="X500" s="23"/>
      <c r="Y500" s="83" t="s">
        <v>280</v>
      </c>
      <c r="Z500" s="502">
        <f>Z496+Z497+Z498-Z499</f>
        <v>0</v>
      </c>
      <c r="AA500" s="502"/>
      <c r="AB500" s="53"/>
      <c r="AC500" s="23"/>
      <c r="AD500" s="83" t="s">
        <v>280</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aAWkobUp6vMzvPUZMzlke8ZmJeubdACcXr0Hwvy7YOCSNSx5tOmuQ3pKDKM1ZOSaRc4gL92y/wampm2AmAL4aA==" saltValue="sLYbVCvm0H4SO/MahoyKWg=="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291</v>
      </c>
      <c r="B3" s="583"/>
      <c r="C3" s="583"/>
      <c r="D3" s="583"/>
      <c r="E3" s="583"/>
      <c r="F3" s="583"/>
      <c r="G3" s="583"/>
      <c r="H3" s="583"/>
      <c r="I3" s="583"/>
      <c r="J3" s="583"/>
      <c r="K3" s="144"/>
    </row>
    <row r="4" spans="1:11" s="145" customFormat="1" ht="15.6" customHeight="1" x14ac:dyDescent="0.25">
      <c r="B4" s="148"/>
      <c r="C4" s="148"/>
      <c r="D4" s="148"/>
      <c r="E4" s="148"/>
      <c r="F4" s="309" t="s">
        <v>292</v>
      </c>
      <c r="G4" s="149">
        <f>JANVIER!E11</f>
        <v>0</v>
      </c>
      <c r="H4" s="148"/>
      <c r="I4" s="148"/>
      <c r="J4" s="148"/>
      <c r="K4" s="144"/>
    </row>
    <row r="5" spans="1:11" ht="15.6" customHeight="1" x14ac:dyDescent="0.2">
      <c r="A5" s="47" t="s">
        <v>50</v>
      </c>
      <c r="B5" s="47"/>
      <c r="C5" s="47"/>
      <c r="D5" s="47"/>
      <c r="E5" s="47"/>
      <c r="F5" s="47"/>
      <c r="G5" s="487" t="s">
        <v>484</v>
      </c>
      <c r="H5" s="333" t="s">
        <v>272</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293</v>
      </c>
      <c r="B7" s="47"/>
      <c r="C7" s="47"/>
      <c r="D7" s="47"/>
      <c r="E7" s="47"/>
      <c r="F7" s="47"/>
      <c r="G7" s="47"/>
      <c r="H7" s="47"/>
      <c r="I7" s="47" t="s">
        <v>52</v>
      </c>
      <c r="J7" s="419">
        <f>'RAP OCT'!J39</f>
        <v>0</v>
      </c>
      <c r="K7" s="47"/>
    </row>
    <row r="8" spans="1:11" ht="15.6" customHeight="1" x14ac:dyDescent="0.2">
      <c r="A8" s="128" t="s">
        <v>294</v>
      </c>
      <c r="B8" s="128"/>
      <c r="C8" s="128"/>
      <c r="D8" s="128"/>
      <c r="E8" s="128"/>
      <c r="F8" s="47"/>
      <c r="G8" s="47"/>
      <c r="H8" s="47"/>
      <c r="I8" s="47"/>
      <c r="J8" s="134"/>
      <c r="K8" s="47"/>
    </row>
    <row r="9" spans="1:11" ht="15.6" customHeight="1" x14ac:dyDescent="0.2">
      <c r="A9" s="47" t="s">
        <v>295</v>
      </c>
      <c r="B9" s="47"/>
      <c r="C9" s="47"/>
      <c r="D9" s="47"/>
      <c r="E9" s="47"/>
      <c r="F9" s="47"/>
      <c r="G9" s="47"/>
      <c r="H9" s="47"/>
      <c r="I9" s="413">
        <f>SUM(NOVEMBRE!$B$7)</f>
        <v>0</v>
      </c>
      <c r="J9" s="135"/>
      <c r="K9" s="47"/>
    </row>
    <row r="10" spans="1:11" ht="15.6" customHeight="1" x14ac:dyDescent="0.2">
      <c r="A10" s="47" t="s">
        <v>296</v>
      </c>
      <c r="B10" s="47"/>
      <c r="C10" s="47"/>
      <c r="D10" s="47"/>
      <c r="E10" s="47"/>
      <c r="F10" s="47"/>
      <c r="G10" s="47"/>
      <c r="H10" s="47"/>
      <c r="I10" s="414">
        <f>SUM(NOVEMBRE!$C$7)</f>
        <v>0</v>
      </c>
      <c r="J10" s="135"/>
      <c r="K10" s="47"/>
    </row>
    <row r="11" spans="1:11" ht="15.6" customHeight="1" x14ac:dyDescent="0.2">
      <c r="A11" s="47" t="s">
        <v>297</v>
      </c>
      <c r="B11" s="47"/>
      <c r="C11" s="47"/>
      <c r="D11" s="47"/>
      <c r="E11" s="47"/>
      <c r="F11" s="47"/>
      <c r="G11" s="47"/>
      <c r="H11" s="47"/>
      <c r="I11" s="414">
        <f>SUM(NOVEMBRE!$D$7)</f>
        <v>0</v>
      </c>
      <c r="J11" s="135"/>
      <c r="K11" s="47"/>
    </row>
    <row r="12" spans="1:11" ht="15.6" customHeight="1" x14ac:dyDescent="0.2">
      <c r="A12" s="47" t="s">
        <v>486</v>
      </c>
      <c r="B12" s="47"/>
      <c r="C12" s="47"/>
      <c r="D12" s="47"/>
      <c r="E12" s="47"/>
      <c r="F12" s="47"/>
      <c r="G12" s="47"/>
      <c r="H12" s="47"/>
      <c r="I12" s="414">
        <f>SUM(NOVEMBRE!$E$7)</f>
        <v>0</v>
      </c>
      <c r="J12" s="135"/>
      <c r="K12" s="47"/>
    </row>
    <row r="13" spans="1:11" ht="15.6" customHeight="1" x14ac:dyDescent="0.2">
      <c r="A13" s="47" t="s">
        <v>298</v>
      </c>
      <c r="B13" s="47"/>
      <c r="C13" s="47"/>
      <c r="D13" s="47"/>
      <c r="E13" s="47"/>
      <c r="F13" s="47"/>
      <c r="G13" s="47"/>
      <c r="H13" s="47"/>
      <c r="I13" s="414">
        <f>SUM(NOVEMBRE!$F$7)</f>
        <v>0</v>
      </c>
      <c r="J13" s="135"/>
      <c r="K13" s="47"/>
    </row>
    <row r="14" spans="1:11" ht="15.6" customHeight="1" x14ac:dyDescent="0.2">
      <c r="A14" s="47" t="s">
        <v>299</v>
      </c>
      <c r="B14" s="47"/>
      <c r="C14" s="47"/>
      <c r="D14" s="47"/>
      <c r="E14" s="47"/>
      <c r="F14" s="47"/>
      <c r="G14" s="47"/>
      <c r="H14" s="47"/>
      <c r="I14" s="414">
        <f>SUM(NOVEMBRE!$L$7:$O$7)</f>
        <v>0</v>
      </c>
      <c r="J14" s="135"/>
      <c r="K14" s="47"/>
    </row>
    <row r="15" spans="1:11" ht="15.6" customHeight="1" x14ac:dyDescent="0.2">
      <c r="A15" s="47"/>
      <c r="B15" s="47" t="s">
        <v>53</v>
      </c>
      <c r="C15" s="137" t="s">
        <v>300</v>
      </c>
      <c r="D15" s="47"/>
      <c r="E15" s="47"/>
      <c r="F15" s="47"/>
      <c r="G15" s="47"/>
      <c r="H15" s="47"/>
      <c r="I15" s="414">
        <f>SUM(NOVEMBRE!$Q$7:$R$7)</f>
        <v>0</v>
      </c>
      <c r="J15" s="135"/>
      <c r="K15" s="47"/>
    </row>
    <row r="16" spans="1:11" ht="15.6" customHeight="1" thickBot="1" x14ac:dyDescent="0.25">
      <c r="A16" s="47"/>
      <c r="B16" s="47"/>
      <c r="C16" s="137" t="s">
        <v>301</v>
      </c>
      <c r="D16" s="47"/>
      <c r="E16" s="47"/>
      <c r="F16" s="47"/>
      <c r="G16" s="47"/>
      <c r="H16" s="47"/>
      <c r="I16" s="415">
        <f>SUM(NOVEMBRE!$P$7)</f>
        <v>0</v>
      </c>
      <c r="J16" s="135"/>
      <c r="K16" s="47"/>
    </row>
    <row r="17" spans="1:11" ht="15.6" customHeight="1" thickBot="1" x14ac:dyDescent="0.25">
      <c r="A17" s="47"/>
      <c r="B17" s="128" t="s">
        <v>302</v>
      </c>
      <c r="C17" s="47"/>
      <c r="D17" s="47"/>
      <c r="E17" s="47"/>
      <c r="F17" s="47"/>
      <c r="G17" s="47"/>
      <c r="H17" s="47"/>
      <c r="I17" s="128"/>
      <c r="J17" s="174">
        <f>SUM(I9:I16)</f>
        <v>0</v>
      </c>
      <c r="K17" s="47"/>
    </row>
    <row r="18" spans="1:11" ht="15.6" customHeight="1" thickTop="1" thickBot="1" x14ac:dyDescent="0.25">
      <c r="A18" s="47"/>
      <c r="B18" s="128" t="s">
        <v>303</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304</v>
      </c>
      <c r="B20" s="47"/>
      <c r="C20" s="47"/>
      <c r="D20" s="47"/>
      <c r="E20" s="47"/>
      <c r="F20" s="47"/>
      <c r="G20" s="47"/>
      <c r="H20" s="47"/>
      <c r="I20" s="47"/>
      <c r="J20" s="135"/>
      <c r="K20" s="47"/>
    </row>
    <row r="21" spans="1:11" ht="15.6" customHeight="1" thickBot="1" x14ac:dyDescent="0.25">
      <c r="A21" s="47" t="s">
        <v>305</v>
      </c>
      <c r="B21" s="47"/>
      <c r="C21" s="47"/>
      <c r="D21" s="47"/>
      <c r="E21" s="47"/>
      <c r="F21" s="47"/>
      <c r="G21" s="47"/>
      <c r="H21" s="47"/>
      <c r="I21" s="47"/>
      <c r="J21" s="135"/>
      <c r="K21" s="47"/>
    </row>
    <row r="22" spans="1:11" ht="15.6" customHeight="1" x14ac:dyDescent="0.2">
      <c r="A22" s="47" t="s">
        <v>306</v>
      </c>
      <c r="B22" s="47"/>
      <c r="C22" s="47"/>
      <c r="D22" s="47"/>
      <c r="E22" s="47"/>
      <c r="F22" s="47"/>
      <c r="G22" s="47"/>
      <c r="H22" s="419">
        <f>SUM(NOVEMBRE!$U$7)</f>
        <v>0</v>
      </c>
      <c r="I22" s="47"/>
      <c r="J22" s="135"/>
      <c r="K22" s="47"/>
    </row>
    <row r="23" spans="1:11" ht="15.6" customHeight="1" x14ac:dyDescent="0.2">
      <c r="A23" s="47" t="s">
        <v>307</v>
      </c>
      <c r="B23" s="47"/>
      <c r="C23" s="47"/>
      <c r="D23" s="47"/>
      <c r="E23" s="47"/>
      <c r="F23" s="47"/>
      <c r="G23" s="47"/>
      <c r="H23" s="416">
        <f>SUM(NOVEMBRE!$V$7)</f>
        <v>0</v>
      </c>
      <c r="I23" s="47"/>
      <c r="J23" s="135"/>
      <c r="K23" s="47"/>
    </row>
    <row r="24" spans="1:11" ht="15.6" customHeight="1" thickBot="1" x14ac:dyDescent="0.25">
      <c r="A24" s="47" t="s">
        <v>308</v>
      </c>
      <c r="B24" s="47"/>
      <c r="C24" s="47"/>
      <c r="D24" s="47"/>
      <c r="E24" s="47"/>
      <c r="F24" s="47"/>
      <c r="G24" s="47"/>
      <c r="H24" s="416">
        <f>SUM(NOVEMBRE!$W$7:'NOVEMBRE'!$X$7)</f>
        <v>0</v>
      </c>
      <c r="I24" s="47"/>
      <c r="J24" s="135"/>
      <c r="K24" s="47"/>
    </row>
    <row r="25" spans="1:11" ht="15.6" customHeight="1" thickBot="1" x14ac:dyDescent="0.25">
      <c r="A25" s="47" t="s">
        <v>309</v>
      </c>
      <c r="B25" s="47"/>
      <c r="C25" s="47"/>
      <c r="D25" s="47"/>
      <c r="E25" s="47"/>
      <c r="F25" s="47"/>
      <c r="G25" s="47"/>
      <c r="H25" s="415">
        <f>SUM(NOVEMBRE!$Y$7)</f>
        <v>0</v>
      </c>
      <c r="I25" s="417">
        <f>SUM(H22:H25)</f>
        <v>0</v>
      </c>
      <c r="J25" s="135"/>
      <c r="K25" s="47"/>
    </row>
    <row r="26" spans="1:11" ht="15.6" customHeight="1" x14ac:dyDescent="0.2">
      <c r="A26" s="47" t="s">
        <v>310</v>
      </c>
      <c r="B26" s="47"/>
      <c r="C26" s="47"/>
      <c r="D26" s="47"/>
      <c r="E26" s="47"/>
      <c r="F26" s="47"/>
      <c r="G26" s="47"/>
      <c r="H26" s="143"/>
      <c r="I26" s="414">
        <f>SUM(NOVEMBRE!$Z$7)</f>
        <v>0</v>
      </c>
      <c r="J26" s="135"/>
      <c r="K26" s="47"/>
    </row>
    <row r="27" spans="1:11" ht="15.6" customHeight="1" x14ac:dyDescent="0.2">
      <c r="A27" s="47" t="s">
        <v>311</v>
      </c>
      <c r="B27" s="47"/>
      <c r="C27" s="47"/>
      <c r="D27" s="47"/>
      <c r="E27" s="47"/>
      <c r="F27" s="47"/>
      <c r="G27" s="47"/>
      <c r="H27" s="47"/>
      <c r="I27" s="414">
        <f>SUM(NOVEMBRE!$AA$7)</f>
        <v>0</v>
      </c>
      <c r="J27" s="135"/>
      <c r="K27" s="47"/>
    </row>
    <row r="28" spans="1:11" ht="15.6" customHeight="1" x14ac:dyDescent="0.2">
      <c r="A28" s="47" t="s">
        <v>312</v>
      </c>
      <c r="B28" s="47"/>
      <c r="C28" s="47"/>
      <c r="D28" s="47"/>
      <c r="E28" s="47"/>
      <c r="F28" s="47"/>
      <c r="G28" s="47"/>
      <c r="H28" s="47"/>
      <c r="I28" s="414">
        <f>SUM(NOVEMBRE!$AB$7)</f>
        <v>0</v>
      </c>
      <c r="J28" s="135"/>
      <c r="K28" s="47"/>
    </row>
    <row r="29" spans="1:11" ht="15.6" customHeight="1" x14ac:dyDescent="0.2">
      <c r="A29" s="47" t="s">
        <v>313</v>
      </c>
      <c r="B29" s="47"/>
      <c r="C29" s="47"/>
      <c r="D29" s="47"/>
      <c r="E29" s="47"/>
      <c r="F29" s="47"/>
      <c r="G29" s="47"/>
      <c r="H29" s="47"/>
      <c r="I29" s="414">
        <f>SUM(NOVEMBRE!$AC$7)</f>
        <v>0</v>
      </c>
      <c r="J29" s="135"/>
      <c r="K29" s="47"/>
    </row>
    <row r="30" spans="1:11" ht="15.6" customHeight="1" x14ac:dyDescent="0.2">
      <c r="A30" s="47" t="s">
        <v>314</v>
      </c>
      <c r="B30" s="47"/>
      <c r="C30" s="47"/>
      <c r="D30" s="47"/>
      <c r="E30" s="47"/>
      <c r="F30" s="47"/>
      <c r="G30" s="47"/>
      <c r="H30" s="47"/>
      <c r="I30" s="414">
        <f>SUM(NOVEMBRE!$AD$7)</f>
        <v>0</v>
      </c>
      <c r="J30" s="135"/>
      <c r="K30" s="47"/>
    </row>
    <row r="31" spans="1:11" ht="15.6" customHeight="1" x14ac:dyDescent="0.2">
      <c r="A31" s="47" t="s">
        <v>315</v>
      </c>
      <c r="B31" s="47"/>
      <c r="C31" s="47"/>
      <c r="D31" s="47"/>
      <c r="E31" s="47"/>
      <c r="F31" s="47"/>
      <c r="G31" s="47"/>
      <c r="H31" s="47"/>
      <c r="I31" s="414">
        <f>SUM(NOVEMBRE!$AE$7)</f>
        <v>0</v>
      </c>
      <c r="J31" s="135"/>
      <c r="K31" s="47"/>
    </row>
    <row r="32" spans="1:11" ht="15.6" customHeight="1" x14ac:dyDescent="0.2">
      <c r="A32" s="47" t="s">
        <v>316</v>
      </c>
      <c r="B32" s="47"/>
      <c r="C32" s="47"/>
      <c r="D32" s="47"/>
      <c r="E32" s="47"/>
      <c r="F32" s="47"/>
      <c r="G32" s="47"/>
      <c r="H32" s="47"/>
      <c r="I32" s="414">
        <f>SUM(NOVEMBRE!$AF$7)</f>
        <v>0</v>
      </c>
      <c r="J32" s="135"/>
      <c r="K32" s="47"/>
    </row>
    <row r="33" spans="1:11" ht="15.6" customHeight="1" x14ac:dyDescent="0.2">
      <c r="A33" s="47" t="s">
        <v>317</v>
      </c>
      <c r="B33" s="47"/>
      <c r="C33" s="47"/>
      <c r="D33" s="47"/>
      <c r="E33" s="47"/>
      <c r="F33" s="47"/>
      <c r="G33" s="47"/>
      <c r="H33" s="47"/>
      <c r="I33" s="414">
        <f>SUM(NOVEMBRE!$AG$7)</f>
        <v>0</v>
      </c>
      <c r="J33" s="135"/>
      <c r="K33" s="47"/>
    </row>
    <row r="34" spans="1:11" ht="15.6" customHeight="1" x14ac:dyDescent="0.2">
      <c r="A34" s="47" t="s">
        <v>318</v>
      </c>
      <c r="B34" s="47"/>
      <c r="C34" s="47"/>
      <c r="D34" s="47"/>
      <c r="E34" s="47"/>
      <c r="F34" s="47"/>
      <c r="G34" s="47"/>
      <c r="H34" s="47"/>
      <c r="I34" s="414">
        <f>SUM(NOVEMBRE!$AH$7)</f>
        <v>0</v>
      </c>
      <c r="J34" s="135"/>
      <c r="K34" s="47"/>
    </row>
    <row r="35" spans="1:11" ht="15.6" customHeight="1" x14ac:dyDescent="0.2">
      <c r="A35" s="47" t="s">
        <v>318</v>
      </c>
      <c r="B35" s="47"/>
      <c r="C35" s="47"/>
      <c r="D35" s="47"/>
      <c r="E35" s="47"/>
      <c r="F35" s="47"/>
      <c r="G35" s="47"/>
      <c r="H35" s="47"/>
      <c r="I35" s="418">
        <v>0</v>
      </c>
      <c r="J35" s="135"/>
      <c r="K35" s="47"/>
    </row>
    <row r="36" spans="1:11" ht="15.6" customHeight="1" x14ac:dyDescent="0.2">
      <c r="A36" s="47" t="s">
        <v>319</v>
      </c>
      <c r="B36" s="47"/>
      <c r="C36" s="47"/>
      <c r="D36" s="47"/>
      <c r="E36" s="47"/>
      <c r="F36" s="47"/>
      <c r="G36" s="47"/>
      <c r="H36" s="47"/>
      <c r="I36" s="414">
        <f>SUM(NOVEMBRE!$AJ$7)</f>
        <v>0</v>
      </c>
      <c r="J36" s="135"/>
      <c r="K36" s="47"/>
    </row>
    <row r="37" spans="1:11" ht="15.6" customHeight="1" thickBot="1" x14ac:dyDescent="0.25">
      <c r="A37" s="47" t="s">
        <v>320</v>
      </c>
      <c r="B37" s="47"/>
      <c r="C37" s="47"/>
      <c r="D37" s="47"/>
      <c r="E37" s="47"/>
      <c r="F37" s="47"/>
      <c r="G37" s="47"/>
      <c r="H37" s="47"/>
      <c r="I37" s="415">
        <f>SUM(NOVEMBRE!$AK$7)</f>
        <v>0</v>
      </c>
      <c r="J37" s="135"/>
      <c r="K37" s="47"/>
    </row>
    <row r="38" spans="1:11" ht="15.6" customHeight="1" thickBot="1" x14ac:dyDescent="0.25">
      <c r="A38" s="47" t="s">
        <v>321</v>
      </c>
      <c r="B38" s="47"/>
      <c r="C38" s="47"/>
      <c r="D38" s="47"/>
      <c r="E38" s="47"/>
      <c r="F38" s="47"/>
      <c r="G38" s="47"/>
      <c r="H38" s="47"/>
      <c r="I38" s="124"/>
      <c r="J38" s="421">
        <f>SUM(I25:I37)</f>
        <v>0</v>
      </c>
      <c r="K38" s="47"/>
    </row>
    <row r="39" spans="1:11" ht="15.6" customHeight="1" thickTop="1" thickBot="1" x14ac:dyDescent="0.25">
      <c r="A39" s="128" t="s">
        <v>322</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323</v>
      </c>
      <c r="B41" s="47"/>
      <c r="C41" s="47"/>
      <c r="D41" s="47"/>
      <c r="E41" s="47"/>
      <c r="F41" s="47"/>
      <c r="G41" s="47"/>
      <c r="H41" s="47"/>
      <c r="I41" s="47"/>
      <c r="J41" s="47"/>
      <c r="K41" s="47"/>
    </row>
    <row r="42" spans="1:11" ht="15.6" customHeight="1" x14ac:dyDescent="0.2">
      <c r="A42" s="47" t="s">
        <v>324</v>
      </c>
      <c r="B42" s="47"/>
      <c r="C42" s="47"/>
      <c r="D42" s="47"/>
      <c r="E42" s="47"/>
      <c r="F42" s="47"/>
      <c r="G42" s="47"/>
      <c r="H42" s="47"/>
      <c r="I42" s="47"/>
      <c r="J42" s="47"/>
      <c r="K42" s="47"/>
    </row>
    <row r="43" spans="1:11" ht="15.6" customHeight="1" x14ac:dyDescent="0.2">
      <c r="A43" s="47" t="s">
        <v>325</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326</v>
      </c>
      <c r="E46" s="47"/>
      <c r="F46" s="47"/>
      <c r="G46" s="47"/>
      <c r="H46" s="124"/>
      <c r="I46" s="124"/>
      <c r="J46" s="138" t="s">
        <v>327</v>
      </c>
      <c r="K46" s="47"/>
    </row>
    <row r="47" spans="1:11" ht="15.6" customHeight="1" x14ac:dyDescent="0.2">
      <c r="A47" s="47"/>
      <c r="B47" s="47"/>
      <c r="C47" s="47"/>
      <c r="D47" s="47"/>
      <c r="E47" s="47"/>
      <c r="F47" s="47"/>
      <c r="G47" s="47"/>
      <c r="H47" s="47" t="s">
        <v>50</v>
      </c>
      <c r="I47" s="47"/>
      <c r="J47" s="47"/>
      <c r="K47" s="47"/>
    </row>
    <row r="48" spans="1:11" ht="15.6" customHeight="1" x14ac:dyDescent="0.2">
      <c r="A48" s="587" t="s">
        <v>379</v>
      </c>
      <c r="B48" s="587"/>
      <c r="C48" s="587"/>
      <c r="D48" s="587"/>
      <c r="E48" s="587"/>
      <c r="F48" s="587"/>
      <c r="G48" s="587"/>
      <c r="H48" s="587"/>
      <c r="I48" s="587"/>
      <c r="J48" s="587"/>
      <c r="K48" s="47"/>
    </row>
    <row r="49" spans="1:11" ht="15.6" customHeight="1" x14ac:dyDescent="0.2">
      <c r="A49" s="132" t="s">
        <v>328</v>
      </c>
      <c r="B49" s="132"/>
      <c r="C49" s="132"/>
      <c r="D49" s="132"/>
      <c r="E49" s="132"/>
      <c r="F49" s="132"/>
      <c r="G49" s="132"/>
      <c r="H49" s="132"/>
      <c r="I49" s="132"/>
      <c r="J49" s="47"/>
      <c r="K49" s="47"/>
    </row>
    <row r="50" spans="1:11" ht="15.6" customHeight="1" x14ac:dyDescent="0.2">
      <c r="A50" s="132" t="s">
        <v>329</v>
      </c>
      <c r="B50" s="132"/>
      <c r="C50" s="132"/>
      <c r="D50" s="132"/>
      <c r="E50" s="132"/>
      <c r="F50" s="132"/>
      <c r="G50" s="132"/>
      <c r="H50" s="132"/>
      <c r="I50" s="132"/>
      <c r="J50" s="47"/>
      <c r="K50" s="47"/>
    </row>
  </sheetData>
  <sheetProtection algorithmName="SHA-512" hashValue="s2KjReRJxV3wyoiVNF3Yt58AcnLYW+QeUJSEZHGVOdi8MgZCdHyJTGUXClKWw/BWAplujPt7YlokgM4dUVXyHA==" saltValue="T+KxEfZgfegA6yfgVdc7fw=="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86</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447</v>
      </c>
      <c r="C4" s="519" t="s">
        <v>448</v>
      </c>
      <c r="D4" s="519" t="s">
        <v>449</v>
      </c>
      <c r="E4" s="519" t="s">
        <v>450</v>
      </c>
      <c r="F4" s="562" t="s">
        <v>451</v>
      </c>
      <c r="G4" s="263"/>
      <c r="H4" s="264"/>
      <c r="I4" s="265"/>
      <c r="J4" s="260"/>
      <c r="K4" s="264"/>
      <c r="L4" s="544" t="s">
        <v>452</v>
      </c>
      <c r="M4" s="519" t="s">
        <v>453</v>
      </c>
      <c r="N4" s="519" t="s">
        <v>454</v>
      </c>
      <c r="O4" s="519" t="s">
        <v>455</v>
      </c>
      <c r="P4" s="519" t="s">
        <v>456</v>
      </c>
      <c r="Q4" s="528" t="s">
        <v>457</v>
      </c>
      <c r="R4" s="531" t="s">
        <v>458</v>
      </c>
      <c r="S4" s="364"/>
      <c r="T4" s="365"/>
      <c r="U4" s="525" t="s">
        <v>459</v>
      </c>
      <c r="V4" s="526"/>
      <c r="W4" s="526"/>
      <c r="X4" s="526"/>
      <c r="Y4" s="527"/>
      <c r="Z4" s="528" t="s">
        <v>460</v>
      </c>
      <c r="AA4" s="519" t="s">
        <v>461</v>
      </c>
      <c r="AB4" s="519" t="s">
        <v>462</v>
      </c>
      <c r="AC4" s="528" t="s">
        <v>463</v>
      </c>
      <c r="AD4" s="519" t="s">
        <v>464</v>
      </c>
      <c r="AE4" s="519" t="s">
        <v>465</v>
      </c>
      <c r="AF4" s="519" t="s">
        <v>466</v>
      </c>
      <c r="AG4" s="565" t="s">
        <v>467</v>
      </c>
      <c r="AH4" s="531" t="s">
        <v>468</v>
      </c>
      <c r="AI4" s="268"/>
      <c r="AJ4" s="572" t="s">
        <v>469</v>
      </c>
      <c r="AK4" s="531" t="s">
        <v>470</v>
      </c>
      <c r="AL4" s="33"/>
    </row>
    <row r="5" spans="1:38" s="81" customFormat="1" ht="15.6" customHeight="1" x14ac:dyDescent="0.2">
      <c r="A5" s="260"/>
      <c r="B5" s="545"/>
      <c r="C5" s="520"/>
      <c r="D5" s="520"/>
      <c r="E5" s="520"/>
      <c r="F5" s="563"/>
      <c r="G5" s="263" t="s">
        <v>3</v>
      </c>
      <c r="H5" s="264" t="s">
        <v>104</v>
      </c>
      <c r="I5" s="265" t="s">
        <v>105</v>
      </c>
      <c r="J5" s="260" t="s">
        <v>100</v>
      </c>
      <c r="K5" s="264" t="s">
        <v>95</v>
      </c>
      <c r="L5" s="545"/>
      <c r="M5" s="520"/>
      <c r="N5" s="520"/>
      <c r="O5" s="520"/>
      <c r="P5" s="520"/>
      <c r="Q5" s="529"/>
      <c r="R5" s="532"/>
      <c r="S5" s="366" t="s">
        <v>46</v>
      </c>
      <c r="T5" s="260" t="s">
        <v>46</v>
      </c>
      <c r="U5" s="575" t="s">
        <v>471</v>
      </c>
      <c r="V5" s="576" t="s">
        <v>472</v>
      </c>
      <c r="W5" s="576" t="s">
        <v>130</v>
      </c>
      <c r="X5" s="576" t="s">
        <v>131</v>
      </c>
      <c r="Y5" s="576" t="s">
        <v>473</v>
      </c>
      <c r="Z5" s="529"/>
      <c r="AA5" s="520"/>
      <c r="AB5" s="520"/>
      <c r="AC5" s="529"/>
      <c r="AD5" s="520"/>
      <c r="AE5" s="520"/>
      <c r="AF5" s="520"/>
      <c r="AG5" s="566"/>
      <c r="AH5" s="532"/>
      <c r="AI5" s="271" t="s">
        <v>116</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Décembre</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38" s="114" customFormat="1" ht="12.75" customHeight="1" x14ac:dyDescent="0.2">
      <c r="A11" s="116"/>
      <c r="B11" s="283" t="s">
        <v>143</v>
      </c>
      <c r="C11" s="282" t="s">
        <v>281</v>
      </c>
      <c r="D11" s="283" t="s">
        <v>144</v>
      </c>
      <c r="E11" s="252">
        <f>NOVEMBRE!E11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Décembre</v>
      </c>
      <c r="AK11" s="252">
        <f>$E$11</f>
        <v>0</v>
      </c>
      <c r="AL11" s="116"/>
    </row>
    <row r="12" spans="1:3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447</v>
      </c>
      <c r="C18" s="536" t="s">
        <v>448</v>
      </c>
      <c r="D18" s="536" t="s">
        <v>449</v>
      </c>
      <c r="E18" s="536" t="s">
        <v>450</v>
      </c>
      <c r="F18" s="539" t="s">
        <v>474</v>
      </c>
      <c r="G18" s="292"/>
      <c r="H18" s="2"/>
      <c r="I18" s="293"/>
      <c r="J18" s="13"/>
      <c r="K18" s="2"/>
      <c r="L18" s="547" t="s">
        <v>452</v>
      </c>
      <c r="M18" s="536" t="s">
        <v>453</v>
      </c>
      <c r="N18" s="536" t="s">
        <v>454</v>
      </c>
      <c r="O18" s="536" t="s">
        <v>455</v>
      </c>
      <c r="P18" s="536" t="s">
        <v>456</v>
      </c>
      <c r="Q18" s="536" t="s">
        <v>457</v>
      </c>
      <c r="R18" s="539" t="s">
        <v>458</v>
      </c>
      <c r="S18" s="44"/>
      <c r="T18" s="1"/>
      <c r="U18" s="522" t="s">
        <v>91</v>
      </c>
      <c r="V18" s="523"/>
      <c r="W18" s="523"/>
      <c r="X18" s="523"/>
      <c r="Y18" s="524"/>
      <c r="Z18" s="536" t="s">
        <v>460</v>
      </c>
      <c r="AA18" s="536" t="s">
        <v>461</v>
      </c>
      <c r="AB18" s="536" t="s">
        <v>462</v>
      </c>
      <c r="AC18" s="536" t="s">
        <v>463</v>
      </c>
      <c r="AD18" s="536" t="s">
        <v>464</v>
      </c>
      <c r="AE18" s="536" t="s">
        <v>465</v>
      </c>
      <c r="AF18" s="536" t="s">
        <v>466</v>
      </c>
      <c r="AG18" s="568" t="s">
        <v>467</v>
      </c>
      <c r="AH18" s="539" t="s">
        <v>468</v>
      </c>
      <c r="AI18" s="15"/>
      <c r="AJ18" s="547" t="s">
        <v>469</v>
      </c>
      <c r="AK18" s="539" t="s">
        <v>470</v>
      </c>
      <c r="AL18" s="381"/>
    </row>
    <row r="19" spans="1:38" s="4" customFormat="1" ht="15.6" customHeight="1" x14ac:dyDescent="0.2">
      <c r="A19" s="1"/>
      <c r="B19" s="548"/>
      <c r="C19" s="537"/>
      <c r="D19" s="537"/>
      <c r="E19" s="537"/>
      <c r="F19" s="540"/>
      <c r="G19" s="292" t="s">
        <v>3</v>
      </c>
      <c r="H19" s="2" t="s">
        <v>104</v>
      </c>
      <c r="I19" s="293" t="s">
        <v>105</v>
      </c>
      <c r="J19" s="13" t="s">
        <v>100</v>
      </c>
      <c r="K19" s="2" t="s">
        <v>95</v>
      </c>
      <c r="L19" s="548"/>
      <c r="M19" s="537"/>
      <c r="N19" s="537"/>
      <c r="O19" s="537"/>
      <c r="P19" s="537"/>
      <c r="Q19" s="537"/>
      <c r="R19" s="540"/>
      <c r="S19" s="44"/>
      <c r="T19" s="1"/>
      <c r="U19" s="577" t="s">
        <v>471</v>
      </c>
      <c r="V19" s="579" t="s">
        <v>472</v>
      </c>
      <c r="W19" s="579" t="s">
        <v>130</v>
      </c>
      <c r="X19" s="579" t="s">
        <v>131</v>
      </c>
      <c r="Y19" s="579" t="s">
        <v>473</v>
      </c>
      <c r="Z19" s="537"/>
      <c r="AA19" s="537"/>
      <c r="AB19" s="537"/>
      <c r="AC19" s="537"/>
      <c r="AD19" s="537"/>
      <c r="AE19" s="537"/>
      <c r="AF19" s="537"/>
      <c r="AG19" s="569"/>
      <c r="AH19" s="540"/>
      <c r="AI19" s="6" t="s">
        <v>116</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Décembre</v>
      </c>
      <c r="H21" s="337" t="s">
        <v>156</v>
      </c>
      <c r="I21" s="338"/>
      <c r="J21" s="223">
        <f>NOVEMBRE!E2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Décembre</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Décembre</v>
      </c>
      <c r="AK56" s="113">
        <f>$E$11</f>
        <v>0</v>
      </c>
      <c r="AL56" s="116"/>
    </row>
    <row r="57" spans="1:38" s="114" customFormat="1" ht="12.75" customHeight="1" x14ac:dyDescent="0.2">
      <c r="A57" s="116"/>
      <c r="B57" s="106" t="str">
        <f>$B$12</f>
        <v>Page No.</v>
      </c>
      <c r="C57" s="111">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447</v>
      </c>
      <c r="C63" s="536" t="s">
        <v>448</v>
      </c>
      <c r="D63" s="536" t="s">
        <v>449</v>
      </c>
      <c r="E63" s="536" t="s">
        <v>450</v>
      </c>
      <c r="F63" s="539" t="s">
        <v>474</v>
      </c>
      <c r="G63" s="292"/>
      <c r="H63" s="2"/>
      <c r="I63" s="293"/>
      <c r="J63" s="13"/>
      <c r="K63" s="2"/>
      <c r="L63" s="547" t="s">
        <v>452</v>
      </c>
      <c r="M63" s="536" t="s">
        <v>453</v>
      </c>
      <c r="N63" s="536" t="s">
        <v>454</v>
      </c>
      <c r="O63" s="536" t="s">
        <v>455</v>
      </c>
      <c r="P63" s="536" t="s">
        <v>456</v>
      </c>
      <c r="Q63" s="536" t="s">
        <v>457</v>
      </c>
      <c r="R63" s="539" t="s">
        <v>458</v>
      </c>
      <c r="S63" s="44"/>
      <c r="T63" s="1"/>
      <c r="U63" s="522" t="s">
        <v>91</v>
      </c>
      <c r="V63" s="523"/>
      <c r="W63" s="523"/>
      <c r="X63" s="523"/>
      <c r="Y63" s="524"/>
      <c r="Z63" s="536" t="s">
        <v>460</v>
      </c>
      <c r="AA63" s="536" t="s">
        <v>461</v>
      </c>
      <c r="AB63" s="536" t="s">
        <v>462</v>
      </c>
      <c r="AC63" s="536" t="s">
        <v>463</v>
      </c>
      <c r="AD63" s="536" t="s">
        <v>464</v>
      </c>
      <c r="AE63" s="536" t="s">
        <v>465</v>
      </c>
      <c r="AF63" s="536" t="s">
        <v>466</v>
      </c>
      <c r="AG63" s="568" t="s">
        <v>467</v>
      </c>
      <c r="AH63" s="539" t="s">
        <v>468</v>
      </c>
      <c r="AI63" s="15"/>
      <c r="AJ63" s="547" t="s">
        <v>469</v>
      </c>
      <c r="AK63" s="539" t="s">
        <v>470</v>
      </c>
      <c r="AL63" s="381"/>
    </row>
    <row r="64" spans="1:38" s="4" customFormat="1" ht="15.6" customHeight="1" x14ac:dyDescent="0.2">
      <c r="A64" s="1"/>
      <c r="B64" s="548"/>
      <c r="C64" s="537"/>
      <c r="D64" s="537"/>
      <c r="E64" s="537"/>
      <c r="F64" s="540"/>
      <c r="G64" s="292" t="s">
        <v>3</v>
      </c>
      <c r="H64" s="2" t="s">
        <v>104</v>
      </c>
      <c r="I64" s="293" t="s">
        <v>105</v>
      </c>
      <c r="J64" s="13" t="s">
        <v>100</v>
      </c>
      <c r="K64" s="2" t="s">
        <v>95</v>
      </c>
      <c r="L64" s="548"/>
      <c r="M64" s="537"/>
      <c r="N64" s="537"/>
      <c r="O64" s="537"/>
      <c r="P64" s="537"/>
      <c r="Q64" s="537"/>
      <c r="R64" s="540"/>
      <c r="S64" s="44"/>
      <c r="T64" s="1"/>
      <c r="U64" s="577" t="s">
        <v>471</v>
      </c>
      <c r="V64" s="579" t="s">
        <v>472</v>
      </c>
      <c r="W64" s="579" t="s">
        <v>130</v>
      </c>
      <c r="X64" s="579" t="s">
        <v>131</v>
      </c>
      <c r="Y64" s="579" t="s">
        <v>473</v>
      </c>
      <c r="Z64" s="537"/>
      <c r="AA64" s="537"/>
      <c r="AB64" s="537"/>
      <c r="AC64" s="537"/>
      <c r="AD64" s="537"/>
      <c r="AE64" s="537"/>
      <c r="AF64" s="537"/>
      <c r="AG64" s="569"/>
      <c r="AH64" s="540"/>
      <c r="AI64" s="6" t="s">
        <v>116</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Décembre</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Décembre</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Décembre</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447</v>
      </c>
      <c r="C108" s="536" t="s">
        <v>448</v>
      </c>
      <c r="D108" s="536" t="s">
        <v>449</v>
      </c>
      <c r="E108" s="536" t="s">
        <v>450</v>
      </c>
      <c r="F108" s="539" t="s">
        <v>474</v>
      </c>
      <c r="G108" s="292"/>
      <c r="H108" s="2"/>
      <c r="I108" s="293"/>
      <c r="J108" s="13"/>
      <c r="K108" s="2"/>
      <c r="L108" s="547" t="s">
        <v>452</v>
      </c>
      <c r="M108" s="536" t="s">
        <v>453</v>
      </c>
      <c r="N108" s="536" t="s">
        <v>454</v>
      </c>
      <c r="O108" s="536" t="s">
        <v>455</v>
      </c>
      <c r="P108" s="536" t="s">
        <v>456</v>
      </c>
      <c r="Q108" s="536" t="s">
        <v>457</v>
      </c>
      <c r="R108" s="539" t="s">
        <v>458</v>
      </c>
      <c r="S108" s="44"/>
      <c r="T108" s="1"/>
      <c r="U108" s="522" t="s">
        <v>91</v>
      </c>
      <c r="V108" s="523"/>
      <c r="W108" s="523"/>
      <c r="X108" s="523"/>
      <c r="Y108" s="524"/>
      <c r="Z108" s="536" t="s">
        <v>460</v>
      </c>
      <c r="AA108" s="536" t="s">
        <v>461</v>
      </c>
      <c r="AB108" s="536" t="s">
        <v>462</v>
      </c>
      <c r="AC108" s="536" t="s">
        <v>463</v>
      </c>
      <c r="AD108" s="536" t="s">
        <v>464</v>
      </c>
      <c r="AE108" s="536" t="s">
        <v>465</v>
      </c>
      <c r="AF108" s="536" t="s">
        <v>466</v>
      </c>
      <c r="AG108" s="568" t="s">
        <v>467</v>
      </c>
      <c r="AH108" s="539" t="s">
        <v>468</v>
      </c>
      <c r="AI108" s="15"/>
      <c r="AJ108" s="547" t="s">
        <v>469</v>
      </c>
      <c r="AK108" s="539" t="s">
        <v>470</v>
      </c>
      <c r="AL108" s="381"/>
    </row>
    <row r="109" spans="1:38" s="4" customFormat="1" ht="15.75" customHeight="1" x14ac:dyDescent="0.2">
      <c r="A109" s="1"/>
      <c r="B109" s="548"/>
      <c r="C109" s="537"/>
      <c r="D109" s="537"/>
      <c r="E109" s="537"/>
      <c r="F109" s="540"/>
      <c r="G109" s="292" t="s">
        <v>3</v>
      </c>
      <c r="H109" s="2" t="s">
        <v>104</v>
      </c>
      <c r="I109" s="293" t="s">
        <v>105</v>
      </c>
      <c r="J109" s="13" t="s">
        <v>100</v>
      </c>
      <c r="K109" s="2" t="s">
        <v>95</v>
      </c>
      <c r="L109" s="548"/>
      <c r="M109" s="537"/>
      <c r="N109" s="537"/>
      <c r="O109" s="537"/>
      <c r="P109" s="537"/>
      <c r="Q109" s="537"/>
      <c r="R109" s="540"/>
      <c r="S109" s="44"/>
      <c r="T109" s="1"/>
      <c r="U109" s="577" t="s">
        <v>471</v>
      </c>
      <c r="V109" s="579" t="s">
        <v>472</v>
      </c>
      <c r="W109" s="579" t="s">
        <v>130</v>
      </c>
      <c r="X109" s="579" t="s">
        <v>131</v>
      </c>
      <c r="Y109" s="579" t="s">
        <v>473</v>
      </c>
      <c r="Z109" s="537"/>
      <c r="AA109" s="537"/>
      <c r="AB109" s="537"/>
      <c r="AC109" s="537"/>
      <c r="AD109" s="537"/>
      <c r="AE109" s="537"/>
      <c r="AF109" s="537"/>
      <c r="AG109" s="569"/>
      <c r="AH109" s="540"/>
      <c r="AI109" s="6" t="s">
        <v>116</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Décembre</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Décembre</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Décembre</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447</v>
      </c>
      <c r="C153" s="536" t="s">
        <v>448</v>
      </c>
      <c r="D153" s="536" t="s">
        <v>449</v>
      </c>
      <c r="E153" s="536" t="s">
        <v>450</v>
      </c>
      <c r="F153" s="539" t="s">
        <v>474</v>
      </c>
      <c r="G153" s="292"/>
      <c r="H153" s="2"/>
      <c r="I153" s="293"/>
      <c r="J153" s="13"/>
      <c r="K153" s="2"/>
      <c r="L153" s="547" t="s">
        <v>452</v>
      </c>
      <c r="M153" s="536" t="s">
        <v>453</v>
      </c>
      <c r="N153" s="536" t="s">
        <v>454</v>
      </c>
      <c r="O153" s="536" t="s">
        <v>455</v>
      </c>
      <c r="P153" s="536" t="s">
        <v>456</v>
      </c>
      <c r="Q153" s="536" t="s">
        <v>457</v>
      </c>
      <c r="R153" s="539" t="s">
        <v>458</v>
      </c>
      <c r="S153" s="44"/>
      <c r="T153" s="1"/>
      <c r="U153" s="522" t="s">
        <v>91</v>
      </c>
      <c r="V153" s="523"/>
      <c r="W153" s="523"/>
      <c r="X153" s="523"/>
      <c r="Y153" s="524"/>
      <c r="Z153" s="536" t="s">
        <v>460</v>
      </c>
      <c r="AA153" s="536" t="s">
        <v>461</v>
      </c>
      <c r="AB153" s="536" t="s">
        <v>462</v>
      </c>
      <c r="AC153" s="536" t="s">
        <v>463</v>
      </c>
      <c r="AD153" s="536" t="s">
        <v>464</v>
      </c>
      <c r="AE153" s="536" t="s">
        <v>465</v>
      </c>
      <c r="AF153" s="536" t="s">
        <v>466</v>
      </c>
      <c r="AG153" s="568" t="s">
        <v>467</v>
      </c>
      <c r="AH153" s="539" t="s">
        <v>468</v>
      </c>
      <c r="AI153" s="15"/>
      <c r="AJ153" s="547" t="s">
        <v>469</v>
      </c>
      <c r="AK153" s="539" t="s">
        <v>470</v>
      </c>
      <c r="AL153" s="381"/>
    </row>
    <row r="154" spans="1:38" s="4" customFormat="1" ht="15.6" customHeight="1" x14ac:dyDescent="0.2">
      <c r="A154" s="1"/>
      <c r="B154" s="548"/>
      <c r="C154" s="537"/>
      <c r="D154" s="537"/>
      <c r="E154" s="537"/>
      <c r="F154" s="540"/>
      <c r="G154" s="292" t="s">
        <v>3</v>
      </c>
      <c r="H154" s="2" t="s">
        <v>104</v>
      </c>
      <c r="I154" s="293" t="s">
        <v>105</v>
      </c>
      <c r="J154" s="13" t="s">
        <v>100</v>
      </c>
      <c r="K154" s="2" t="s">
        <v>95</v>
      </c>
      <c r="L154" s="548"/>
      <c r="M154" s="537"/>
      <c r="N154" s="537"/>
      <c r="O154" s="537"/>
      <c r="P154" s="537"/>
      <c r="Q154" s="537"/>
      <c r="R154" s="540"/>
      <c r="S154" s="44"/>
      <c r="T154" s="1"/>
      <c r="U154" s="577" t="s">
        <v>471</v>
      </c>
      <c r="V154" s="579" t="s">
        <v>472</v>
      </c>
      <c r="W154" s="579" t="s">
        <v>130</v>
      </c>
      <c r="X154" s="579" t="s">
        <v>131</v>
      </c>
      <c r="Y154" s="579" t="s">
        <v>473</v>
      </c>
      <c r="Z154" s="537"/>
      <c r="AA154" s="537"/>
      <c r="AB154" s="537"/>
      <c r="AC154" s="537"/>
      <c r="AD154" s="537"/>
      <c r="AE154" s="537"/>
      <c r="AF154" s="537"/>
      <c r="AG154" s="569"/>
      <c r="AH154" s="540"/>
      <c r="AI154" s="6" t="s">
        <v>116</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Décembre</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Décembre</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Décembre</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447</v>
      </c>
      <c r="C198" s="536" t="s">
        <v>448</v>
      </c>
      <c r="D198" s="536" t="s">
        <v>449</v>
      </c>
      <c r="E198" s="536" t="s">
        <v>450</v>
      </c>
      <c r="F198" s="539" t="s">
        <v>474</v>
      </c>
      <c r="G198" s="292"/>
      <c r="H198" s="2"/>
      <c r="I198" s="293"/>
      <c r="J198" s="13"/>
      <c r="K198" s="2"/>
      <c r="L198" s="547" t="s">
        <v>452</v>
      </c>
      <c r="M198" s="536" t="s">
        <v>453</v>
      </c>
      <c r="N198" s="536" t="s">
        <v>454</v>
      </c>
      <c r="O198" s="536" t="s">
        <v>455</v>
      </c>
      <c r="P198" s="536" t="s">
        <v>456</v>
      </c>
      <c r="Q198" s="536" t="s">
        <v>457</v>
      </c>
      <c r="R198" s="539" t="s">
        <v>458</v>
      </c>
      <c r="S198" s="44"/>
      <c r="T198" s="1"/>
      <c r="U198" s="522" t="s">
        <v>91</v>
      </c>
      <c r="V198" s="523"/>
      <c r="W198" s="523"/>
      <c r="X198" s="523"/>
      <c r="Y198" s="524"/>
      <c r="Z198" s="536" t="s">
        <v>460</v>
      </c>
      <c r="AA198" s="536" t="s">
        <v>461</v>
      </c>
      <c r="AB198" s="536" t="s">
        <v>462</v>
      </c>
      <c r="AC198" s="536" t="s">
        <v>463</v>
      </c>
      <c r="AD198" s="536" t="s">
        <v>464</v>
      </c>
      <c r="AE198" s="536" t="s">
        <v>465</v>
      </c>
      <c r="AF198" s="536" t="s">
        <v>466</v>
      </c>
      <c r="AG198" s="568" t="s">
        <v>467</v>
      </c>
      <c r="AH198" s="539" t="s">
        <v>468</v>
      </c>
      <c r="AI198" s="15"/>
      <c r="AJ198" s="547" t="s">
        <v>469</v>
      </c>
      <c r="AK198" s="539" t="s">
        <v>470</v>
      </c>
      <c r="AL198" s="381"/>
    </row>
    <row r="199" spans="1:38" s="4" customFormat="1" ht="15.6" customHeight="1" x14ac:dyDescent="0.2">
      <c r="A199" s="1"/>
      <c r="B199" s="548"/>
      <c r="C199" s="537"/>
      <c r="D199" s="537"/>
      <c r="E199" s="537"/>
      <c r="F199" s="540"/>
      <c r="G199" s="292" t="s">
        <v>3</v>
      </c>
      <c r="H199" s="2" t="s">
        <v>104</v>
      </c>
      <c r="I199" s="293" t="s">
        <v>105</v>
      </c>
      <c r="J199" s="13" t="s">
        <v>100</v>
      </c>
      <c r="K199" s="2" t="s">
        <v>95</v>
      </c>
      <c r="L199" s="548"/>
      <c r="M199" s="537"/>
      <c r="N199" s="537"/>
      <c r="O199" s="537"/>
      <c r="P199" s="537"/>
      <c r="Q199" s="537"/>
      <c r="R199" s="540"/>
      <c r="S199" s="44"/>
      <c r="T199" s="1"/>
      <c r="U199" s="577" t="s">
        <v>471</v>
      </c>
      <c r="V199" s="579" t="s">
        <v>472</v>
      </c>
      <c r="W199" s="579" t="s">
        <v>130</v>
      </c>
      <c r="X199" s="579" t="s">
        <v>131</v>
      </c>
      <c r="Y199" s="579" t="s">
        <v>473</v>
      </c>
      <c r="Z199" s="537"/>
      <c r="AA199" s="537"/>
      <c r="AB199" s="537"/>
      <c r="AC199" s="537"/>
      <c r="AD199" s="537"/>
      <c r="AE199" s="537"/>
      <c r="AF199" s="537"/>
      <c r="AG199" s="569"/>
      <c r="AH199" s="540"/>
      <c r="AI199" s="6" t="s">
        <v>116</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Décembre</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Décembre</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Décembre</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447</v>
      </c>
      <c r="C243" s="536" t="s">
        <v>448</v>
      </c>
      <c r="D243" s="536" t="s">
        <v>449</v>
      </c>
      <c r="E243" s="536" t="s">
        <v>450</v>
      </c>
      <c r="F243" s="539" t="s">
        <v>474</v>
      </c>
      <c r="G243" s="292"/>
      <c r="H243" s="2"/>
      <c r="I243" s="293"/>
      <c r="J243" s="13"/>
      <c r="K243" s="2"/>
      <c r="L243" s="547" t="s">
        <v>452</v>
      </c>
      <c r="M243" s="536" t="s">
        <v>453</v>
      </c>
      <c r="N243" s="536" t="s">
        <v>454</v>
      </c>
      <c r="O243" s="536" t="s">
        <v>455</v>
      </c>
      <c r="P243" s="536" t="s">
        <v>456</v>
      </c>
      <c r="Q243" s="536" t="s">
        <v>457</v>
      </c>
      <c r="R243" s="539" t="s">
        <v>458</v>
      </c>
      <c r="S243" s="44"/>
      <c r="T243" s="1"/>
      <c r="U243" s="522" t="s">
        <v>91</v>
      </c>
      <c r="V243" s="523"/>
      <c r="W243" s="523"/>
      <c r="X243" s="523"/>
      <c r="Y243" s="524"/>
      <c r="Z243" s="536" t="s">
        <v>460</v>
      </c>
      <c r="AA243" s="536" t="s">
        <v>461</v>
      </c>
      <c r="AB243" s="536" t="s">
        <v>462</v>
      </c>
      <c r="AC243" s="536" t="s">
        <v>463</v>
      </c>
      <c r="AD243" s="536" t="s">
        <v>464</v>
      </c>
      <c r="AE243" s="536" t="s">
        <v>465</v>
      </c>
      <c r="AF243" s="536" t="s">
        <v>466</v>
      </c>
      <c r="AG243" s="568" t="s">
        <v>467</v>
      </c>
      <c r="AH243" s="539" t="s">
        <v>468</v>
      </c>
      <c r="AI243" s="15"/>
      <c r="AJ243" s="547" t="s">
        <v>469</v>
      </c>
      <c r="AK243" s="539" t="s">
        <v>470</v>
      </c>
      <c r="AL243" s="381"/>
    </row>
    <row r="244" spans="1:38" s="4" customFormat="1" ht="15.6" customHeight="1" x14ac:dyDescent="0.2">
      <c r="A244" s="1"/>
      <c r="B244" s="548"/>
      <c r="C244" s="537"/>
      <c r="D244" s="537"/>
      <c r="E244" s="537"/>
      <c r="F244" s="540"/>
      <c r="G244" s="292" t="s">
        <v>3</v>
      </c>
      <c r="H244" s="2" t="s">
        <v>104</v>
      </c>
      <c r="I244" s="293" t="s">
        <v>105</v>
      </c>
      <c r="J244" s="13" t="s">
        <v>100</v>
      </c>
      <c r="K244" s="2" t="s">
        <v>95</v>
      </c>
      <c r="L244" s="548"/>
      <c r="M244" s="537"/>
      <c r="N244" s="537"/>
      <c r="O244" s="537"/>
      <c r="P244" s="537"/>
      <c r="Q244" s="537"/>
      <c r="R244" s="540"/>
      <c r="S244" s="44"/>
      <c r="T244" s="1"/>
      <c r="U244" s="577" t="s">
        <v>471</v>
      </c>
      <c r="V244" s="579" t="s">
        <v>472</v>
      </c>
      <c r="W244" s="579" t="s">
        <v>130</v>
      </c>
      <c r="X244" s="579" t="s">
        <v>131</v>
      </c>
      <c r="Y244" s="579" t="s">
        <v>473</v>
      </c>
      <c r="Z244" s="537"/>
      <c r="AA244" s="537"/>
      <c r="AB244" s="537"/>
      <c r="AC244" s="537"/>
      <c r="AD244" s="537"/>
      <c r="AE244" s="537"/>
      <c r="AF244" s="537"/>
      <c r="AG244" s="569"/>
      <c r="AH244" s="540"/>
      <c r="AI244" s="6" t="s">
        <v>116</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Décembre</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Décembre</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Décembre</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447</v>
      </c>
      <c r="C288" s="536" t="s">
        <v>448</v>
      </c>
      <c r="D288" s="536" t="s">
        <v>449</v>
      </c>
      <c r="E288" s="536" t="s">
        <v>450</v>
      </c>
      <c r="F288" s="539" t="s">
        <v>474</v>
      </c>
      <c r="G288" s="292"/>
      <c r="H288" s="2"/>
      <c r="I288" s="293"/>
      <c r="J288" s="13"/>
      <c r="K288" s="2"/>
      <c r="L288" s="547" t="s">
        <v>452</v>
      </c>
      <c r="M288" s="536" t="s">
        <v>453</v>
      </c>
      <c r="N288" s="536" t="s">
        <v>454</v>
      </c>
      <c r="O288" s="536" t="s">
        <v>455</v>
      </c>
      <c r="P288" s="536" t="s">
        <v>456</v>
      </c>
      <c r="Q288" s="536" t="s">
        <v>457</v>
      </c>
      <c r="R288" s="539" t="s">
        <v>458</v>
      </c>
      <c r="S288" s="44"/>
      <c r="T288" s="1"/>
      <c r="U288" s="522" t="s">
        <v>91</v>
      </c>
      <c r="V288" s="523"/>
      <c r="W288" s="523"/>
      <c r="X288" s="523"/>
      <c r="Y288" s="524"/>
      <c r="Z288" s="536" t="s">
        <v>460</v>
      </c>
      <c r="AA288" s="536" t="s">
        <v>461</v>
      </c>
      <c r="AB288" s="536" t="s">
        <v>462</v>
      </c>
      <c r="AC288" s="536" t="s">
        <v>463</v>
      </c>
      <c r="AD288" s="536" t="s">
        <v>464</v>
      </c>
      <c r="AE288" s="536" t="s">
        <v>465</v>
      </c>
      <c r="AF288" s="536" t="s">
        <v>466</v>
      </c>
      <c r="AG288" s="568" t="s">
        <v>467</v>
      </c>
      <c r="AH288" s="539" t="s">
        <v>468</v>
      </c>
      <c r="AI288" s="15"/>
      <c r="AJ288" s="547" t="s">
        <v>469</v>
      </c>
      <c r="AK288" s="539" t="s">
        <v>470</v>
      </c>
      <c r="AL288" s="381"/>
    </row>
    <row r="289" spans="1:38" s="4" customFormat="1" ht="15.6" customHeight="1" x14ac:dyDescent="0.2">
      <c r="A289" s="1"/>
      <c r="B289" s="548"/>
      <c r="C289" s="537"/>
      <c r="D289" s="537"/>
      <c r="E289" s="537"/>
      <c r="F289" s="540"/>
      <c r="G289" s="292" t="s">
        <v>3</v>
      </c>
      <c r="H289" s="2" t="s">
        <v>104</v>
      </c>
      <c r="I289" s="293" t="s">
        <v>105</v>
      </c>
      <c r="J289" s="13" t="s">
        <v>100</v>
      </c>
      <c r="K289" s="2" t="s">
        <v>95</v>
      </c>
      <c r="L289" s="548"/>
      <c r="M289" s="537"/>
      <c r="N289" s="537"/>
      <c r="O289" s="537"/>
      <c r="P289" s="537"/>
      <c r="Q289" s="537"/>
      <c r="R289" s="540"/>
      <c r="S289" s="44"/>
      <c r="T289" s="1"/>
      <c r="U289" s="577" t="s">
        <v>471</v>
      </c>
      <c r="V289" s="579" t="s">
        <v>472</v>
      </c>
      <c r="W289" s="579" t="s">
        <v>130</v>
      </c>
      <c r="X289" s="579" t="s">
        <v>131</v>
      </c>
      <c r="Y289" s="579" t="s">
        <v>473</v>
      </c>
      <c r="Z289" s="537"/>
      <c r="AA289" s="537"/>
      <c r="AB289" s="537"/>
      <c r="AC289" s="537"/>
      <c r="AD289" s="537"/>
      <c r="AE289" s="537"/>
      <c r="AF289" s="537"/>
      <c r="AG289" s="569"/>
      <c r="AH289" s="540"/>
      <c r="AI289" s="6" t="s">
        <v>116</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Décembre</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Décembre</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Décembre</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447</v>
      </c>
      <c r="C333" s="536" t="s">
        <v>448</v>
      </c>
      <c r="D333" s="536" t="s">
        <v>449</v>
      </c>
      <c r="E333" s="536" t="s">
        <v>450</v>
      </c>
      <c r="F333" s="539" t="s">
        <v>474</v>
      </c>
      <c r="G333" s="292"/>
      <c r="H333" s="2"/>
      <c r="I333" s="293"/>
      <c r="J333" s="13"/>
      <c r="K333" s="2"/>
      <c r="L333" s="547" t="s">
        <v>452</v>
      </c>
      <c r="M333" s="536" t="s">
        <v>453</v>
      </c>
      <c r="N333" s="536" t="s">
        <v>454</v>
      </c>
      <c r="O333" s="536" t="s">
        <v>455</v>
      </c>
      <c r="P333" s="536" t="s">
        <v>456</v>
      </c>
      <c r="Q333" s="536" t="s">
        <v>457</v>
      </c>
      <c r="R333" s="539" t="s">
        <v>458</v>
      </c>
      <c r="S333" s="44"/>
      <c r="T333" s="1"/>
      <c r="U333" s="522" t="s">
        <v>91</v>
      </c>
      <c r="V333" s="523"/>
      <c r="W333" s="523"/>
      <c r="X333" s="523"/>
      <c r="Y333" s="524"/>
      <c r="Z333" s="536" t="s">
        <v>460</v>
      </c>
      <c r="AA333" s="536" t="s">
        <v>461</v>
      </c>
      <c r="AB333" s="536" t="s">
        <v>462</v>
      </c>
      <c r="AC333" s="536" t="s">
        <v>463</v>
      </c>
      <c r="AD333" s="536" t="s">
        <v>464</v>
      </c>
      <c r="AE333" s="536" t="s">
        <v>465</v>
      </c>
      <c r="AF333" s="536" t="s">
        <v>466</v>
      </c>
      <c r="AG333" s="568" t="s">
        <v>467</v>
      </c>
      <c r="AH333" s="539" t="s">
        <v>468</v>
      </c>
      <c r="AI333" s="15"/>
      <c r="AJ333" s="547" t="s">
        <v>469</v>
      </c>
      <c r="AK333" s="539" t="s">
        <v>470</v>
      </c>
      <c r="AL333" s="381"/>
    </row>
    <row r="334" spans="1:38" s="4" customFormat="1" ht="15.6" customHeight="1" x14ac:dyDescent="0.2">
      <c r="A334" s="1"/>
      <c r="B334" s="548"/>
      <c r="C334" s="537"/>
      <c r="D334" s="537"/>
      <c r="E334" s="537"/>
      <c r="F334" s="540"/>
      <c r="G334" s="292" t="s">
        <v>3</v>
      </c>
      <c r="H334" s="2" t="s">
        <v>104</v>
      </c>
      <c r="I334" s="293" t="s">
        <v>105</v>
      </c>
      <c r="J334" s="13" t="s">
        <v>100</v>
      </c>
      <c r="K334" s="2" t="s">
        <v>95</v>
      </c>
      <c r="L334" s="548"/>
      <c r="M334" s="537"/>
      <c r="N334" s="537"/>
      <c r="O334" s="537"/>
      <c r="P334" s="537"/>
      <c r="Q334" s="537"/>
      <c r="R334" s="540"/>
      <c r="S334" s="44"/>
      <c r="T334" s="1"/>
      <c r="U334" s="577" t="s">
        <v>471</v>
      </c>
      <c r="V334" s="579" t="s">
        <v>472</v>
      </c>
      <c r="W334" s="579" t="s">
        <v>130</v>
      </c>
      <c r="X334" s="579" t="s">
        <v>131</v>
      </c>
      <c r="Y334" s="579" t="s">
        <v>473</v>
      </c>
      <c r="Z334" s="537"/>
      <c r="AA334" s="537"/>
      <c r="AB334" s="537"/>
      <c r="AC334" s="537"/>
      <c r="AD334" s="537"/>
      <c r="AE334" s="537"/>
      <c r="AF334" s="537"/>
      <c r="AG334" s="569"/>
      <c r="AH334" s="540"/>
      <c r="AI334" s="6" t="s">
        <v>116</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Décembre</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Décembre</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Décembre</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447</v>
      </c>
      <c r="C378" s="536" t="s">
        <v>448</v>
      </c>
      <c r="D378" s="536" t="s">
        <v>449</v>
      </c>
      <c r="E378" s="536" t="s">
        <v>450</v>
      </c>
      <c r="F378" s="539" t="s">
        <v>474</v>
      </c>
      <c r="G378" s="292"/>
      <c r="H378" s="2"/>
      <c r="I378" s="293"/>
      <c r="J378" s="13"/>
      <c r="K378" s="2"/>
      <c r="L378" s="547" t="s">
        <v>452</v>
      </c>
      <c r="M378" s="536" t="s">
        <v>453</v>
      </c>
      <c r="N378" s="536" t="s">
        <v>454</v>
      </c>
      <c r="O378" s="536" t="s">
        <v>455</v>
      </c>
      <c r="P378" s="536" t="s">
        <v>456</v>
      </c>
      <c r="Q378" s="536" t="s">
        <v>457</v>
      </c>
      <c r="R378" s="539" t="s">
        <v>458</v>
      </c>
      <c r="S378" s="44"/>
      <c r="T378" s="1"/>
      <c r="U378" s="522" t="s">
        <v>91</v>
      </c>
      <c r="V378" s="523"/>
      <c r="W378" s="523"/>
      <c r="X378" s="523"/>
      <c r="Y378" s="524"/>
      <c r="Z378" s="536" t="s">
        <v>460</v>
      </c>
      <c r="AA378" s="536" t="s">
        <v>461</v>
      </c>
      <c r="AB378" s="536" t="s">
        <v>462</v>
      </c>
      <c r="AC378" s="536" t="s">
        <v>463</v>
      </c>
      <c r="AD378" s="536" t="s">
        <v>464</v>
      </c>
      <c r="AE378" s="536" t="s">
        <v>465</v>
      </c>
      <c r="AF378" s="536" t="s">
        <v>466</v>
      </c>
      <c r="AG378" s="568" t="s">
        <v>467</v>
      </c>
      <c r="AH378" s="539" t="s">
        <v>468</v>
      </c>
      <c r="AI378" s="15"/>
      <c r="AJ378" s="547" t="s">
        <v>469</v>
      </c>
      <c r="AK378" s="539" t="s">
        <v>470</v>
      </c>
      <c r="AL378" s="381"/>
    </row>
    <row r="379" spans="1:38" s="4" customFormat="1" ht="15.6" customHeight="1" x14ac:dyDescent="0.2">
      <c r="A379" s="1"/>
      <c r="B379" s="548"/>
      <c r="C379" s="537"/>
      <c r="D379" s="537"/>
      <c r="E379" s="537"/>
      <c r="F379" s="540"/>
      <c r="G379" s="292" t="s">
        <v>3</v>
      </c>
      <c r="H379" s="2" t="s">
        <v>104</v>
      </c>
      <c r="I379" s="293" t="s">
        <v>105</v>
      </c>
      <c r="J379" s="13" t="s">
        <v>100</v>
      </c>
      <c r="K379" s="2" t="s">
        <v>95</v>
      </c>
      <c r="L379" s="548"/>
      <c r="M379" s="537"/>
      <c r="N379" s="537"/>
      <c r="O379" s="537"/>
      <c r="P379" s="537"/>
      <c r="Q379" s="537"/>
      <c r="R379" s="540"/>
      <c r="S379" s="44"/>
      <c r="T379" s="1"/>
      <c r="U379" s="577" t="s">
        <v>471</v>
      </c>
      <c r="V379" s="579" t="s">
        <v>472</v>
      </c>
      <c r="W379" s="579" t="s">
        <v>130</v>
      </c>
      <c r="X379" s="579" t="s">
        <v>131</v>
      </c>
      <c r="Y379" s="579" t="s">
        <v>473</v>
      </c>
      <c r="Z379" s="537"/>
      <c r="AA379" s="537"/>
      <c r="AB379" s="537"/>
      <c r="AC379" s="537"/>
      <c r="AD379" s="537"/>
      <c r="AE379" s="537"/>
      <c r="AF379" s="537"/>
      <c r="AG379" s="569"/>
      <c r="AH379" s="540"/>
      <c r="AI379" s="6" t="s">
        <v>116</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Décembre</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Décembre</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Décembre</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447</v>
      </c>
      <c r="C423" s="536" t="s">
        <v>448</v>
      </c>
      <c r="D423" s="536" t="s">
        <v>449</v>
      </c>
      <c r="E423" s="536" t="s">
        <v>450</v>
      </c>
      <c r="F423" s="539" t="s">
        <v>474</v>
      </c>
      <c r="G423" s="292"/>
      <c r="H423" s="2"/>
      <c r="I423" s="293"/>
      <c r="J423" s="13"/>
      <c r="K423" s="2"/>
      <c r="L423" s="547" t="s">
        <v>452</v>
      </c>
      <c r="M423" s="536" t="s">
        <v>453</v>
      </c>
      <c r="N423" s="536" t="s">
        <v>454</v>
      </c>
      <c r="O423" s="536" t="s">
        <v>455</v>
      </c>
      <c r="P423" s="536" t="s">
        <v>456</v>
      </c>
      <c r="Q423" s="536" t="s">
        <v>457</v>
      </c>
      <c r="R423" s="539" t="s">
        <v>458</v>
      </c>
      <c r="S423" s="44"/>
      <c r="T423" s="1"/>
      <c r="U423" s="522" t="s">
        <v>91</v>
      </c>
      <c r="V423" s="523"/>
      <c r="W423" s="523"/>
      <c r="X423" s="523"/>
      <c r="Y423" s="524"/>
      <c r="Z423" s="536" t="s">
        <v>460</v>
      </c>
      <c r="AA423" s="536" t="s">
        <v>461</v>
      </c>
      <c r="AB423" s="536" t="s">
        <v>462</v>
      </c>
      <c r="AC423" s="536" t="s">
        <v>463</v>
      </c>
      <c r="AD423" s="536" t="s">
        <v>464</v>
      </c>
      <c r="AE423" s="536" t="s">
        <v>465</v>
      </c>
      <c r="AF423" s="536" t="s">
        <v>466</v>
      </c>
      <c r="AG423" s="568" t="s">
        <v>467</v>
      </c>
      <c r="AH423" s="539" t="s">
        <v>468</v>
      </c>
      <c r="AI423" s="15"/>
      <c r="AJ423" s="547" t="s">
        <v>469</v>
      </c>
      <c r="AK423" s="539" t="s">
        <v>470</v>
      </c>
      <c r="AL423" s="381"/>
    </row>
    <row r="424" spans="1:38" s="4" customFormat="1" ht="15.6" customHeight="1" x14ac:dyDescent="0.2">
      <c r="A424" s="1"/>
      <c r="B424" s="548"/>
      <c r="C424" s="537"/>
      <c r="D424" s="537"/>
      <c r="E424" s="537"/>
      <c r="F424" s="540"/>
      <c r="G424" s="292" t="s">
        <v>3</v>
      </c>
      <c r="H424" s="2" t="s">
        <v>104</v>
      </c>
      <c r="I424" s="293" t="s">
        <v>105</v>
      </c>
      <c r="J424" s="13" t="s">
        <v>100</v>
      </c>
      <c r="K424" s="2" t="s">
        <v>95</v>
      </c>
      <c r="L424" s="548"/>
      <c r="M424" s="537"/>
      <c r="N424" s="537"/>
      <c r="O424" s="537"/>
      <c r="P424" s="537"/>
      <c r="Q424" s="537"/>
      <c r="R424" s="540"/>
      <c r="S424" s="44"/>
      <c r="T424" s="1"/>
      <c r="U424" s="577" t="s">
        <v>471</v>
      </c>
      <c r="V424" s="579" t="s">
        <v>472</v>
      </c>
      <c r="W424" s="579" t="s">
        <v>130</v>
      </c>
      <c r="X424" s="579" t="s">
        <v>131</v>
      </c>
      <c r="Y424" s="579" t="s">
        <v>473</v>
      </c>
      <c r="Z424" s="537"/>
      <c r="AA424" s="537"/>
      <c r="AB424" s="537"/>
      <c r="AC424" s="537"/>
      <c r="AD424" s="537"/>
      <c r="AE424" s="537"/>
      <c r="AF424" s="537"/>
      <c r="AG424" s="569"/>
      <c r="AH424" s="540"/>
      <c r="AI424" s="6" t="s">
        <v>116</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Décembre</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282</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15" t="s">
        <v>283</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589">
        <f>NOVEMBRE!U463</f>
        <v>0</v>
      </c>
      <c r="V463" s="589"/>
      <c r="W463" s="590"/>
      <c r="X463" s="23"/>
      <c r="Y463" s="83" t="s">
        <v>179</v>
      </c>
      <c r="Z463" s="589">
        <f>NOVEMBRE!Z463</f>
        <v>0</v>
      </c>
      <c r="AA463" s="589"/>
      <c r="AB463" s="590"/>
      <c r="AC463" s="43"/>
      <c r="AD463" s="83" t="s">
        <v>178</v>
      </c>
      <c r="AE463" s="589">
        <f>NOVEMBRE!AE463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284</v>
      </c>
      <c r="L464" s="514"/>
      <c r="M464" s="514"/>
      <c r="N464" s="514"/>
      <c r="O464" s="506">
        <f>J21</f>
        <v>0</v>
      </c>
      <c r="P464" s="506"/>
      <c r="Q464" s="52"/>
      <c r="R464" s="43"/>
      <c r="S464" s="43"/>
      <c r="T464" s="83" t="s">
        <v>163</v>
      </c>
      <c r="U464" s="589">
        <f>NOVEMBRE!U464</f>
        <v>0</v>
      </c>
      <c r="V464" s="589"/>
      <c r="W464" s="590"/>
      <c r="X464" s="23"/>
      <c r="Y464" s="83" t="s">
        <v>163</v>
      </c>
      <c r="Z464" s="589">
        <f>NOVEMBRE!Z464</f>
        <v>0</v>
      </c>
      <c r="AA464" s="589"/>
      <c r="AB464" s="590"/>
      <c r="AC464" s="43"/>
      <c r="AD464" s="83" t="s">
        <v>163</v>
      </c>
      <c r="AE464" s="589">
        <f>NOVEMBRE!AE464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589">
        <f>NOVEMBRE!U465</f>
        <v>0</v>
      </c>
      <c r="V465" s="589"/>
      <c r="W465" s="590"/>
      <c r="X465" s="23"/>
      <c r="Y465" s="83" t="s">
        <v>51</v>
      </c>
      <c r="Z465" s="589">
        <f>NOVEMBRE!Z465</f>
        <v>0</v>
      </c>
      <c r="AA465" s="589"/>
      <c r="AB465" s="590"/>
      <c r="AC465" s="43"/>
      <c r="AD465" s="83" t="s">
        <v>51</v>
      </c>
      <c r="AE465" s="589">
        <f>NOVEMBRE!AE465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412" t="s">
        <v>289</v>
      </c>
      <c r="U466" s="502">
        <f>NOVEMBRE!U470</f>
        <v>0</v>
      </c>
      <c r="V466" s="502"/>
      <c r="W466" s="53"/>
      <c r="X466" s="23"/>
      <c r="Y466" s="412" t="s">
        <v>289</v>
      </c>
      <c r="Z466" s="502">
        <f>NOVEMBRE!Z470</f>
        <v>0</v>
      </c>
      <c r="AA466" s="502"/>
      <c r="AB466" s="53"/>
      <c r="AC466" s="43"/>
      <c r="AD466" s="412" t="s">
        <v>289</v>
      </c>
      <c r="AE466" s="502">
        <f>NOVEMBRE!AE470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411" t="s">
        <v>169</v>
      </c>
      <c r="U467" s="501">
        <v>0</v>
      </c>
      <c r="V467" s="501"/>
      <c r="W467" s="53"/>
      <c r="X467" s="23"/>
      <c r="Y467" s="411" t="s">
        <v>169</v>
      </c>
      <c r="Z467" s="501">
        <v>0</v>
      </c>
      <c r="AA467" s="501"/>
      <c r="AB467" s="53"/>
      <c r="AC467" s="43"/>
      <c r="AD467" s="411" t="s">
        <v>169</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411" t="s">
        <v>166</v>
      </c>
      <c r="U468" s="501">
        <v>0</v>
      </c>
      <c r="V468" s="501"/>
      <c r="W468" s="53"/>
      <c r="X468" s="23"/>
      <c r="Y468" s="411" t="s">
        <v>166</v>
      </c>
      <c r="Z468" s="501">
        <v>0</v>
      </c>
      <c r="AA468" s="501"/>
      <c r="AB468" s="53"/>
      <c r="AC468" s="43"/>
      <c r="AD468" s="411"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285</v>
      </c>
      <c r="L469" s="514"/>
      <c r="M469" s="514"/>
      <c r="N469" s="514"/>
      <c r="O469" s="506">
        <f>SUM(O466-O467+O468)</f>
        <v>0</v>
      </c>
      <c r="P469" s="506"/>
      <c r="Q469" s="96"/>
      <c r="R469" s="43"/>
      <c r="S469" s="43"/>
      <c r="T469" s="411" t="s">
        <v>147</v>
      </c>
      <c r="U469" s="501">
        <v>0</v>
      </c>
      <c r="V469" s="501"/>
      <c r="W469" s="53"/>
      <c r="X469" s="23"/>
      <c r="Y469" s="411" t="s">
        <v>147</v>
      </c>
      <c r="Z469" s="501">
        <v>0</v>
      </c>
      <c r="AA469" s="501"/>
      <c r="AB469" s="53"/>
      <c r="AC469" s="43"/>
      <c r="AD469" s="411"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412" t="s">
        <v>288</v>
      </c>
      <c r="U470" s="502">
        <f>U466+U467+U468-U469</f>
        <v>0</v>
      </c>
      <c r="V470" s="502"/>
      <c r="W470" s="53"/>
      <c r="X470" s="23"/>
      <c r="Y470" s="412" t="s">
        <v>288</v>
      </c>
      <c r="Z470" s="502">
        <f>Z466+Z467+Z468-Z469</f>
        <v>0</v>
      </c>
      <c r="AA470" s="502"/>
      <c r="AB470" s="53"/>
      <c r="AC470" s="43"/>
      <c r="AD470" s="412" t="s">
        <v>288</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286</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589">
        <f>NOVEMBRE!U473</f>
        <v>0</v>
      </c>
      <c r="V473" s="589"/>
      <c r="W473" s="590"/>
      <c r="X473" s="23"/>
      <c r="Y473" s="83" t="s">
        <v>176</v>
      </c>
      <c r="Z473" s="589">
        <f>NOVEMBRE!Z473</f>
        <v>0</v>
      </c>
      <c r="AA473" s="589"/>
      <c r="AB473" s="590"/>
      <c r="AC473" s="43"/>
      <c r="AD473" s="83" t="s">
        <v>177</v>
      </c>
      <c r="AE473" s="589">
        <f>NOVEMBRE!AE473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589">
        <f>NOVEMBRE!U474</f>
        <v>0</v>
      </c>
      <c r="V474" s="589"/>
      <c r="W474" s="590"/>
      <c r="X474" s="23"/>
      <c r="Y474" s="83" t="s">
        <v>163</v>
      </c>
      <c r="Z474" s="589">
        <f>NOVEMBRE!Z474</f>
        <v>0</v>
      </c>
      <c r="AA474" s="589"/>
      <c r="AB474" s="590"/>
      <c r="AC474" s="55"/>
      <c r="AD474" s="83" t="s">
        <v>163</v>
      </c>
      <c r="AE474" s="589">
        <f>NOVEMBRE!AE474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589">
        <f>NOVEMBRE!U475</f>
        <v>0</v>
      </c>
      <c r="V475" s="589"/>
      <c r="W475" s="590"/>
      <c r="X475" s="23"/>
      <c r="Y475" s="83" t="s">
        <v>51</v>
      </c>
      <c r="Z475" s="589">
        <f>NOVEMBRE!Z475</f>
        <v>0</v>
      </c>
      <c r="AA475" s="589"/>
      <c r="AB475" s="590"/>
      <c r="AC475" s="56"/>
      <c r="AD475" s="83" t="s">
        <v>51</v>
      </c>
      <c r="AE475" s="589">
        <f>NOVEMBRE!AE475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287</v>
      </c>
      <c r="L476" s="514"/>
      <c r="M476" s="514"/>
      <c r="N476" s="514"/>
      <c r="O476" s="506">
        <f>SUM(O472-O474+O475+O473)</f>
        <v>0</v>
      </c>
      <c r="P476" s="506"/>
      <c r="Q476" s="52"/>
      <c r="R476" s="43"/>
      <c r="S476" s="43"/>
      <c r="T476" s="412" t="s">
        <v>289</v>
      </c>
      <c r="U476" s="502">
        <f>NOVEMBRE!U480</f>
        <v>0</v>
      </c>
      <c r="V476" s="502"/>
      <c r="W476" s="53"/>
      <c r="X476" s="23"/>
      <c r="Y476" s="412" t="s">
        <v>289</v>
      </c>
      <c r="Z476" s="502">
        <f>NOVEMBRE!Z480</f>
        <v>0</v>
      </c>
      <c r="AA476" s="502"/>
      <c r="AB476" s="53"/>
      <c r="AC476" s="43"/>
      <c r="AD476" s="412" t="s">
        <v>289</v>
      </c>
      <c r="AE476" s="502">
        <f>NOVEMBRE!AE480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411" t="s">
        <v>169</v>
      </c>
      <c r="U477" s="501">
        <v>0</v>
      </c>
      <c r="V477" s="501"/>
      <c r="W477" s="53"/>
      <c r="X477" s="23"/>
      <c r="Y477" s="411" t="s">
        <v>169</v>
      </c>
      <c r="Z477" s="501">
        <v>0</v>
      </c>
      <c r="AA477" s="501"/>
      <c r="AB477" s="53"/>
      <c r="AC477" s="43"/>
      <c r="AD477" s="411" t="s">
        <v>169</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411" t="s">
        <v>166</v>
      </c>
      <c r="U478" s="501">
        <v>0</v>
      </c>
      <c r="V478" s="501"/>
      <c r="W478" s="53"/>
      <c r="X478" s="23"/>
      <c r="Y478" s="411" t="s">
        <v>166</v>
      </c>
      <c r="Z478" s="501">
        <v>0</v>
      </c>
      <c r="AA478" s="501"/>
      <c r="AB478" s="53"/>
      <c r="AC478" s="23"/>
      <c r="AD478" s="411"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411" t="s">
        <v>147</v>
      </c>
      <c r="U479" s="501">
        <v>0</v>
      </c>
      <c r="V479" s="501"/>
      <c r="W479" s="53"/>
      <c r="X479" s="23"/>
      <c r="Y479" s="411" t="s">
        <v>147</v>
      </c>
      <c r="Z479" s="501">
        <v>0</v>
      </c>
      <c r="AA479" s="501"/>
      <c r="AB479" s="53"/>
      <c r="AC479" s="23"/>
      <c r="AD479" s="411" t="s">
        <v>147</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412" t="s">
        <v>288</v>
      </c>
      <c r="U480" s="502">
        <f>U476+U477+U478-U479</f>
        <v>0</v>
      </c>
      <c r="V480" s="502"/>
      <c r="W480" s="53"/>
      <c r="X480" s="23"/>
      <c r="Y480" s="412" t="s">
        <v>288</v>
      </c>
      <c r="Z480" s="502">
        <f>Z476+Z477+Z478-Z479</f>
        <v>0</v>
      </c>
      <c r="AA480" s="502"/>
      <c r="AB480" s="53"/>
      <c r="AC480" s="23"/>
      <c r="AD480" s="412" t="s">
        <v>288</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589">
        <f>NOVEMBRE!U483</f>
        <v>0</v>
      </c>
      <c r="V483" s="589"/>
      <c r="W483" s="590"/>
      <c r="X483" s="23"/>
      <c r="Y483" s="83" t="s">
        <v>175</v>
      </c>
      <c r="Z483" s="589">
        <f>NOVEMBRE!Z483</f>
        <v>0</v>
      </c>
      <c r="AA483" s="589"/>
      <c r="AB483" s="590"/>
      <c r="AC483" s="23"/>
      <c r="AD483" s="83" t="s">
        <v>174</v>
      </c>
      <c r="AE483" s="589">
        <f>NOVEMBRE!AE483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589">
        <f>NOVEMBRE!U484</f>
        <v>0</v>
      </c>
      <c r="V484" s="589"/>
      <c r="W484" s="590"/>
      <c r="X484" s="23"/>
      <c r="Y484" s="83" t="s">
        <v>163</v>
      </c>
      <c r="Z484" s="589">
        <f>NOVEMBRE!Z484</f>
        <v>0</v>
      </c>
      <c r="AA484" s="589"/>
      <c r="AB484" s="590"/>
      <c r="AC484" s="23"/>
      <c r="AD484" s="83" t="s">
        <v>163</v>
      </c>
      <c r="AE484" s="589">
        <f>NOVEMBRE!AE484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NOVEMBRE!U485</f>
        <v>0</v>
      </c>
      <c r="V485" s="589"/>
      <c r="W485" s="590"/>
      <c r="X485" s="23"/>
      <c r="Y485" s="83" t="s">
        <v>51</v>
      </c>
      <c r="Z485" s="589">
        <f>NOVEMBRE!Z485</f>
        <v>0</v>
      </c>
      <c r="AA485" s="589"/>
      <c r="AB485" s="590"/>
      <c r="AC485" s="23"/>
      <c r="AD485" s="83" t="s">
        <v>51</v>
      </c>
      <c r="AE485" s="589">
        <f>NOVEMBRE!AE485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412" t="s">
        <v>289</v>
      </c>
      <c r="U486" s="502">
        <f>NOVEMBRE!U490</f>
        <v>0</v>
      </c>
      <c r="V486" s="502"/>
      <c r="W486" s="53"/>
      <c r="X486" s="23"/>
      <c r="Y486" s="412" t="s">
        <v>289</v>
      </c>
      <c r="Z486" s="502">
        <f>NOVEMBRE!Z490</f>
        <v>0</v>
      </c>
      <c r="AA486" s="502"/>
      <c r="AB486" s="53"/>
      <c r="AC486" s="23"/>
      <c r="AD486" s="412" t="s">
        <v>289</v>
      </c>
      <c r="AE486" s="502">
        <f>NOVEMBRE!AE490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411" t="s">
        <v>169</v>
      </c>
      <c r="U487" s="501">
        <v>0</v>
      </c>
      <c r="V487" s="501"/>
      <c r="W487" s="53"/>
      <c r="X487" s="23"/>
      <c r="Y487" s="411" t="s">
        <v>169</v>
      </c>
      <c r="Z487" s="501">
        <v>0</v>
      </c>
      <c r="AA487" s="501"/>
      <c r="AB487" s="53"/>
      <c r="AC487" s="23"/>
      <c r="AD487" s="411" t="s">
        <v>169</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411" t="s">
        <v>166</v>
      </c>
      <c r="U488" s="501">
        <v>0</v>
      </c>
      <c r="V488" s="501"/>
      <c r="W488" s="53"/>
      <c r="X488" s="23"/>
      <c r="Y488" s="411" t="s">
        <v>166</v>
      </c>
      <c r="Z488" s="501">
        <v>0</v>
      </c>
      <c r="AA488" s="501"/>
      <c r="AB488" s="53"/>
      <c r="AC488" s="23"/>
      <c r="AD488" s="411" t="s">
        <v>166</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411" t="s">
        <v>147</v>
      </c>
      <c r="U489" s="501">
        <v>0</v>
      </c>
      <c r="V489" s="501"/>
      <c r="W489" s="53"/>
      <c r="X489" s="23"/>
      <c r="Y489" s="411" t="s">
        <v>147</v>
      </c>
      <c r="Z489" s="501">
        <v>0</v>
      </c>
      <c r="AA489" s="501"/>
      <c r="AB489" s="53"/>
      <c r="AC489" s="23"/>
      <c r="AD489" s="411" t="s">
        <v>147</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412" t="s">
        <v>288</v>
      </c>
      <c r="U490" s="502">
        <f>U486+U487+U488-U489</f>
        <v>0</v>
      </c>
      <c r="V490" s="502"/>
      <c r="W490" s="53"/>
      <c r="X490" s="23"/>
      <c r="Y490" s="412" t="s">
        <v>288</v>
      </c>
      <c r="Z490" s="502">
        <f>Z486+Z487+Z488-Z489</f>
        <v>0</v>
      </c>
      <c r="AA490" s="502"/>
      <c r="AB490" s="53"/>
      <c r="AC490" s="23"/>
      <c r="AD490" s="412" t="s">
        <v>288</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589">
        <f>NOVEMBRE!U493</f>
        <v>0</v>
      </c>
      <c r="V493" s="589"/>
      <c r="W493" s="590"/>
      <c r="X493" s="23"/>
      <c r="Y493" s="83" t="s">
        <v>172</v>
      </c>
      <c r="Z493" s="589">
        <f>NOVEMBRE!Z493</f>
        <v>0</v>
      </c>
      <c r="AA493" s="589"/>
      <c r="AB493" s="590"/>
      <c r="AC493" s="23"/>
      <c r="AD493" s="83" t="s">
        <v>173</v>
      </c>
      <c r="AE493" s="589">
        <f>NOVEMBRE!AE493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589">
        <f>NOVEMBRE!U494</f>
        <v>0</v>
      </c>
      <c r="V494" s="589"/>
      <c r="W494" s="590"/>
      <c r="X494" s="23"/>
      <c r="Y494" s="83" t="s">
        <v>163</v>
      </c>
      <c r="Z494" s="589">
        <f>NOVEMBRE!Z494</f>
        <v>0</v>
      </c>
      <c r="AA494" s="589"/>
      <c r="AB494" s="590"/>
      <c r="AC494" s="23"/>
      <c r="AD494" s="83" t="s">
        <v>163</v>
      </c>
      <c r="AE494" s="589">
        <f>NOVEMBRE!AE494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NOVEMBRE!U495</f>
        <v>0</v>
      </c>
      <c r="V495" s="589"/>
      <c r="W495" s="590"/>
      <c r="X495" s="23"/>
      <c r="Y495" s="83" t="s">
        <v>51</v>
      </c>
      <c r="Z495" s="589">
        <f>NOVEMBRE!Z495</f>
        <v>0</v>
      </c>
      <c r="AA495" s="589"/>
      <c r="AB495" s="590"/>
      <c r="AC495" s="23"/>
      <c r="AD495" s="83" t="s">
        <v>51</v>
      </c>
      <c r="AE495" s="589">
        <f>NOVEMBRE!AE495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412" t="s">
        <v>289</v>
      </c>
      <c r="U496" s="502">
        <f>NOVEMBRE!U500</f>
        <v>0</v>
      </c>
      <c r="V496" s="502"/>
      <c r="W496" s="53"/>
      <c r="X496" s="23"/>
      <c r="Y496" s="412" t="s">
        <v>289</v>
      </c>
      <c r="Z496" s="502">
        <f>NOVEMBRE!Z500</f>
        <v>0</v>
      </c>
      <c r="AA496" s="502"/>
      <c r="AB496" s="53"/>
      <c r="AC496" s="23"/>
      <c r="AD496" s="412" t="s">
        <v>289</v>
      </c>
      <c r="AE496" s="502">
        <f>NOVEMBRE!AE500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411" t="s">
        <v>169</v>
      </c>
      <c r="U497" s="501">
        <v>0</v>
      </c>
      <c r="V497" s="501"/>
      <c r="W497" s="53"/>
      <c r="X497" s="23"/>
      <c r="Y497" s="411" t="s">
        <v>169</v>
      </c>
      <c r="Z497" s="501">
        <v>0</v>
      </c>
      <c r="AA497" s="501"/>
      <c r="AB497" s="53"/>
      <c r="AC497" s="23"/>
      <c r="AD497" s="411" t="s">
        <v>169</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411" t="s">
        <v>166</v>
      </c>
      <c r="U498" s="501">
        <v>0</v>
      </c>
      <c r="V498" s="501"/>
      <c r="W498" s="53"/>
      <c r="X498" s="23"/>
      <c r="Y498" s="411" t="s">
        <v>166</v>
      </c>
      <c r="Z498" s="501">
        <v>0</v>
      </c>
      <c r="AA498" s="501"/>
      <c r="AB498" s="53"/>
      <c r="AC498" s="23"/>
      <c r="AD498" s="411"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411" t="s">
        <v>147</v>
      </c>
      <c r="U499" s="501">
        <v>0</v>
      </c>
      <c r="V499" s="501"/>
      <c r="W499" s="53"/>
      <c r="X499" s="23"/>
      <c r="Y499" s="411" t="s">
        <v>147</v>
      </c>
      <c r="Z499" s="501">
        <v>0</v>
      </c>
      <c r="AA499" s="501"/>
      <c r="AB499" s="53"/>
      <c r="AC499" s="23"/>
      <c r="AD499" s="411"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412" t="s">
        <v>288</v>
      </c>
      <c r="U500" s="502">
        <f>U496+U497+U498-U499</f>
        <v>0</v>
      </c>
      <c r="V500" s="502"/>
      <c r="W500" s="53"/>
      <c r="X500" s="23"/>
      <c r="Y500" s="412" t="s">
        <v>288</v>
      </c>
      <c r="Z500" s="502">
        <f>Z496+Z497+Z498-Z499</f>
        <v>0</v>
      </c>
      <c r="AA500" s="502"/>
      <c r="AB500" s="53"/>
      <c r="AC500" s="23"/>
      <c r="AD500" s="412" t="s">
        <v>288</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BJgOtPjd2Q9eQtnRUGvaCW2h2Xc71y+xGJ8lPJgfY/E6iX1qi4Rmwen8HL9ddHuSu4TcxvNDnCn0oX7p70cq8g==" saltValue="74iIsZq6yY5OUx07UPIFHQ=="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K50"/>
  <sheetViews>
    <sheetView showGridLines="0" workbookViewId="0">
      <selection activeCell="J7" sqref="J7"/>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291</v>
      </c>
      <c r="B3" s="583"/>
      <c r="C3" s="583"/>
      <c r="D3" s="583"/>
      <c r="E3" s="583"/>
      <c r="F3" s="583"/>
      <c r="G3" s="583"/>
      <c r="H3" s="583"/>
      <c r="I3" s="583"/>
      <c r="J3" s="583"/>
      <c r="K3" s="144"/>
    </row>
    <row r="4" spans="1:11" s="145" customFormat="1" ht="15.6" customHeight="1" x14ac:dyDescent="0.25">
      <c r="B4" s="148"/>
      <c r="C4" s="148"/>
      <c r="D4" s="148"/>
      <c r="E4" s="148"/>
      <c r="F4" s="309" t="s">
        <v>292</v>
      </c>
      <c r="G4" s="149">
        <f>JANVIER!E11</f>
        <v>0</v>
      </c>
      <c r="H4" s="148"/>
      <c r="I4" s="148"/>
      <c r="J4" s="148"/>
      <c r="K4" s="144"/>
    </row>
    <row r="5" spans="1:11" ht="15.6" customHeight="1" x14ac:dyDescent="0.2">
      <c r="A5" s="47" t="s">
        <v>50</v>
      </c>
      <c r="B5" s="47"/>
      <c r="C5" s="47"/>
      <c r="D5" s="47"/>
      <c r="E5" s="47"/>
      <c r="F5" s="47"/>
      <c r="G5" s="487" t="s">
        <v>484</v>
      </c>
      <c r="H5" s="333" t="s">
        <v>281</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293</v>
      </c>
      <c r="B7" s="47"/>
      <c r="C7" s="47"/>
      <c r="D7" s="47"/>
      <c r="E7" s="47"/>
      <c r="F7" s="47"/>
      <c r="G7" s="47"/>
      <c r="H7" s="47"/>
      <c r="I7" s="47" t="s">
        <v>52</v>
      </c>
      <c r="J7" s="419">
        <f>'RAP NOV'!J39</f>
        <v>0</v>
      </c>
      <c r="K7" s="47"/>
    </row>
    <row r="8" spans="1:11" ht="15.6" customHeight="1" x14ac:dyDescent="0.2">
      <c r="A8" s="128" t="s">
        <v>294</v>
      </c>
      <c r="B8" s="128"/>
      <c r="C8" s="128"/>
      <c r="D8" s="128"/>
      <c r="E8" s="128"/>
      <c r="F8" s="47"/>
      <c r="G8" s="47"/>
      <c r="H8" s="47"/>
      <c r="I8" s="47"/>
      <c r="J8" s="134"/>
      <c r="K8" s="47"/>
    </row>
    <row r="9" spans="1:11" ht="15.6" customHeight="1" x14ac:dyDescent="0.2">
      <c r="A9" s="47" t="s">
        <v>295</v>
      </c>
      <c r="B9" s="47"/>
      <c r="C9" s="47"/>
      <c r="D9" s="47"/>
      <c r="E9" s="47"/>
      <c r="F9" s="47"/>
      <c r="G9" s="47"/>
      <c r="H9" s="47"/>
      <c r="I9" s="413">
        <f>SUM(DÉCEMBRE!$B$7)</f>
        <v>0</v>
      </c>
      <c r="J9" s="135"/>
      <c r="K9" s="47"/>
    </row>
    <row r="10" spans="1:11" ht="15.6" customHeight="1" x14ac:dyDescent="0.2">
      <c r="A10" s="47" t="s">
        <v>296</v>
      </c>
      <c r="B10" s="47"/>
      <c r="C10" s="47"/>
      <c r="D10" s="47"/>
      <c r="E10" s="47"/>
      <c r="F10" s="47"/>
      <c r="G10" s="47"/>
      <c r="H10" s="47"/>
      <c r="I10" s="414">
        <f>SUM(DÉCEMBRE!$C$7)</f>
        <v>0</v>
      </c>
      <c r="J10" s="135"/>
      <c r="K10" s="47"/>
    </row>
    <row r="11" spans="1:11" ht="15.6" customHeight="1" x14ac:dyDescent="0.2">
      <c r="A11" s="47" t="s">
        <v>297</v>
      </c>
      <c r="B11" s="47"/>
      <c r="C11" s="47"/>
      <c r="D11" s="47"/>
      <c r="E11" s="47"/>
      <c r="F11" s="47"/>
      <c r="G11" s="47"/>
      <c r="H11" s="47"/>
      <c r="I11" s="414">
        <f>SUM(DÉCEMBRE!$D$7)</f>
        <v>0</v>
      </c>
      <c r="J11" s="135"/>
      <c r="K11" s="47"/>
    </row>
    <row r="12" spans="1:11" ht="15.6" customHeight="1" x14ac:dyDescent="0.2">
      <c r="A12" s="47" t="s">
        <v>486</v>
      </c>
      <c r="B12" s="47"/>
      <c r="C12" s="47"/>
      <c r="D12" s="47"/>
      <c r="E12" s="47"/>
      <c r="F12" s="47"/>
      <c r="G12" s="47"/>
      <c r="H12" s="47"/>
      <c r="I12" s="414">
        <f>SUM(DÉCEMBRE!$E$7)</f>
        <v>0</v>
      </c>
      <c r="J12" s="135"/>
      <c r="K12" s="47"/>
    </row>
    <row r="13" spans="1:11" ht="15.6" customHeight="1" x14ac:dyDescent="0.2">
      <c r="A13" s="47" t="s">
        <v>298</v>
      </c>
      <c r="B13" s="47"/>
      <c r="C13" s="47"/>
      <c r="D13" s="47"/>
      <c r="E13" s="47"/>
      <c r="F13" s="47"/>
      <c r="G13" s="47"/>
      <c r="H13" s="47"/>
      <c r="I13" s="414">
        <f>SUM(DÉCEMBRE!$F$7)</f>
        <v>0</v>
      </c>
      <c r="J13" s="135"/>
      <c r="K13" s="47"/>
    </row>
    <row r="14" spans="1:11" ht="15.6" customHeight="1" x14ac:dyDescent="0.2">
      <c r="A14" s="47" t="s">
        <v>299</v>
      </c>
      <c r="B14" s="47"/>
      <c r="C14" s="47"/>
      <c r="D14" s="47"/>
      <c r="E14" s="47"/>
      <c r="F14" s="47"/>
      <c r="G14" s="47"/>
      <c r="H14" s="47"/>
      <c r="I14" s="414">
        <f>SUM(DÉCEMBRE!$L$7:$O$7)</f>
        <v>0</v>
      </c>
      <c r="J14" s="135"/>
      <c r="K14" s="47"/>
    </row>
    <row r="15" spans="1:11" ht="15.6" customHeight="1" x14ac:dyDescent="0.2">
      <c r="A15" s="47"/>
      <c r="B15" s="47" t="s">
        <v>53</v>
      </c>
      <c r="C15" s="137" t="s">
        <v>300</v>
      </c>
      <c r="D15" s="47"/>
      <c r="E15" s="47"/>
      <c r="F15" s="47"/>
      <c r="G15" s="47"/>
      <c r="H15" s="47"/>
      <c r="I15" s="414">
        <f>SUM(DÉCEMBRE!$Q$7:$R$7)</f>
        <v>0</v>
      </c>
      <c r="J15" s="135"/>
      <c r="K15" s="47"/>
    </row>
    <row r="16" spans="1:11" ht="15.6" customHeight="1" thickBot="1" x14ac:dyDescent="0.25">
      <c r="A16" s="47"/>
      <c r="B16" s="47"/>
      <c r="C16" s="137" t="s">
        <v>301</v>
      </c>
      <c r="D16" s="47"/>
      <c r="E16" s="47"/>
      <c r="F16" s="47"/>
      <c r="G16" s="47"/>
      <c r="H16" s="47"/>
      <c r="I16" s="415">
        <f>SUM(DÉCEMBRE!$P$7)</f>
        <v>0</v>
      </c>
      <c r="J16" s="135"/>
      <c r="K16" s="47"/>
    </row>
    <row r="17" spans="1:11" ht="15.6" customHeight="1" thickBot="1" x14ac:dyDescent="0.25">
      <c r="A17" s="47"/>
      <c r="B17" s="128" t="s">
        <v>302</v>
      </c>
      <c r="C17" s="47"/>
      <c r="D17" s="47"/>
      <c r="E17" s="47"/>
      <c r="F17" s="47"/>
      <c r="G17" s="47"/>
      <c r="H17" s="47"/>
      <c r="I17" s="128"/>
      <c r="J17" s="174">
        <f>SUM(I9:I16)</f>
        <v>0</v>
      </c>
      <c r="K17" s="47"/>
    </row>
    <row r="18" spans="1:11" ht="15.6" customHeight="1" thickTop="1" thickBot="1" x14ac:dyDescent="0.25">
      <c r="A18" s="47"/>
      <c r="B18" s="128" t="s">
        <v>303</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304</v>
      </c>
      <c r="B20" s="47"/>
      <c r="C20" s="47"/>
      <c r="D20" s="47"/>
      <c r="E20" s="47"/>
      <c r="F20" s="47"/>
      <c r="G20" s="47"/>
      <c r="H20" s="47"/>
      <c r="I20" s="47"/>
      <c r="J20" s="135"/>
      <c r="K20" s="47"/>
    </row>
    <row r="21" spans="1:11" ht="15.6" customHeight="1" thickBot="1" x14ac:dyDescent="0.25">
      <c r="A21" s="47" t="s">
        <v>305</v>
      </c>
      <c r="B21" s="47"/>
      <c r="C21" s="47"/>
      <c r="D21" s="47"/>
      <c r="E21" s="47"/>
      <c r="F21" s="47"/>
      <c r="G21" s="47"/>
      <c r="H21" s="47"/>
      <c r="I21" s="47"/>
      <c r="J21" s="135"/>
      <c r="K21" s="47"/>
    </row>
    <row r="22" spans="1:11" ht="15.6" customHeight="1" x14ac:dyDescent="0.2">
      <c r="A22" s="47" t="s">
        <v>306</v>
      </c>
      <c r="B22" s="47"/>
      <c r="C22" s="47"/>
      <c r="D22" s="47"/>
      <c r="E22" s="47"/>
      <c r="F22" s="47"/>
      <c r="G22" s="47"/>
      <c r="H22" s="419">
        <f>SUM(DÉCEMBRE!$U$7)</f>
        <v>0</v>
      </c>
      <c r="I22" s="47"/>
      <c r="J22" s="135"/>
      <c r="K22" s="47"/>
    </row>
    <row r="23" spans="1:11" ht="15.6" customHeight="1" x14ac:dyDescent="0.2">
      <c r="A23" s="47" t="s">
        <v>307</v>
      </c>
      <c r="B23" s="47"/>
      <c r="C23" s="47"/>
      <c r="D23" s="47"/>
      <c r="E23" s="47"/>
      <c r="F23" s="47"/>
      <c r="G23" s="47"/>
      <c r="H23" s="416">
        <f>SUM(DÉCEMBRE!$V$7)</f>
        <v>0</v>
      </c>
      <c r="I23" s="47"/>
      <c r="J23" s="135"/>
      <c r="K23" s="47"/>
    </row>
    <row r="24" spans="1:11" ht="15.6" customHeight="1" thickBot="1" x14ac:dyDescent="0.25">
      <c r="A24" s="47" t="s">
        <v>308</v>
      </c>
      <c r="B24" s="47"/>
      <c r="C24" s="47"/>
      <c r="D24" s="47"/>
      <c r="E24" s="47"/>
      <c r="F24" s="47"/>
      <c r="G24" s="47"/>
      <c r="H24" s="416">
        <f>SUM(DÉCEMBRE!$W$7:'DÉCEMBRE'!$X$7)</f>
        <v>0</v>
      </c>
      <c r="I24" s="47"/>
      <c r="J24" s="135"/>
      <c r="K24" s="47"/>
    </row>
    <row r="25" spans="1:11" ht="15.6" customHeight="1" thickBot="1" x14ac:dyDescent="0.25">
      <c r="A25" s="47" t="s">
        <v>309</v>
      </c>
      <c r="B25" s="47"/>
      <c r="C25" s="47"/>
      <c r="D25" s="47"/>
      <c r="E25" s="47"/>
      <c r="F25" s="47"/>
      <c r="G25" s="47"/>
      <c r="H25" s="415">
        <f>SUM(DÉCEMBRE!$Y$7)</f>
        <v>0</v>
      </c>
      <c r="I25" s="417">
        <f>SUM(H22:H25)</f>
        <v>0</v>
      </c>
      <c r="J25" s="135"/>
      <c r="K25" s="47"/>
    </row>
    <row r="26" spans="1:11" ht="15.6" customHeight="1" x14ac:dyDescent="0.2">
      <c r="A26" s="47" t="s">
        <v>310</v>
      </c>
      <c r="B26" s="47"/>
      <c r="C26" s="47"/>
      <c r="D26" s="47"/>
      <c r="E26" s="47"/>
      <c r="F26" s="47"/>
      <c r="G26" s="47"/>
      <c r="H26" s="143"/>
      <c r="I26" s="414">
        <f>SUM(DÉCEMBRE!$Z$7)</f>
        <v>0</v>
      </c>
      <c r="J26" s="135"/>
      <c r="K26" s="47"/>
    </row>
    <row r="27" spans="1:11" ht="15.6" customHeight="1" x14ac:dyDescent="0.2">
      <c r="A27" s="47" t="s">
        <v>311</v>
      </c>
      <c r="B27" s="47"/>
      <c r="C27" s="47"/>
      <c r="D27" s="47"/>
      <c r="E27" s="47"/>
      <c r="F27" s="47"/>
      <c r="G27" s="47"/>
      <c r="H27" s="47"/>
      <c r="I27" s="414">
        <f>SUM(DÉCEMBRE!$AA$7)</f>
        <v>0</v>
      </c>
      <c r="J27" s="135"/>
      <c r="K27" s="47"/>
    </row>
    <row r="28" spans="1:11" ht="15.6" customHeight="1" x14ac:dyDescent="0.2">
      <c r="A28" s="47" t="s">
        <v>312</v>
      </c>
      <c r="B28" s="47"/>
      <c r="C28" s="47"/>
      <c r="D28" s="47"/>
      <c r="E28" s="47"/>
      <c r="F28" s="47"/>
      <c r="G28" s="47"/>
      <c r="H28" s="47"/>
      <c r="I28" s="414">
        <f>SUM(DÉCEMBRE!$AB$7)</f>
        <v>0</v>
      </c>
      <c r="J28" s="135"/>
      <c r="K28" s="47"/>
    </row>
    <row r="29" spans="1:11" ht="15.6" customHeight="1" x14ac:dyDescent="0.2">
      <c r="A29" s="47" t="s">
        <v>313</v>
      </c>
      <c r="B29" s="47"/>
      <c r="C29" s="47"/>
      <c r="D29" s="47"/>
      <c r="E29" s="47"/>
      <c r="F29" s="47"/>
      <c r="G29" s="47"/>
      <c r="H29" s="47"/>
      <c r="I29" s="414">
        <f>SUM(DÉCEMBRE!$AC$7)</f>
        <v>0</v>
      </c>
      <c r="J29" s="135"/>
      <c r="K29" s="47"/>
    </row>
    <row r="30" spans="1:11" ht="15.6" customHeight="1" x14ac:dyDescent="0.2">
      <c r="A30" s="47" t="s">
        <v>314</v>
      </c>
      <c r="B30" s="47"/>
      <c r="C30" s="47"/>
      <c r="D30" s="47"/>
      <c r="E30" s="47"/>
      <c r="F30" s="47"/>
      <c r="G30" s="47"/>
      <c r="H30" s="47"/>
      <c r="I30" s="414">
        <f>SUM(DÉCEMBRE!$AD$7)</f>
        <v>0</v>
      </c>
      <c r="J30" s="135"/>
      <c r="K30" s="47"/>
    </row>
    <row r="31" spans="1:11" ht="15.6" customHeight="1" x14ac:dyDescent="0.2">
      <c r="A31" s="47" t="s">
        <v>315</v>
      </c>
      <c r="B31" s="47"/>
      <c r="C31" s="47"/>
      <c r="D31" s="47"/>
      <c r="E31" s="47"/>
      <c r="F31" s="47"/>
      <c r="G31" s="47"/>
      <c r="H31" s="47"/>
      <c r="I31" s="414">
        <f>SUM(DÉCEMBRE!$AE$7)</f>
        <v>0</v>
      </c>
      <c r="J31" s="135"/>
      <c r="K31" s="47"/>
    </row>
    <row r="32" spans="1:11" ht="15.6" customHeight="1" x14ac:dyDescent="0.2">
      <c r="A32" s="47" t="s">
        <v>316</v>
      </c>
      <c r="B32" s="47"/>
      <c r="C32" s="47"/>
      <c r="D32" s="47"/>
      <c r="E32" s="47"/>
      <c r="F32" s="47"/>
      <c r="G32" s="47"/>
      <c r="H32" s="47"/>
      <c r="I32" s="414">
        <f>SUM(DÉCEMBRE!$AF$7)</f>
        <v>0</v>
      </c>
      <c r="J32" s="135"/>
      <c r="K32" s="47"/>
    </row>
    <row r="33" spans="1:11" ht="15.6" customHeight="1" x14ac:dyDescent="0.2">
      <c r="A33" s="47" t="s">
        <v>317</v>
      </c>
      <c r="B33" s="47"/>
      <c r="C33" s="47"/>
      <c r="D33" s="47"/>
      <c r="E33" s="47"/>
      <c r="F33" s="47"/>
      <c r="G33" s="47"/>
      <c r="H33" s="47"/>
      <c r="I33" s="414">
        <f>SUM(DÉCEMBRE!$AG$7)</f>
        <v>0</v>
      </c>
      <c r="J33" s="135"/>
      <c r="K33" s="47"/>
    </row>
    <row r="34" spans="1:11" ht="15.6" customHeight="1" x14ac:dyDescent="0.2">
      <c r="A34" s="47" t="s">
        <v>318</v>
      </c>
      <c r="B34" s="47"/>
      <c r="C34" s="47"/>
      <c r="D34" s="47"/>
      <c r="E34" s="47"/>
      <c r="F34" s="47"/>
      <c r="G34" s="47"/>
      <c r="H34" s="47"/>
      <c r="I34" s="414">
        <f>SUM(DÉCEMBRE!$AH$7)</f>
        <v>0</v>
      </c>
      <c r="J34" s="135"/>
      <c r="K34" s="47"/>
    </row>
    <row r="35" spans="1:11" ht="15.6" customHeight="1" x14ac:dyDescent="0.2">
      <c r="A35" s="47" t="s">
        <v>318</v>
      </c>
      <c r="B35" s="47"/>
      <c r="C35" s="47"/>
      <c r="D35" s="47"/>
      <c r="E35" s="47"/>
      <c r="F35" s="47"/>
      <c r="G35" s="47"/>
      <c r="H35" s="47"/>
      <c r="I35" s="418">
        <v>0</v>
      </c>
      <c r="J35" s="135"/>
      <c r="K35" s="47"/>
    </row>
    <row r="36" spans="1:11" ht="15.6" customHeight="1" x14ac:dyDescent="0.2">
      <c r="A36" s="47" t="s">
        <v>319</v>
      </c>
      <c r="B36" s="47"/>
      <c r="C36" s="47"/>
      <c r="D36" s="47"/>
      <c r="E36" s="47"/>
      <c r="F36" s="47"/>
      <c r="G36" s="47"/>
      <c r="H36" s="47"/>
      <c r="I36" s="414">
        <f>SUM(DÉCEMBRE!$AJ$7)</f>
        <v>0</v>
      </c>
      <c r="J36" s="135"/>
      <c r="K36" s="47"/>
    </row>
    <row r="37" spans="1:11" ht="15.6" customHeight="1" thickBot="1" x14ac:dyDescent="0.25">
      <c r="A37" s="47" t="s">
        <v>320</v>
      </c>
      <c r="B37" s="47"/>
      <c r="C37" s="47"/>
      <c r="D37" s="47"/>
      <c r="E37" s="47"/>
      <c r="F37" s="47"/>
      <c r="G37" s="47"/>
      <c r="H37" s="47"/>
      <c r="I37" s="415">
        <f>SUM(DÉCEMBRE!$AK$7)</f>
        <v>0</v>
      </c>
      <c r="J37" s="135"/>
      <c r="K37" s="47"/>
    </row>
    <row r="38" spans="1:11" ht="15.6" customHeight="1" thickBot="1" x14ac:dyDescent="0.25">
      <c r="A38" s="47" t="s">
        <v>321</v>
      </c>
      <c r="B38" s="47"/>
      <c r="C38" s="47"/>
      <c r="D38" s="47"/>
      <c r="E38" s="47"/>
      <c r="F38" s="47"/>
      <c r="G38" s="47"/>
      <c r="H38" s="47"/>
      <c r="I38" s="124"/>
      <c r="J38" s="421">
        <f>SUM(I25:I37)</f>
        <v>0</v>
      </c>
      <c r="K38" s="47"/>
    </row>
    <row r="39" spans="1:11" ht="15.6" customHeight="1" thickTop="1" thickBot="1" x14ac:dyDescent="0.25">
      <c r="A39" s="128" t="s">
        <v>322</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323</v>
      </c>
      <c r="B41" s="47"/>
      <c r="C41" s="47"/>
      <c r="D41" s="47"/>
      <c r="E41" s="47"/>
      <c r="F41" s="47"/>
      <c r="G41" s="47"/>
      <c r="H41" s="47"/>
      <c r="I41" s="47"/>
      <c r="J41" s="47"/>
      <c r="K41" s="47"/>
    </row>
    <row r="42" spans="1:11" ht="15.6" customHeight="1" x14ac:dyDescent="0.2">
      <c r="A42" s="47" t="s">
        <v>324</v>
      </c>
      <c r="B42" s="47"/>
      <c r="C42" s="47"/>
      <c r="D42" s="47"/>
      <c r="E42" s="47"/>
      <c r="F42" s="47"/>
      <c r="G42" s="47"/>
      <c r="H42" s="47"/>
      <c r="I42" s="47"/>
      <c r="J42" s="47"/>
      <c r="K42" s="47"/>
    </row>
    <row r="43" spans="1:11" ht="15.6" customHeight="1" x14ac:dyDescent="0.2">
      <c r="A43" s="47" t="s">
        <v>325</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326</v>
      </c>
      <c r="E46" s="47"/>
      <c r="F46" s="47"/>
      <c r="G46" s="47"/>
      <c r="H46" s="124"/>
      <c r="I46" s="124"/>
      <c r="J46" s="138" t="s">
        <v>327</v>
      </c>
      <c r="K46" s="47"/>
    </row>
    <row r="47" spans="1:11" ht="15.6" customHeight="1" x14ac:dyDescent="0.2">
      <c r="A47" s="47"/>
      <c r="B47" s="47"/>
      <c r="C47" s="47"/>
      <c r="D47" s="47"/>
      <c r="E47" s="47"/>
      <c r="F47" s="47"/>
      <c r="G47" s="47"/>
      <c r="H47" s="47" t="s">
        <v>50</v>
      </c>
      <c r="I47" s="47"/>
      <c r="J47" s="47"/>
      <c r="K47" s="47"/>
    </row>
    <row r="48" spans="1:11" ht="15.6" customHeight="1" x14ac:dyDescent="0.2">
      <c r="A48" s="587" t="s">
        <v>379</v>
      </c>
      <c r="B48" s="587"/>
      <c r="C48" s="587"/>
      <c r="D48" s="587"/>
      <c r="E48" s="587"/>
      <c r="F48" s="587"/>
      <c r="G48" s="587"/>
      <c r="H48" s="587"/>
      <c r="I48" s="587"/>
      <c r="J48" s="587"/>
      <c r="K48" s="47"/>
    </row>
    <row r="49" spans="1:11" ht="15.6" customHeight="1" x14ac:dyDescent="0.2">
      <c r="A49" s="132" t="s">
        <v>328</v>
      </c>
      <c r="B49" s="132"/>
      <c r="C49" s="132"/>
      <c r="D49" s="132"/>
      <c r="E49" s="132"/>
      <c r="F49" s="132"/>
      <c r="G49" s="132"/>
      <c r="H49" s="132"/>
      <c r="I49" s="132"/>
      <c r="J49" s="47"/>
      <c r="K49" s="47"/>
    </row>
    <row r="50" spans="1:11" ht="15.6" customHeight="1" x14ac:dyDescent="0.2">
      <c r="A50" s="132" t="s">
        <v>329</v>
      </c>
      <c r="B50" s="132"/>
      <c r="C50" s="132"/>
      <c r="D50" s="132"/>
      <c r="E50" s="132"/>
      <c r="F50" s="132"/>
      <c r="G50" s="132"/>
      <c r="H50" s="132"/>
      <c r="I50" s="132"/>
      <c r="J50" s="47"/>
      <c r="K50" s="47"/>
    </row>
  </sheetData>
  <sheetProtection algorithmName="SHA-512" hashValue="3DCvg3A0it6j9JqLCTj0JGtN3cpDvuawYM+4ASUuwayaLqEoBsyLDOR/irWKB31zEzfhNjBPsDKtRNcWDEpZwg==" saltValue="6zfW925SW7v0GmXNjYWiYQ=="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70"/>
  <sheetViews>
    <sheetView showGridLines="0" workbookViewId="0">
      <selection activeCell="J8" sqref="J8"/>
    </sheetView>
  </sheetViews>
  <sheetFormatPr defaultColWidth="8.85546875" defaultRowHeight="14.45" customHeight="1" x14ac:dyDescent="0.2"/>
  <cols>
    <col min="8" max="10" width="11.7109375" style="159" customWidth="1"/>
    <col min="11" max="13" width="9.140625" style="429"/>
  </cols>
  <sheetData>
    <row r="1" spans="1:14" s="139" customFormat="1" ht="14.45" customHeight="1" x14ac:dyDescent="0.2">
      <c r="A1" s="598" t="str">
        <f>JANVIER!H10</f>
        <v>SYNDICAT DES MÉTALLOS SL</v>
      </c>
      <c r="B1" s="598"/>
      <c r="C1" s="598"/>
      <c r="D1" s="598"/>
      <c r="E1" s="598"/>
      <c r="F1" s="598"/>
      <c r="G1" s="598"/>
      <c r="H1" s="598"/>
      <c r="I1" s="598"/>
      <c r="J1" s="598"/>
      <c r="K1" s="423"/>
      <c r="L1" s="423"/>
      <c r="M1" s="423"/>
    </row>
    <row r="2" spans="1:14" s="139" customFormat="1" ht="14.45" customHeight="1" x14ac:dyDescent="0.2">
      <c r="A2" s="599" t="s">
        <v>330</v>
      </c>
      <c r="B2" s="599"/>
      <c r="C2" s="599"/>
      <c r="D2" s="599"/>
      <c r="E2" s="599"/>
      <c r="F2" s="599"/>
      <c r="G2" s="599"/>
      <c r="H2" s="599"/>
      <c r="I2" s="599"/>
      <c r="J2" s="599"/>
      <c r="K2" s="423"/>
      <c r="L2" s="423"/>
      <c r="M2" s="423"/>
    </row>
    <row r="3" spans="1:14" s="139" customFormat="1" ht="14.45" customHeight="1" x14ac:dyDescent="0.2">
      <c r="B3" s="154"/>
      <c r="C3" s="154"/>
      <c r="D3" s="154"/>
      <c r="E3" s="154"/>
      <c r="F3" s="155" t="s">
        <v>292</v>
      </c>
      <c r="G3" s="156">
        <f>JANVIER!E11</f>
        <v>0</v>
      </c>
      <c r="H3" s="177"/>
      <c r="I3" s="177"/>
      <c r="J3" s="177"/>
      <c r="K3" s="423"/>
      <c r="L3" s="423"/>
      <c r="M3" s="423"/>
    </row>
    <row r="4" spans="1:14" s="139" customFormat="1" ht="14.45" customHeight="1" x14ac:dyDescent="0.2">
      <c r="A4" s="152"/>
      <c r="B4" s="152"/>
      <c r="C4" s="152"/>
      <c r="E4" s="153"/>
      <c r="F4" s="311" t="s">
        <v>331</v>
      </c>
      <c r="G4" s="600" t="s">
        <v>382</v>
      </c>
      <c r="H4" s="600"/>
      <c r="I4" s="600"/>
      <c r="J4" s="600"/>
      <c r="K4" s="423"/>
      <c r="L4" s="423"/>
      <c r="M4" s="423"/>
    </row>
    <row r="5" spans="1:14" ht="14.45" customHeight="1" x14ac:dyDescent="0.2">
      <c r="A5" s="602" t="s">
        <v>332</v>
      </c>
      <c r="B5" s="602"/>
      <c r="C5" s="602"/>
      <c r="D5" s="602"/>
      <c r="E5" s="602"/>
      <c r="F5" s="602"/>
      <c r="G5" s="602"/>
      <c r="H5" s="602"/>
      <c r="I5" s="602"/>
      <c r="J5" s="602"/>
      <c r="K5" s="424"/>
      <c r="L5" s="424"/>
      <c r="M5" s="424"/>
      <c r="N5" s="404"/>
    </row>
    <row r="6" spans="1:14" ht="14.45" customHeight="1" x14ac:dyDescent="0.2">
      <c r="A6" s="601" t="s">
        <v>333</v>
      </c>
      <c r="B6" s="601"/>
      <c r="C6" s="601"/>
      <c r="D6" s="601"/>
      <c r="E6" s="601"/>
      <c r="F6" s="601"/>
      <c r="G6" s="601"/>
      <c r="H6" s="601"/>
      <c r="I6" s="601"/>
      <c r="J6" s="601"/>
      <c r="K6" s="425"/>
      <c r="L6" s="425"/>
      <c r="M6" s="425"/>
      <c r="N6" s="404"/>
    </row>
    <row r="7" spans="1:14" ht="8.25" customHeight="1" thickBot="1" x14ac:dyDescent="0.25">
      <c r="A7" s="4"/>
      <c r="B7" s="4"/>
      <c r="C7" s="4"/>
      <c r="D7" s="4"/>
      <c r="E7" s="4"/>
      <c r="F7" s="4"/>
      <c r="G7" s="4"/>
      <c r="H7" s="178"/>
      <c r="I7" s="178"/>
      <c r="J7" s="178"/>
      <c r="K7" s="426"/>
      <c r="L7" s="426"/>
      <c r="M7" s="426"/>
    </row>
    <row r="8" spans="1:14" ht="14.45" customHeight="1" x14ac:dyDescent="0.2">
      <c r="A8" s="137" t="s">
        <v>395</v>
      </c>
      <c r="B8" s="137"/>
      <c r="C8" s="137"/>
      <c r="D8" s="137"/>
      <c r="E8" s="137"/>
      <c r="F8" s="23"/>
      <c r="G8" s="23"/>
      <c r="H8" s="178"/>
      <c r="I8" s="178"/>
      <c r="J8" s="160">
        <f>'RAP JAN'!J7</f>
        <v>0</v>
      </c>
      <c r="K8" s="426"/>
      <c r="L8" s="426"/>
      <c r="M8" s="426"/>
    </row>
    <row r="9" spans="1:14" ht="14.45" customHeight="1" x14ac:dyDescent="0.2">
      <c r="A9" s="128" t="s">
        <v>334</v>
      </c>
      <c r="B9" s="137"/>
      <c r="C9" s="137"/>
      <c r="D9" s="137"/>
      <c r="E9" s="137"/>
      <c r="F9" s="23"/>
      <c r="G9" s="23"/>
      <c r="H9" s="178"/>
      <c r="I9" s="179"/>
      <c r="J9" s="180" t="s">
        <v>50</v>
      </c>
      <c r="K9" s="427" t="s">
        <v>142</v>
      </c>
      <c r="L9" s="427" t="s">
        <v>193</v>
      </c>
      <c r="M9" s="427" t="s">
        <v>202</v>
      </c>
    </row>
    <row r="10" spans="1:14" ht="14.45" customHeight="1" x14ac:dyDescent="0.2">
      <c r="A10" s="47" t="s">
        <v>396</v>
      </c>
      <c r="B10" s="47"/>
      <c r="C10" s="47"/>
      <c r="D10" s="47"/>
      <c r="E10" s="47"/>
      <c r="F10" s="47"/>
      <c r="G10" s="47"/>
      <c r="H10" s="178"/>
      <c r="I10" s="181">
        <f>SUM(K10:M10)</f>
        <v>0</v>
      </c>
      <c r="J10" s="182"/>
      <c r="K10" s="428">
        <f>'RAP JAN'!I9</f>
        <v>0</v>
      </c>
      <c r="L10" s="428">
        <f>'RAP FÉV'!I9</f>
        <v>0</v>
      </c>
      <c r="M10" s="428">
        <f>'RAP MAR'!I9</f>
        <v>0</v>
      </c>
    </row>
    <row r="11" spans="1:14" ht="14.45" customHeight="1" x14ac:dyDescent="0.2">
      <c r="A11" s="47" t="s">
        <v>397</v>
      </c>
      <c r="B11" s="47"/>
      <c r="C11" s="47"/>
      <c r="D11" s="47"/>
      <c r="E11" s="47"/>
      <c r="F11" s="47"/>
      <c r="G11" s="47"/>
      <c r="H11" s="178"/>
      <c r="I11" s="183">
        <f t="shared" ref="I11:I17" si="0">SUM(K11:M11)</f>
        <v>0</v>
      </c>
      <c r="J11" s="182"/>
      <c r="K11" s="428">
        <f>'RAP JAN'!I10</f>
        <v>0</v>
      </c>
      <c r="L11" s="428">
        <f>'RAP FÉV'!I10</f>
        <v>0</v>
      </c>
      <c r="M11" s="428">
        <f>'RAP MAR'!I10</f>
        <v>0</v>
      </c>
    </row>
    <row r="12" spans="1:14" ht="14.45" customHeight="1" x14ac:dyDescent="0.2">
      <c r="A12" s="47" t="s">
        <v>398</v>
      </c>
      <c r="B12" s="47"/>
      <c r="C12" s="47"/>
      <c r="D12" s="47"/>
      <c r="E12" s="47"/>
      <c r="F12" s="47"/>
      <c r="G12" s="47"/>
      <c r="H12" s="178"/>
      <c r="I12" s="184">
        <f t="shared" si="0"/>
        <v>0</v>
      </c>
      <c r="J12" s="182"/>
      <c r="K12" s="428">
        <f>'RAP JAN'!I11</f>
        <v>0</v>
      </c>
      <c r="L12" s="428">
        <f>'RAP FÉV'!I11</f>
        <v>0</v>
      </c>
      <c r="M12" s="428">
        <f>'RAP MAR'!I11</f>
        <v>0</v>
      </c>
    </row>
    <row r="13" spans="1:14" ht="14.45" customHeight="1" x14ac:dyDescent="0.2">
      <c r="A13" s="47" t="s">
        <v>399</v>
      </c>
      <c r="B13" s="47"/>
      <c r="C13" s="47"/>
      <c r="D13" s="47"/>
      <c r="E13" s="47"/>
      <c r="F13" s="47"/>
      <c r="G13" s="47"/>
      <c r="H13" s="178"/>
      <c r="I13" s="184">
        <f t="shared" si="0"/>
        <v>0</v>
      </c>
      <c r="J13" s="182"/>
      <c r="K13" s="428">
        <f>'RAP JAN'!I12</f>
        <v>0</v>
      </c>
      <c r="L13" s="428">
        <f>'RAP FÉV'!I12</f>
        <v>0</v>
      </c>
      <c r="M13" s="428">
        <f>'RAP MAR'!I12</f>
        <v>0</v>
      </c>
    </row>
    <row r="14" spans="1:14" ht="14.45" customHeight="1" x14ac:dyDescent="0.2">
      <c r="A14" s="47" t="s">
        <v>400</v>
      </c>
      <c r="B14" s="47"/>
      <c r="C14" s="47"/>
      <c r="D14" s="47"/>
      <c r="E14" s="47"/>
      <c r="F14" s="47"/>
      <c r="G14" s="47"/>
      <c r="H14" s="178"/>
      <c r="I14" s="184">
        <f t="shared" si="0"/>
        <v>0</v>
      </c>
      <c r="J14" s="182"/>
      <c r="K14" s="428">
        <f>'RAP JAN'!I13</f>
        <v>0</v>
      </c>
      <c r="L14" s="428">
        <f>'RAP FÉV'!I13</f>
        <v>0</v>
      </c>
      <c r="M14" s="428">
        <f>'RAP MAR'!I13</f>
        <v>0</v>
      </c>
    </row>
    <row r="15" spans="1:14" ht="14.45" customHeight="1" x14ac:dyDescent="0.2">
      <c r="A15" s="47" t="s">
        <v>401</v>
      </c>
      <c r="B15" s="47"/>
      <c r="C15" s="47"/>
      <c r="D15" s="47"/>
      <c r="E15" s="47"/>
      <c r="F15" s="47"/>
      <c r="G15" s="47"/>
      <c r="H15" s="178"/>
      <c r="I15" s="184">
        <f t="shared" si="0"/>
        <v>0</v>
      </c>
      <c r="J15" s="182"/>
      <c r="K15" s="428">
        <f>'RAP JAN'!I14</f>
        <v>0</v>
      </c>
      <c r="L15" s="428">
        <f>'RAP FÉV'!I14</f>
        <v>0</v>
      </c>
      <c r="M15" s="428">
        <f>'RAP MAR'!I14</f>
        <v>0</v>
      </c>
    </row>
    <row r="16" spans="1:14" ht="14.45" customHeight="1" x14ac:dyDescent="0.2">
      <c r="A16" s="47"/>
      <c r="B16" s="47" t="s">
        <v>53</v>
      </c>
      <c r="C16" s="137" t="s">
        <v>402</v>
      </c>
      <c r="D16" s="47"/>
      <c r="E16" s="47"/>
      <c r="F16" s="47"/>
      <c r="G16" s="47"/>
      <c r="H16" s="178"/>
      <c r="I16" s="184">
        <f t="shared" si="0"/>
        <v>0</v>
      </c>
      <c r="J16" s="182"/>
      <c r="K16" s="428">
        <f>'RAP JAN'!I15</f>
        <v>0</v>
      </c>
      <c r="L16" s="428">
        <f>'RAP FÉV'!I15</f>
        <v>0</v>
      </c>
      <c r="M16" s="428">
        <f>'RAP MAR'!I15</f>
        <v>0</v>
      </c>
    </row>
    <row r="17" spans="1:13" ht="14.45" customHeight="1" thickBot="1" x14ac:dyDescent="0.25">
      <c r="A17" s="47"/>
      <c r="B17" s="47"/>
      <c r="C17" s="137" t="s">
        <v>403</v>
      </c>
      <c r="D17" s="47"/>
      <c r="E17" s="47"/>
      <c r="F17" s="47"/>
      <c r="G17" s="47"/>
      <c r="H17" s="178"/>
      <c r="I17" s="185">
        <f t="shared" si="0"/>
        <v>0</v>
      </c>
      <c r="J17" s="182"/>
      <c r="K17" s="428">
        <f>'RAP JAN'!I16</f>
        <v>0</v>
      </c>
      <c r="L17" s="428">
        <f>'RAP FÉV'!I16</f>
        <v>0</v>
      </c>
      <c r="M17" s="428">
        <f>'RAP MAR'!I16</f>
        <v>0</v>
      </c>
    </row>
    <row r="18" spans="1:13" ht="14.45" customHeight="1" thickBot="1" x14ac:dyDescent="0.25">
      <c r="A18" s="47"/>
      <c r="B18" s="128" t="s">
        <v>404</v>
      </c>
      <c r="C18" s="47"/>
      <c r="D18" s="47"/>
      <c r="E18" s="47"/>
      <c r="F18" s="47"/>
      <c r="G18" s="47"/>
      <c r="H18" s="178"/>
      <c r="I18" s="178"/>
      <c r="J18" s="407">
        <f>SUM(I10:I17)</f>
        <v>0</v>
      </c>
      <c r="K18" s="426" t="s">
        <v>50</v>
      </c>
      <c r="L18" s="426"/>
      <c r="M18" s="426"/>
    </row>
    <row r="19" spans="1:13" ht="14.45" customHeight="1" thickTop="1" thickBot="1" x14ac:dyDescent="0.25">
      <c r="A19" s="47"/>
      <c r="B19" s="128" t="s">
        <v>405</v>
      </c>
      <c r="C19" s="47"/>
      <c r="D19" s="47"/>
      <c r="E19" s="47"/>
      <c r="F19" s="47"/>
      <c r="G19" s="47"/>
      <c r="H19" s="178"/>
      <c r="I19" s="178"/>
      <c r="J19" s="403">
        <f>SUM(J8:J18)</f>
        <v>0</v>
      </c>
      <c r="K19" s="426"/>
      <c r="L19" s="426"/>
      <c r="M19" s="426"/>
    </row>
    <row r="20" spans="1:13" ht="14.45" customHeight="1" x14ac:dyDescent="0.2">
      <c r="A20" s="137"/>
      <c r="B20" s="137"/>
      <c r="C20" s="137"/>
      <c r="D20" s="137"/>
      <c r="E20" s="137"/>
      <c r="F20" s="23"/>
      <c r="G20" s="23"/>
      <c r="H20" s="178"/>
      <c r="I20" s="178"/>
      <c r="J20" s="182"/>
      <c r="K20" s="426"/>
      <c r="L20" s="426"/>
      <c r="M20" s="426"/>
    </row>
    <row r="21" spans="1:13" ht="14.45" customHeight="1" x14ac:dyDescent="0.2">
      <c r="A21" s="137"/>
      <c r="B21" s="128" t="s">
        <v>335</v>
      </c>
      <c r="C21" s="137"/>
      <c r="D21" s="137"/>
      <c r="E21" s="137"/>
      <c r="F21" s="23"/>
      <c r="G21" s="23"/>
      <c r="H21" s="178"/>
      <c r="I21" s="178"/>
      <c r="J21" s="182"/>
      <c r="K21" s="426"/>
      <c r="L21" s="426"/>
      <c r="M21" s="426"/>
    </row>
    <row r="22" spans="1:13" ht="14.45" customHeight="1" x14ac:dyDescent="0.2">
      <c r="A22" s="47" t="s">
        <v>305</v>
      </c>
      <c r="B22" s="47"/>
      <c r="C22" s="47"/>
      <c r="D22" s="47"/>
      <c r="E22" s="47"/>
      <c r="F22" s="23"/>
      <c r="G22" s="23"/>
      <c r="H22" s="178"/>
      <c r="I22" s="178"/>
      <c r="J22" s="182"/>
      <c r="K22" s="427" t="s">
        <v>142</v>
      </c>
      <c r="L22" s="427" t="s">
        <v>193</v>
      </c>
      <c r="M22" s="427" t="s">
        <v>202</v>
      </c>
    </row>
    <row r="23" spans="1:13" ht="14.45" customHeight="1" x14ac:dyDescent="0.2">
      <c r="A23" s="47" t="s">
        <v>406</v>
      </c>
      <c r="B23" s="47"/>
      <c r="C23" s="47"/>
      <c r="D23" s="47"/>
      <c r="E23" s="47"/>
      <c r="F23" s="23"/>
      <c r="G23" s="23"/>
      <c r="H23" s="186">
        <f>SUM(K23:M23)</f>
        <v>0</v>
      </c>
      <c r="I23" s="178"/>
      <c r="J23" s="182"/>
      <c r="K23" s="428">
        <f>'RAP JAN'!H22</f>
        <v>0</v>
      </c>
      <c r="L23" s="428">
        <f>'RAP FÉV'!H22</f>
        <v>0</v>
      </c>
      <c r="M23" s="428">
        <f>'RAP MAR'!H22</f>
        <v>0</v>
      </c>
    </row>
    <row r="24" spans="1:13" ht="14.45" customHeight="1" x14ac:dyDescent="0.2">
      <c r="A24" s="47" t="s">
        <v>407</v>
      </c>
      <c r="B24" s="47"/>
      <c r="C24" s="47"/>
      <c r="D24" s="47"/>
      <c r="E24" s="47"/>
      <c r="F24" s="23"/>
      <c r="G24" s="23"/>
      <c r="H24" s="187">
        <f>SUM(K24:M24)</f>
        <v>0</v>
      </c>
      <c r="I24" s="178"/>
      <c r="J24" s="182"/>
      <c r="K24" s="428">
        <f>'RAP JAN'!H23</f>
        <v>0</v>
      </c>
      <c r="L24" s="428">
        <f>'RAP FÉV'!H23</f>
        <v>0</v>
      </c>
      <c r="M24" s="428">
        <f>'RAP MAR'!H23</f>
        <v>0</v>
      </c>
    </row>
    <row r="25" spans="1:13" ht="14.45" customHeight="1" x14ac:dyDescent="0.2">
      <c r="A25" s="47" t="s">
        <v>408</v>
      </c>
      <c r="B25" s="47"/>
      <c r="C25" s="47"/>
      <c r="D25" s="47"/>
      <c r="E25" s="47"/>
      <c r="F25" s="23"/>
      <c r="G25" s="23"/>
      <c r="H25" s="187">
        <f>SUM(K25:M25)</f>
        <v>0</v>
      </c>
      <c r="I25" s="178"/>
      <c r="J25" s="182"/>
      <c r="K25" s="428">
        <f>'RAP JAN'!H24</f>
        <v>0</v>
      </c>
      <c r="L25" s="428">
        <f>'RAP FÉV'!H24</f>
        <v>0</v>
      </c>
      <c r="M25" s="428">
        <f>'RAP MAR'!H24</f>
        <v>0</v>
      </c>
    </row>
    <row r="26" spans="1:13" ht="14.45" customHeight="1" thickBot="1" x14ac:dyDescent="0.25">
      <c r="A26" s="47" t="s">
        <v>409</v>
      </c>
      <c r="B26" s="47"/>
      <c r="C26" s="47"/>
      <c r="D26" s="47"/>
      <c r="E26" s="47"/>
      <c r="F26" s="23"/>
      <c r="G26" s="23"/>
      <c r="H26" s="188">
        <f>SUM(K26:M26)</f>
        <v>0</v>
      </c>
      <c r="I26" s="178"/>
      <c r="J26" s="182"/>
      <c r="K26" s="428">
        <f>'RAP JAN'!H25</f>
        <v>0</v>
      </c>
      <c r="L26" s="428">
        <f>'RAP FÉV'!H25</f>
        <v>0</v>
      </c>
      <c r="M26" s="428">
        <f>'RAP MAR'!H25</f>
        <v>0</v>
      </c>
    </row>
    <row r="27" spans="1:13" ht="14.45" customHeight="1" x14ac:dyDescent="0.2">
      <c r="A27" s="137"/>
      <c r="B27" s="137" t="s">
        <v>410</v>
      </c>
      <c r="C27" s="137"/>
      <c r="D27" s="137"/>
      <c r="E27" s="137"/>
      <c r="F27" s="23"/>
      <c r="G27" s="23"/>
      <c r="H27" s="178"/>
      <c r="I27" s="189">
        <f>SUM(H23:H26)</f>
        <v>0</v>
      </c>
      <c r="J27" s="182"/>
      <c r="K27" s="427" t="s">
        <v>142</v>
      </c>
      <c r="L27" s="427" t="s">
        <v>193</v>
      </c>
      <c r="M27" s="427" t="s">
        <v>202</v>
      </c>
    </row>
    <row r="28" spans="1:13" ht="14.45" customHeight="1" x14ac:dyDescent="0.2">
      <c r="A28" s="137" t="s">
        <v>411</v>
      </c>
      <c r="B28" s="47"/>
      <c r="C28" s="47"/>
      <c r="D28" s="47"/>
      <c r="E28" s="137"/>
      <c r="F28" s="23"/>
      <c r="G28" s="23"/>
      <c r="H28" s="178"/>
      <c r="I28" s="190">
        <f>SUM(K28:M28)</f>
        <v>0</v>
      </c>
      <c r="J28" s="182"/>
      <c r="K28" s="428">
        <f>'RAP JAN'!I26</f>
        <v>0</v>
      </c>
      <c r="L28" s="428">
        <f>'RAP FÉV'!I26</f>
        <v>0</v>
      </c>
      <c r="M28" s="428">
        <f>'RAP MAR'!I26</f>
        <v>0</v>
      </c>
    </row>
    <row r="29" spans="1:13" ht="14.45" customHeight="1" x14ac:dyDescent="0.2">
      <c r="A29" s="137" t="s">
        <v>412</v>
      </c>
      <c r="B29" s="47"/>
      <c r="C29" s="47"/>
      <c r="D29" s="47"/>
      <c r="E29" s="137"/>
      <c r="F29" s="23"/>
      <c r="G29" s="23"/>
      <c r="H29" s="178"/>
      <c r="I29" s="190">
        <f t="shared" ref="I29:I39" si="1">SUM(K29:M29)</f>
        <v>0</v>
      </c>
      <c r="J29" s="182"/>
      <c r="K29" s="428">
        <f>'RAP JAN'!I27</f>
        <v>0</v>
      </c>
      <c r="L29" s="428">
        <f>'RAP FÉV'!I27</f>
        <v>0</v>
      </c>
      <c r="M29" s="428">
        <f>'RAP MAR'!I27</f>
        <v>0</v>
      </c>
    </row>
    <row r="30" spans="1:13" ht="14.45" customHeight="1" x14ac:dyDescent="0.2">
      <c r="A30" s="137" t="s">
        <v>413</v>
      </c>
      <c r="B30" s="47"/>
      <c r="C30" s="47"/>
      <c r="D30" s="47"/>
      <c r="E30" s="137"/>
      <c r="F30" s="23"/>
      <c r="G30" s="23"/>
      <c r="H30" s="178"/>
      <c r="I30" s="190">
        <f t="shared" si="1"/>
        <v>0</v>
      </c>
      <c r="J30" s="182"/>
      <c r="K30" s="428">
        <f>'RAP JAN'!I28</f>
        <v>0</v>
      </c>
      <c r="L30" s="428">
        <f>'RAP FÉV'!I28</f>
        <v>0</v>
      </c>
      <c r="M30" s="428">
        <f>'RAP MAR'!I28</f>
        <v>0</v>
      </c>
    </row>
    <row r="31" spans="1:13" ht="14.45" customHeight="1" x14ac:dyDescent="0.2">
      <c r="A31" s="137" t="s">
        <v>414</v>
      </c>
      <c r="B31" s="47"/>
      <c r="C31" s="47"/>
      <c r="D31" s="47"/>
      <c r="E31" s="137"/>
      <c r="F31" s="23"/>
      <c r="G31" s="23"/>
      <c r="H31" s="178"/>
      <c r="I31" s="190">
        <f t="shared" si="1"/>
        <v>0</v>
      </c>
      <c r="J31" s="182"/>
      <c r="K31" s="428">
        <f>'RAP JAN'!I29</f>
        <v>0</v>
      </c>
      <c r="L31" s="428">
        <f>'RAP FÉV'!I29</f>
        <v>0</v>
      </c>
      <c r="M31" s="428">
        <f>'RAP MAR'!I29</f>
        <v>0</v>
      </c>
    </row>
    <row r="32" spans="1:13" ht="14.45" customHeight="1" x14ac:dyDescent="0.2">
      <c r="A32" s="137" t="s">
        <v>415</v>
      </c>
      <c r="B32" s="47"/>
      <c r="C32" s="47"/>
      <c r="D32" s="47"/>
      <c r="E32" s="137"/>
      <c r="F32" s="23"/>
      <c r="G32" s="23"/>
      <c r="H32" s="178"/>
      <c r="I32" s="190">
        <f t="shared" si="1"/>
        <v>0</v>
      </c>
      <c r="J32" s="182"/>
      <c r="K32" s="428">
        <f>'RAP JAN'!I30</f>
        <v>0</v>
      </c>
      <c r="L32" s="428">
        <f>'RAP FÉV'!I30</f>
        <v>0</v>
      </c>
      <c r="M32" s="428">
        <f>'RAP MAR'!I30</f>
        <v>0</v>
      </c>
    </row>
    <row r="33" spans="1:13" ht="14.45" customHeight="1" x14ac:dyDescent="0.2">
      <c r="A33" s="137" t="s">
        <v>416</v>
      </c>
      <c r="B33" s="47"/>
      <c r="C33" s="47"/>
      <c r="D33" s="47"/>
      <c r="E33" s="137"/>
      <c r="F33" s="23"/>
      <c r="G33" s="23"/>
      <c r="H33" s="178"/>
      <c r="I33" s="190">
        <f t="shared" si="1"/>
        <v>0</v>
      </c>
      <c r="J33" s="182"/>
      <c r="K33" s="428">
        <f>'RAP JAN'!I31</f>
        <v>0</v>
      </c>
      <c r="L33" s="428">
        <f>'RAP FÉV'!I31</f>
        <v>0</v>
      </c>
      <c r="M33" s="428">
        <f>'RAP MAR'!I31</f>
        <v>0</v>
      </c>
    </row>
    <row r="34" spans="1:13" ht="14.45" customHeight="1" x14ac:dyDescent="0.2">
      <c r="A34" s="137" t="s">
        <v>417</v>
      </c>
      <c r="B34" s="47"/>
      <c r="C34" s="47"/>
      <c r="D34" s="47"/>
      <c r="E34" s="137"/>
      <c r="F34" s="23"/>
      <c r="G34" s="23"/>
      <c r="H34" s="178"/>
      <c r="I34" s="190">
        <f t="shared" si="1"/>
        <v>0</v>
      </c>
      <c r="J34" s="182"/>
      <c r="K34" s="428">
        <f>'RAP JAN'!I32</f>
        <v>0</v>
      </c>
      <c r="L34" s="428">
        <f>'RAP FÉV'!I32</f>
        <v>0</v>
      </c>
      <c r="M34" s="428">
        <f>'RAP MAR'!I32</f>
        <v>0</v>
      </c>
    </row>
    <row r="35" spans="1:13" ht="14.45" customHeight="1" x14ac:dyDescent="0.2">
      <c r="A35" s="137" t="s">
        <v>418</v>
      </c>
      <c r="B35" s="47"/>
      <c r="C35" s="47"/>
      <c r="D35" s="47"/>
      <c r="E35" s="137"/>
      <c r="F35" s="23"/>
      <c r="G35" s="23"/>
      <c r="H35" s="178"/>
      <c r="I35" s="190">
        <f t="shared" si="1"/>
        <v>0</v>
      </c>
      <c r="J35" s="182"/>
      <c r="K35" s="428">
        <f>'RAP JAN'!I33</f>
        <v>0</v>
      </c>
      <c r="L35" s="428">
        <f>'RAP FÉV'!I33</f>
        <v>0</v>
      </c>
      <c r="M35" s="428">
        <f>'RAP MAR'!I33</f>
        <v>0</v>
      </c>
    </row>
    <row r="36" spans="1:13" ht="14.45" customHeight="1" x14ac:dyDescent="0.2">
      <c r="A36" s="137" t="s">
        <v>419</v>
      </c>
      <c r="B36" s="47"/>
      <c r="C36" s="47"/>
      <c r="D36" s="47"/>
      <c r="E36" s="137"/>
      <c r="F36" s="23"/>
      <c r="G36" s="23"/>
      <c r="H36" s="178"/>
      <c r="I36" s="190">
        <f t="shared" si="1"/>
        <v>0</v>
      </c>
      <c r="J36" s="182"/>
      <c r="K36" s="428">
        <f>'RAP JAN'!I34</f>
        <v>0</v>
      </c>
      <c r="L36" s="428">
        <f>'RAP FÉV'!I34</f>
        <v>0</v>
      </c>
      <c r="M36" s="428">
        <f>'RAP MAR'!I34</f>
        <v>0</v>
      </c>
    </row>
    <row r="37" spans="1:13" ht="14.45" customHeight="1" x14ac:dyDescent="0.2">
      <c r="A37" s="137" t="s">
        <v>419</v>
      </c>
      <c r="B37" s="47"/>
      <c r="C37" s="47"/>
      <c r="D37" s="47"/>
      <c r="E37" s="137"/>
      <c r="F37" s="23"/>
      <c r="G37" s="23"/>
      <c r="H37" s="178"/>
      <c r="I37" s="190">
        <f t="shared" ref="I37" si="2">SUM(K37:M37)</f>
        <v>0</v>
      </c>
      <c r="J37" s="182"/>
      <c r="K37" s="428">
        <f>'RAP JAN'!I35</f>
        <v>0</v>
      </c>
      <c r="L37" s="428">
        <f>'RAP FÉV'!I35</f>
        <v>0</v>
      </c>
      <c r="M37" s="428">
        <f>'RAP MAR'!I35</f>
        <v>0</v>
      </c>
    </row>
    <row r="38" spans="1:13" ht="14.45" customHeight="1" x14ac:dyDescent="0.2">
      <c r="A38" s="137" t="s">
        <v>420</v>
      </c>
      <c r="B38" s="47"/>
      <c r="C38" s="47"/>
      <c r="D38" s="47"/>
      <c r="E38" s="137"/>
      <c r="F38" s="23"/>
      <c r="G38" s="23"/>
      <c r="H38" s="178"/>
      <c r="I38" s="190">
        <f t="shared" si="1"/>
        <v>0</v>
      </c>
      <c r="J38" s="182"/>
      <c r="K38" s="428">
        <f>'RAP JAN'!I36</f>
        <v>0</v>
      </c>
      <c r="L38" s="428">
        <f>'RAP FÉV'!I36</f>
        <v>0</v>
      </c>
      <c r="M38" s="428">
        <f>'RAP MAR'!I36</f>
        <v>0</v>
      </c>
    </row>
    <row r="39" spans="1:13" ht="14.45" customHeight="1" thickBot="1" x14ac:dyDescent="0.25">
      <c r="A39" s="137" t="s">
        <v>421</v>
      </c>
      <c r="B39" s="47"/>
      <c r="C39" s="47"/>
      <c r="D39" s="47"/>
      <c r="E39" s="137"/>
      <c r="I39" s="185">
        <f t="shared" si="1"/>
        <v>0</v>
      </c>
      <c r="J39" s="182"/>
      <c r="K39" s="428">
        <f>'RAP JAN'!I37</f>
        <v>0</v>
      </c>
      <c r="L39" s="428">
        <f>'RAP FÉV'!I37</f>
        <v>0</v>
      </c>
      <c r="M39" s="428">
        <f>'RAP MAR'!I37</f>
        <v>0</v>
      </c>
    </row>
    <row r="40" spans="1:13" ht="14.45" customHeight="1" thickBot="1" x14ac:dyDescent="0.25">
      <c r="A40" s="137"/>
      <c r="B40" s="137"/>
      <c r="C40" s="137"/>
      <c r="D40" s="137"/>
      <c r="E40" s="137"/>
      <c r="F40" s="23"/>
      <c r="G40" s="23"/>
      <c r="H40" s="178"/>
      <c r="I40" s="178"/>
      <c r="J40" s="191"/>
      <c r="K40" s="426"/>
      <c r="L40" s="426"/>
      <c r="M40" s="426"/>
    </row>
    <row r="41" spans="1:13" ht="14.45" customHeight="1" thickTop="1" x14ac:dyDescent="0.2">
      <c r="A41" s="137"/>
      <c r="B41" s="128" t="s">
        <v>422</v>
      </c>
      <c r="C41" s="137"/>
      <c r="D41" s="137"/>
      <c r="E41" s="137"/>
      <c r="F41" s="23"/>
      <c r="G41" s="23"/>
      <c r="H41" s="178"/>
      <c r="I41" s="178"/>
      <c r="J41" s="192">
        <f>SUM(I27:I39)</f>
        <v>0</v>
      </c>
      <c r="K41" s="426"/>
      <c r="L41" s="426"/>
      <c r="M41" s="426"/>
    </row>
    <row r="42" spans="1:13" ht="14.45" customHeight="1" thickBot="1" x14ac:dyDescent="0.25">
      <c r="A42" s="128" t="s">
        <v>423</v>
      </c>
      <c r="B42" s="47"/>
      <c r="C42" s="47"/>
      <c r="D42" s="47"/>
      <c r="E42" s="137"/>
      <c r="F42" s="23"/>
      <c r="G42" s="23"/>
      <c r="H42" s="178"/>
      <c r="I42" s="178"/>
      <c r="J42" s="193">
        <f>SUM(J19-J41)</f>
        <v>0</v>
      </c>
      <c r="K42" s="426" t="s">
        <v>50</v>
      </c>
      <c r="L42" s="426"/>
      <c r="M42" s="426"/>
    </row>
    <row r="43" spans="1:13" ht="8.25" customHeight="1" thickTop="1" x14ac:dyDescent="0.2">
      <c r="A43" s="4"/>
      <c r="B43" s="4"/>
      <c r="C43" s="4"/>
      <c r="D43" s="4"/>
      <c r="E43" s="4"/>
      <c r="F43" s="4"/>
      <c r="G43" s="4"/>
      <c r="H43" s="178"/>
      <c r="I43" s="178"/>
      <c r="J43" s="194"/>
      <c r="K43" s="426"/>
      <c r="L43" s="426"/>
      <c r="M43" s="426"/>
    </row>
    <row r="44" spans="1:13" ht="14.45" customHeight="1" x14ac:dyDescent="0.2">
      <c r="A44" s="603" t="s">
        <v>336</v>
      </c>
      <c r="B44" s="603"/>
      <c r="C44" s="603"/>
      <c r="D44" s="603"/>
      <c r="E44" s="603"/>
      <c r="F44" s="603"/>
      <c r="G44" s="603"/>
      <c r="H44" s="603"/>
      <c r="I44" s="603"/>
      <c r="J44" s="603"/>
      <c r="K44" s="426"/>
      <c r="L44" s="426"/>
      <c r="M44" s="426"/>
    </row>
    <row r="45" spans="1:13" ht="8.25" customHeight="1" x14ac:dyDescent="0.2">
      <c r="A45" s="139"/>
      <c r="B45" s="139"/>
      <c r="C45" s="139"/>
      <c r="D45" s="139"/>
      <c r="E45" s="139"/>
      <c r="F45" s="4"/>
      <c r="G45" s="4"/>
      <c r="H45" s="178"/>
      <c r="I45" s="178"/>
      <c r="J45" s="178"/>
      <c r="K45" s="426"/>
      <c r="L45" s="426"/>
      <c r="M45" s="426"/>
    </row>
    <row r="46" spans="1:13" ht="14.45" customHeight="1" x14ac:dyDescent="0.2">
      <c r="A46" s="137" t="s">
        <v>337</v>
      </c>
      <c r="B46" s="139"/>
      <c r="C46" s="363" t="s">
        <v>388</v>
      </c>
      <c r="D46" s="139" t="s">
        <v>424</v>
      </c>
      <c r="E46" s="139"/>
      <c r="F46" s="615">
        <f>MARS!$O$472</f>
        <v>0</v>
      </c>
      <c r="G46" s="616"/>
      <c r="H46" s="178"/>
      <c r="I46" s="178"/>
      <c r="J46" s="178"/>
      <c r="K46" s="426"/>
      <c r="L46" s="426"/>
      <c r="M46" s="426"/>
    </row>
    <row r="47" spans="1:13" ht="14.45" customHeight="1" x14ac:dyDescent="0.2">
      <c r="A47" s="137" t="s">
        <v>425</v>
      </c>
      <c r="B47" s="137"/>
      <c r="C47" s="137"/>
      <c r="D47" s="137"/>
      <c r="E47" s="139"/>
      <c r="F47" s="617">
        <f>MARS!O473</f>
        <v>0</v>
      </c>
      <c r="G47" s="618"/>
      <c r="H47" s="178"/>
      <c r="I47" s="178"/>
      <c r="J47" s="178"/>
      <c r="K47" s="426"/>
      <c r="L47" s="426"/>
      <c r="M47" s="426"/>
    </row>
    <row r="48" spans="1:13" ht="14.45" customHeight="1" x14ac:dyDescent="0.2">
      <c r="A48" s="137" t="s">
        <v>426</v>
      </c>
      <c r="B48" s="137"/>
      <c r="C48" s="137"/>
      <c r="D48" s="137"/>
      <c r="E48" s="139"/>
      <c r="F48" s="619">
        <f>SUM(F46:F47)</f>
        <v>0</v>
      </c>
      <c r="G48" s="620"/>
      <c r="H48" s="178"/>
      <c r="I48" s="178"/>
      <c r="J48" s="178"/>
      <c r="K48" s="426"/>
      <c r="L48" s="426"/>
      <c r="M48" s="426"/>
    </row>
    <row r="49" spans="1:13" ht="14.45" customHeight="1" x14ac:dyDescent="0.2">
      <c r="A49" s="137" t="s">
        <v>427</v>
      </c>
      <c r="B49" s="137"/>
      <c r="C49" s="137"/>
      <c r="D49" s="137"/>
      <c r="E49" s="139"/>
      <c r="F49" s="621">
        <f>MARS!O474</f>
        <v>0</v>
      </c>
      <c r="G49" s="622"/>
      <c r="H49" s="178"/>
      <c r="I49" s="178"/>
      <c r="J49" s="178"/>
      <c r="K49" s="426"/>
      <c r="L49" s="426"/>
      <c r="M49" s="426"/>
    </row>
    <row r="50" spans="1:13" ht="14.45" customHeight="1" x14ac:dyDescent="0.2">
      <c r="A50" s="137"/>
      <c r="B50" s="137"/>
      <c r="C50" s="137"/>
      <c r="D50" s="137" t="s">
        <v>428</v>
      </c>
      <c r="E50" s="139"/>
      <c r="F50" s="140"/>
      <c r="G50" s="140"/>
      <c r="H50" s="605">
        <f>SUM(F48)-SUM(F49)</f>
        <v>0</v>
      </c>
      <c r="I50" s="606"/>
      <c r="J50" s="607"/>
      <c r="K50" s="426"/>
      <c r="L50" s="426"/>
      <c r="M50" s="426"/>
    </row>
    <row r="51" spans="1:13" ht="14.45" customHeight="1" x14ac:dyDescent="0.2">
      <c r="A51" s="137"/>
      <c r="B51" s="137"/>
      <c r="C51" s="137"/>
      <c r="D51" s="137" t="s">
        <v>429</v>
      </c>
      <c r="E51" s="139"/>
      <c r="F51" s="4"/>
      <c r="G51" s="4"/>
      <c r="H51" s="608">
        <f>MARS!$U$470</f>
        <v>0</v>
      </c>
      <c r="I51" s="609"/>
      <c r="J51" s="610"/>
      <c r="K51" s="426"/>
      <c r="L51" s="426"/>
      <c r="M51" s="426"/>
    </row>
    <row r="52" spans="1:13" ht="14.45" customHeight="1" x14ac:dyDescent="0.2">
      <c r="A52" s="137"/>
      <c r="B52" s="137"/>
      <c r="C52" s="137"/>
      <c r="D52" s="137" t="s">
        <v>430</v>
      </c>
      <c r="E52" s="139"/>
      <c r="F52" s="4"/>
      <c r="G52" s="4"/>
      <c r="H52" s="608">
        <f>MARS!$U$480+MARS!$U$490+MARS!$U$500+MARS!$Z$470+MARS!$Z$480+MARS!$Z$490+MARS!$Z$500+MARS!AE470+MARS!AE480+MARS!AE490+MARS!AE500</f>
        <v>0</v>
      </c>
      <c r="I52" s="609"/>
      <c r="J52" s="610"/>
      <c r="K52" s="426"/>
      <c r="L52" s="426"/>
      <c r="M52" s="426"/>
    </row>
    <row r="53" spans="1:13" ht="14.45" customHeight="1" x14ac:dyDescent="0.2">
      <c r="A53" s="137"/>
      <c r="B53" s="137"/>
      <c r="C53" s="137"/>
      <c r="D53" s="128" t="s">
        <v>431</v>
      </c>
      <c r="E53" s="139"/>
      <c r="F53" s="4"/>
      <c r="G53" s="4"/>
      <c r="H53" s="611">
        <f>SUM(H50:J52)</f>
        <v>0</v>
      </c>
      <c r="I53" s="612"/>
      <c r="J53" s="613"/>
      <c r="K53" s="426"/>
      <c r="L53" s="426"/>
      <c r="M53" s="426"/>
    </row>
    <row r="54" spans="1:13" ht="17.45" customHeight="1" x14ac:dyDescent="0.2">
      <c r="A54" s="142" t="s">
        <v>480</v>
      </c>
      <c r="B54" s="141"/>
      <c r="C54" s="141"/>
      <c r="D54" s="465"/>
      <c r="E54" s="141"/>
      <c r="F54" s="141"/>
      <c r="G54" s="141"/>
      <c r="H54" s="614" t="s">
        <v>481</v>
      </c>
      <c r="I54" s="614"/>
      <c r="J54" s="614"/>
      <c r="K54" s="426"/>
      <c r="L54" s="426"/>
      <c r="M54" s="426"/>
    </row>
    <row r="55" spans="1:13" ht="14.45" customHeight="1" x14ac:dyDescent="0.2">
      <c r="A55" s="603" t="s">
        <v>338</v>
      </c>
      <c r="B55" s="603"/>
      <c r="C55" s="603"/>
      <c r="D55" s="603"/>
      <c r="E55" s="603"/>
      <c r="F55" s="603"/>
      <c r="G55" s="603"/>
      <c r="H55" s="603"/>
      <c r="I55" s="603"/>
      <c r="J55" s="603"/>
      <c r="K55" s="426"/>
      <c r="L55" s="426"/>
      <c r="M55" s="426"/>
    </row>
    <row r="56" spans="1:13" ht="14.45" customHeight="1" x14ac:dyDescent="0.2">
      <c r="A56" s="604"/>
      <c r="B56" s="604"/>
      <c r="C56" s="604"/>
      <c r="D56" s="604"/>
      <c r="E56" s="604"/>
      <c r="F56" s="604"/>
      <c r="G56" s="604"/>
      <c r="H56" s="604"/>
      <c r="I56" s="604"/>
      <c r="J56" s="604"/>
      <c r="K56" s="426"/>
      <c r="L56" s="426"/>
      <c r="M56" s="426"/>
    </row>
    <row r="57" spans="1:13" ht="14.45" customHeight="1" x14ac:dyDescent="0.2">
      <c r="A57" s="604"/>
      <c r="B57" s="604"/>
      <c r="C57" s="604"/>
      <c r="D57" s="604"/>
      <c r="E57" s="604"/>
      <c r="F57" s="604"/>
      <c r="G57" s="604"/>
      <c r="H57" s="604"/>
      <c r="I57" s="604"/>
      <c r="J57" s="604"/>
      <c r="K57" s="426"/>
      <c r="L57" s="426"/>
      <c r="M57" s="426"/>
    </row>
    <row r="58" spans="1:13" ht="14.45" customHeight="1" x14ac:dyDescent="0.2">
      <c r="A58" s="604"/>
      <c r="B58" s="604"/>
      <c r="C58" s="604"/>
      <c r="D58" s="604"/>
      <c r="E58" s="604"/>
      <c r="F58" s="604"/>
      <c r="G58" s="604"/>
      <c r="H58" s="604"/>
      <c r="I58" s="604"/>
      <c r="J58" s="604"/>
      <c r="K58" s="426"/>
      <c r="L58" s="426"/>
      <c r="M58" s="426"/>
    </row>
    <row r="59" spans="1:13" ht="14.45" customHeight="1" x14ac:dyDescent="0.2">
      <c r="A59" s="604"/>
      <c r="B59" s="604"/>
      <c r="C59" s="604"/>
      <c r="D59" s="604"/>
      <c r="E59" s="604"/>
      <c r="F59" s="604"/>
      <c r="G59" s="604"/>
      <c r="H59" s="604"/>
      <c r="I59" s="604"/>
      <c r="J59" s="604"/>
      <c r="K59" s="426"/>
      <c r="L59" s="426"/>
      <c r="M59" s="426"/>
    </row>
    <row r="60" spans="1:13" ht="8.25" customHeight="1" thickBot="1" x14ac:dyDescent="0.25">
      <c r="A60" s="312"/>
      <c r="B60" s="312"/>
      <c r="C60" s="312"/>
      <c r="D60" s="312"/>
      <c r="E60" s="312"/>
      <c r="F60" s="312"/>
      <c r="G60" s="312"/>
      <c r="H60" s="312"/>
      <c r="I60" s="312"/>
      <c r="J60" s="312"/>
      <c r="K60" s="426"/>
      <c r="L60" s="426"/>
      <c r="M60" s="426"/>
    </row>
    <row r="61" spans="1:13" ht="14.45" customHeight="1" x14ac:dyDescent="0.2">
      <c r="A61" s="624" t="s">
        <v>339</v>
      </c>
      <c r="B61" s="624"/>
      <c r="C61" s="624"/>
      <c r="D61" s="624"/>
      <c r="E61" s="624"/>
      <c r="F61" s="624"/>
      <c r="G61" s="624"/>
      <c r="H61" s="624"/>
      <c r="I61" s="624"/>
      <c r="J61" s="624"/>
      <c r="K61" s="426"/>
      <c r="L61" s="426"/>
      <c r="M61" s="426"/>
    </row>
    <row r="62" spans="1:13" ht="14.45" customHeight="1" x14ac:dyDescent="0.2">
      <c r="A62" s="137"/>
      <c r="B62" s="137"/>
      <c r="C62" s="137"/>
      <c r="D62" s="137"/>
      <c r="E62" s="137"/>
      <c r="F62" s="137"/>
      <c r="G62" s="137"/>
      <c r="H62" s="137"/>
      <c r="I62" s="137"/>
      <c r="J62" s="137"/>
      <c r="K62" s="426"/>
      <c r="L62" s="426"/>
      <c r="M62" s="426"/>
    </row>
    <row r="63" spans="1:13" ht="14.45" customHeight="1" x14ac:dyDescent="0.2">
      <c r="A63" s="623"/>
      <c r="B63" s="623"/>
      <c r="C63" s="623"/>
      <c r="D63" s="313" t="s">
        <v>340</v>
      </c>
      <c r="E63" s="137"/>
      <c r="F63" s="137"/>
      <c r="G63" s="623"/>
      <c r="H63" s="623"/>
      <c r="I63" s="623"/>
      <c r="J63" s="313" t="s">
        <v>340</v>
      </c>
      <c r="K63" s="426"/>
      <c r="L63" s="426"/>
      <c r="M63" s="426"/>
    </row>
    <row r="64" spans="1:13" ht="14.45" customHeight="1" x14ac:dyDescent="0.2">
      <c r="A64" s="137"/>
      <c r="B64" s="137"/>
      <c r="C64" s="137"/>
      <c r="D64" s="137"/>
      <c r="E64" s="137"/>
      <c r="F64" s="137"/>
      <c r="G64" s="137"/>
      <c r="H64" s="137"/>
      <c r="I64" s="137"/>
      <c r="J64" s="137"/>
      <c r="K64" s="426"/>
      <c r="L64" s="426"/>
      <c r="M64" s="426"/>
    </row>
    <row r="65" spans="1:13" ht="14.45" customHeight="1" x14ac:dyDescent="0.2">
      <c r="A65" s="623"/>
      <c r="B65" s="623"/>
      <c r="C65" s="623"/>
      <c r="D65" s="476" t="s">
        <v>3</v>
      </c>
      <c r="E65" s="137"/>
      <c r="F65" s="137"/>
      <c r="G65" s="623"/>
      <c r="H65" s="623"/>
      <c r="I65" s="623"/>
      <c r="J65" s="313" t="s">
        <v>340</v>
      </c>
      <c r="K65" s="426"/>
      <c r="L65" s="426"/>
      <c r="M65" s="426"/>
    </row>
    <row r="66" spans="1:13" ht="14.45" customHeight="1" thickBot="1" x14ac:dyDescent="0.25">
      <c r="A66" s="314"/>
      <c r="B66" s="314"/>
      <c r="C66" s="314"/>
      <c r="D66" s="314"/>
      <c r="E66" s="314"/>
      <c r="F66" s="314"/>
      <c r="G66" s="314"/>
      <c r="H66" s="314"/>
      <c r="I66" s="314"/>
      <c r="J66" s="314"/>
      <c r="K66" s="426"/>
      <c r="L66" s="426"/>
      <c r="M66" s="426"/>
    </row>
    <row r="67" spans="1:13" ht="14.45" customHeight="1" x14ac:dyDescent="0.2">
      <c r="A67" s="137"/>
      <c r="B67" s="137"/>
      <c r="C67" s="137"/>
      <c r="D67" s="137"/>
      <c r="E67" s="137"/>
      <c r="F67" s="137"/>
      <c r="G67" s="137"/>
      <c r="H67" s="137"/>
      <c r="I67" s="137"/>
      <c r="J67" s="315" t="s">
        <v>378</v>
      </c>
      <c r="K67" s="426"/>
      <c r="L67" s="426"/>
      <c r="M67" s="426"/>
    </row>
    <row r="68" spans="1:13" ht="14.45" customHeight="1" x14ac:dyDescent="0.2">
      <c r="A68" s="128"/>
      <c r="B68" s="137"/>
      <c r="C68" s="137"/>
      <c r="D68" s="137"/>
      <c r="E68" s="137"/>
      <c r="F68" s="137"/>
      <c r="G68" s="137"/>
      <c r="H68" s="137"/>
      <c r="I68" s="137"/>
      <c r="J68" s="137"/>
      <c r="K68" s="426"/>
      <c r="L68" s="426"/>
      <c r="M68" s="426"/>
    </row>
    <row r="69" spans="1:13" ht="14.45" customHeight="1" x14ac:dyDescent="0.2">
      <c r="A69" s="128" t="s">
        <v>341</v>
      </c>
      <c r="B69" s="137"/>
      <c r="C69" s="137"/>
      <c r="D69" s="137"/>
      <c r="E69" s="137"/>
      <c r="F69" s="137"/>
      <c r="G69" s="137"/>
      <c r="H69" s="137"/>
      <c r="I69" s="137"/>
      <c r="J69" s="137"/>
    </row>
    <row r="70" spans="1:13" ht="14.45" customHeight="1" x14ac:dyDescent="0.2">
      <c r="A70" s="128" t="s">
        <v>342</v>
      </c>
      <c r="B70" s="128"/>
      <c r="C70" s="128"/>
      <c r="D70" s="128"/>
      <c r="E70" s="128"/>
      <c r="F70" s="128"/>
      <c r="G70" s="137"/>
      <c r="H70" s="137"/>
      <c r="I70" s="137"/>
      <c r="J70" s="137"/>
    </row>
  </sheetData>
  <sheetProtection algorithmName="SHA-512" hashValue="ESdN2NLE/rMbsOEnwUXxGWCz9Upp66p/8QtNiL1RHroG/MdZG0dNFu3PiciQXinNOUyDklRuDam7XWscmeNS0g==" saltValue="LOIg30CKVPG7A4fea/S/Yg==" spinCount="100000" sheet="1" objects="1" scenarios="1" formatColumns="0" formatRows="0"/>
  <mergeCells count="25">
    <mergeCell ref="A63:C63"/>
    <mergeCell ref="G63:I63"/>
    <mergeCell ref="G65:I65"/>
    <mergeCell ref="A65:C65"/>
    <mergeCell ref="A61:J61"/>
    <mergeCell ref="A44:J44"/>
    <mergeCell ref="F46:G46"/>
    <mergeCell ref="F47:G47"/>
    <mergeCell ref="F48:G48"/>
    <mergeCell ref="F49:G49"/>
    <mergeCell ref="H50:J50"/>
    <mergeCell ref="H51:J51"/>
    <mergeCell ref="H52:J52"/>
    <mergeCell ref="H53:J53"/>
    <mergeCell ref="H54:J54"/>
    <mergeCell ref="A55:J55"/>
    <mergeCell ref="A56:J56"/>
    <mergeCell ref="A57:J57"/>
    <mergeCell ref="A58:J58"/>
    <mergeCell ref="A59:J59"/>
    <mergeCell ref="A1:J1"/>
    <mergeCell ref="A2:J2"/>
    <mergeCell ref="G4:J4"/>
    <mergeCell ref="A6:J6"/>
    <mergeCell ref="A5:J5"/>
  </mergeCells>
  <printOptions horizontalCentered="1" verticalCentered="1"/>
  <pageMargins left="0" right="0" top="0" bottom="0" header="0.3" footer="0.3"/>
  <pageSetup paperSize="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N70"/>
  <sheetViews>
    <sheetView showGridLines="0" workbookViewId="0">
      <selection activeCell="J8" sqref="J8"/>
    </sheetView>
  </sheetViews>
  <sheetFormatPr defaultColWidth="8.85546875" defaultRowHeight="14.45" customHeight="1" x14ac:dyDescent="0.2"/>
  <cols>
    <col min="8" max="10" width="11.7109375" style="159" customWidth="1"/>
    <col min="11" max="13" width="9.140625" style="429"/>
  </cols>
  <sheetData>
    <row r="1" spans="1:14" s="139" customFormat="1" ht="14.45" customHeight="1" x14ac:dyDescent="0.2">
      <c r="A1" s="625" t="str">
        <f>JANVIER!H10</f>
        <v>SYNDICAT DES MÉTALLOS SL</v>
      </c>
      <c r="B1" s="625"/>
      <c r="C1" s="625"/>
      <c r="D1" s="625"/>
      <c r="E1" s="625"/>
      <c r="F1" s="625"/>
      <c r="G1" s="625"/>
      <c r="H1" s="625"/>
      <c r="I1" s="625"/>
      <c r="J1" s="625"/>
      <c r="K1" s="432"/>
      <c r="L1" s="432"/>
      <c r="M1" s="432"/>
    </row>
    <row r="2" spans="1:14" s="139" customFormat="1" ht="14.45" customHeight="1" x14ac:dyDescent="0.2">
      <c r="A2" s="599" t="s">
        <v>330</v>
      </c>
      <c r="B2" s="599"/>
      <c r="C2" s="599"/>
      <c r="D2" s="599"/>
      <c r="E2" s="599"/>
      <c r="F2" s="599"/>
      <c r="G2" s="599"/>
      <c r="H2" s="599"/>
      <c r="I2" s="599"/>
      <c r="J2" s="599"/>
      <c r="K2" s="432"/>
      <c r="L2" s="432"/>
      <c r="M2" s="432"/>
    </row>
    <row r="3" spans="1:14" s="139" customFormat="1" ht="14.45" customHeight="1" x14ac:dyDescent="0.2">
      <c r="B3" s="150"/>
      <c r="C3" s="150"/>
      <c r="D3" s="150"/>
      <c r="E3" s="150"/>
      <c r="F3" s="155" t="s">
        <v>292</v>
      </c>
      <c r="G3" s="151">
        <f>JANVIER!E11</f>
        <v>0</v>
      </c>
      <c r="H3" s="157"/>
      <c r="I3" s="157"/>
      <c r="J3" s="157"/>
      <c r="K3" s="432"/>
      <c r="L3" s="432"/>
      <c r="M3" s="432"/>
    </row>
    <row r="4" spans="1:14" s="139" customFormat="1" ht="14.45" customHeight="1" x14ac:dyDescent="0.2">
      <c r="A4" s="152"/>
      <c r="B4" s="152"/>
      <c r="C4" s="152"/>
      <c r="E4" s="153"/>
      <c r="F4" s="311" t="s">
        <v>331</v>
      </c>
      <c r="G4" s="600" t="s">
        <v>380</v>
      </c>
      <c r="H4" s="600"/>
      <c r="I4" s="600"/>
      <c r="J4" s="334"/>
      <c r="K4" s="423"/>
      <c r="L4" s="423"/>
      <c r="M4" s="423"/>
    </row>
    <row r="5" spans="1:14" ht="14.45" customHeight="1" x14ac:dyDescent="0.2">
      <c r="A5" s="626" t="s">
        <v>381</v>
      </c>
      <c r="B5" s="626"/>
      <c r="C5" s="626"/>
      <c r="D5" s="626"/>
      <c r="E5" s="626"/>
      <c r="F5" s="626"/>
      <c r="G5" s="626"/>
      <c r="H5" s="626"/>
      <c r="I5" s="626"/>
      <c r="J5" s="626"/>
      <c r="K5" s="431"/>
      <c r="L5" s="431"/>
      <c r="M5" s="431"/>
      <c r="N5" s="406"/>
    </row>
    <row r="6" spans="1:14" ht="14.45" customHeight="1" x14ac:dyDescent="0.2">
      <c r="A6" s="601" t="s">
        <v>333</v>
      </c>
      <c r="B6" s="601"/>
      <c r="C6" s="601"/>
      <c r="D6" s="601"/>
      <c r="E6" s="601"/>
      <c r="F6" s="601"/>
      <c r="G6" s="601"/>
      <c r="H6" s="601"/>
      <c r="I6" s="601"/>
      <c r="J6" s="601"/>
      <c r="K6" s="433"/>
      <c r="L6" s="433"/>
      <c r="M6" s="433"/>
      <c r="N6" s="404"/>
    </row>
    <row r="7" spans="1:14" ht="8.25" customHeight="1" thickBot="1" x14ac:dyDescent="0.25">
      <c r="A7" s="47"/>
      <c r="B7" s="47"/>
      <c r="C7" s="47"/>
      <c r="D7" s="47"/>
      <c r="E7" s="47"/>
      <c r="F7" s="47"/>
      <c r="G7" s="47"/>
      <c r="H7" s="158"/>
      <c r="I7" s="158"/>
      <c r="J7" s="158"/>
      <c r="K7" s="434"/>
      <c r="L7" s="434"/>
      <c r="M7" s="434"/>
    </row>
    <row r="8" spans="1:14" ht="14.45" customHeight="1" x14ac:dyDescent="0.2">
      <c r="A8" s="137" t="s">
        <v>395</v>
      </c>
      <c r="B8" s="137"/>
      <c r="C8" s="137"/>
      <c r="D8" s="137"/>
      <c r="E8" s="137"/>
      <c r="F8" s="23"/>
      <c r="G8" s="23"/>
      <c r="H8" s="158"/>
      <c r="I8" s="158"/>
      <c r="J8" s="160">
        <f>'RAP AVR'!J7</f>
        <v>0</v>
      </c>
      <c r="K8" s="434"/>
      <c r="L8" s="434"/>
      <c r="M8" s="434"/>
    </row>
    <row r="9" spans="1:14" ht="14.45" customHeight="1" x14ac:dyDescent="0.2">
      <c r="A9" s="128" t="s">
        <v>334</v>
      </c>
      <c r="B9" s="137"/>
      <c r="C9" s="137"/>
      <c r="D9" s="137"/>
      <c r="E9" s="137"/>
      <c r="F9" s="23"/>
      <c r="G9" s="23"/>
      <c r="H9" s="158"/>
      <c r="I9" s="161"/>
      <c r="J9" s="162" t="s">
        <v>50</v>
      </c>
      <c r="K9" s="427" t="s">
        <v>211</v>
      </c>
      <c r="L9" s="427" t="s">
        <v>220</v>
      </c>
      <c r="M9" s="427" t="s">
        <v>229</v>
      </c>
    </row>
    <row r="10" spans="1:14" ht="14.45" customHeight="1" x14ac:dyDescent="0.2">
      <c r="A10" s="47" t="s">
        <v>396</v>
      </c>
      <c r="B10" s="47"/>
      <c r="C10" s="47"/>
      <c r="D10" s="47"/>
      <c r="E10" s="47"/>
      <c r="F10" s="47"/>
      <c r="G10" s="47"/>
      <c r="H10" s="158"/>
      <c r="I10" s="163">
        <f t="shared" ref="I10:I17" si="0">SUM(K10:M10)</f>
        <v>0</v>
      </c>
      <c r="J10" s="164"/>
      <c r="K10" s="428">
        <f>'RAP AVR'!I9</f>
        <v>0</v>
      </c>
      <c r="L10" s="428">
        <f>'RAP MAI'!I9</f>
        <v>0</v>
      </c>
      <c r="M10" s="428">
        <f>'RAP JUIN'!I9</f>
        <v>0</v>
      </c>
    </row>
    <row r="11" spans="1:14" ht="14.45" customHeight="1" x14ac:dyDescent="0.2">
      <c r="A11" s="47" t="s">
        <v>397</v>
      </c>
      <c r="B11" s="47"/>
      <c r="C11" s="47"/>
      <c r="D11" s="47"/>
      <c r="E11" s="47"/>
      <c r="F11" s="47"/>
      <c r="G11" s="47"/>
      <c r="H11" s="158"/>
      <c r="I11" s="165">
        <f t="shared" si="0"/>
        <v>0</v>
      </c>
      <c r="J11" s="164"/>
      <c r="K11" s="428">
        <f>'RAP AVR'!I10</f>
        <v>0</v>
      </c>
      <c r="L11" s="428">
        <f>'RAP MAI'!I10</f>
        <v>0</v>
      </c>
      <c r="M11" s="428">
        <f>'RAP JUIN'!I10</f>
        <v>0</v>
      </c>
    </row>
    <row r="12" spans="1:14" ht="14.45" customHeight="1" x14ac:dyDescent="0.2">
      <c r="A12" s="47" t="s">
        <v>398</v>
      </c>
      <c r="B12" s="47"/>
      <c r="C12" s="47"/>
      <c r="D12" s="47"/>
      <c r="E12" s="47"/>
      <c r="F12" s="47"/>
      <c r="G12" s="47"/>
      <c r="H12" s="158"/>
      <c r="I12" s="166">
        <f t="shared" si="0"/>
        <v>0</v>
      </c>
      <c r="J12" s="164"/>
      <c r="K12" s="428">
        <f>'RAP AVR'!I11</f>
        <v>0</v>
      </c>
      <c r="L12" s="428">
        <f>'RAP MAI'!I11</f>
        <v>0</v>
      </c>
      <c r="M12" s="428">
        <f>'RAP JUIN'!I11</f>
        <v>0</v>
      </c>
    </row>
    <row r="13" spans="1:14" ht="14.45" customHeight="1" x14ac:dyDescent="0.2">
      <c r="A13" s="47" t="s">
        <v>399</v>
      </c>
      <c r="B13" s="47"/>
      <c r="C13" s="47"/>
      <c r="D13" s="47"/>
      <c r="E13" s="47"/>
      <c r="F13" s="47"/>
      <c r="G13" s="47"/>
      <c r="H13" s="158"/>
      <c r="I13" s="166">
        <f t="shared" si="0"/>
        <v>0</v>
      </c>
      <c r="J13" s="164"/>
      <c r="K13" s="428">
        <f>'RAP AVR'!I12</f>
        <v>0</v>
      </c>
      <c r="L13" s="428">
        <f>'RAP MAI'!I12</f>
        <v>0</v>
      </c>
      <c r="M13" s="428">
        <f>'RAP JUIN'!I12</f>
        <v>0</v>
      </c>
    </row>
    <row r="14" spans="1:14" ht="14.45" customHeight="1" x14ac:dyDescent="0.2">
      <c r="A14" s="47" t="s">
        <v>400</v>
      </c>
      <c r="B14" s="47"/>
      <c r="C14" s="47"/>
      <c r="D14" s="47"/>
      <c r="E14" s="47"/>
      <c r="F14" s="47"/>
      <c r="G14" s="47"/>
      <c r="H14" s="158"/>
      <c r="I14" s="166">
        <f t="shared" si="0"/>
        <v>0</v>
      </c>
      <c r="J14" s="164"/>
      <c r="K14" s="428">
        <f>'RAP AVR'!I13</f>
        <v>0</v>
      </c>
      <c r="L14" s="428">
        <f>'RAP MAI'!I13</f>
        <v>0</v>
      </c>
      <c r="M14" s="428">
        <f>'RAP JUIN'!I13</f>
        <v>0</v>
      </c>
    </row>
    <row r="15" spans="1:14" ht="14.45" customHeight="1" x14ac:dyDescent="0.2">
      <c r="A15" s="47" t="s">
        <v>401</v>
      </c>
      <c r="B15" s="47"/>
      <c r="C15" s="47"/>
      <c r="D15" s="47"/>
      <c r="E15" s="47"/>
      <c r="F15" s="47"/>
      <c r="G15" s="47"/>
      <c r="H15" s="158"/>
      <c r="I15" s="166">
        <f t="shared" si="0"/>
        <v>0</v>
      </c>
      <c r="J15" s="164"/>
      <c r="K15" s="428">
        <f>'RAP AVR'!I14</f>
        <v>0</v>
      </c>
      <c r="L15" s="428">
        <f>'RAP MAI'!I14</f>
        <v>0</v>
      </c>
      <c r="M15" s="428">
        <f>'RAP JUIN'!I14</f>
        <v>0</v>
      </c>
    </row>
    <row r="16" spans="1:14" ht="14.45" customHeight="1" x14ac:dyDescent="0.2">
      <c r="A16" s="47"/>
      <c r="B16" s="47" t="s">
        <v>53</v>
      </c>
      <c r="C16" s="137" t="s">
        <v>402</v>
      </c>
      <c r="D16" s="47"/>
      <c r="E16" s="47"/>
      <c r="F16" s="47"/>
      <c r="G16" s="47"/>
      <c r="H16" s="158"/>
      <c r="I16" s="166">
        <f t="shared" si="0"/>
        <v>0</v>
      </c>
      <c r="J16" s="164"/>
      <c r="K16" s="428">
        <f>'RAP AVR'!I15</f>
        <v>0</v>
      </c>
      <c r="L16" s="428">
        <f>'RAP MAI'!I15</f>
        <v>0</v>
      </c>
      <c r="M16" s="428">
        <f>'RAP JUIN'!I15</f>
        <v>0</v>
      </c>
    </row>
    <row r="17" spans="1:13" ht="14.45" customHeight="1" thickBot="1" x14ac:dyDescent="0.25">
      <c r="A17" s="47"/>
      <c r="B17" s="47"/>
      <c r="C17" s="137" t="s">
        <v>403</v>
      </c>
      <c r="D17" s="47"/>
      <c r="E17" s="47"/>
      <c r="F17" s="47"/>
      <c r="G17" s="47"/>
      <c r="H17" s="158"/>
      <c r="I17" s="167">
        <f t="shared" si="0"/>
        <v>0</v>
      </c>
      <c r="J17" s="164"/>
      <c r="K17" s="428">
        <f>'RAP AVR'!I16</f>
        <v>0</v>
      </c>
      <c r="L17" s="428">
        <f>'RAP MAI'!I16</f>
        <v>0</v>
      </c>
      <c r="M17" s="428">
        <f>'RAP JUIN'!I16</f>
        <v>0</v>
      </c>
    </row>
    <row r="18" spans="1:13" ht="14.45" customHeight="1" thickBot="1" x14ac:dyDescent="0.25">
      <c r="A18" s="47"/>
      <c r="B18" s="128" t="s">
        <v>404</v>
      </c>
      <c r="C18" s="47"/>
      <c r="D18" s="47"/>
      <c r="E18" s="47"/>
      <c r="F18" s="47"/>
      <c r="G18" s="47"/>
      <c r="H18" s="158"/>
      <c r="I18" s="158"/>
      <c r="J18" s="408">
        <f>SUM(I10:I17)</f>
        <v>0</v>
      </c>
      <c r="K18" s="434" t="s">
        <v>50</v>
      </c>
      <c r="L18" s="434"/>
      <c r="M18" s="434"/>
    </row>
    <row r="19" spans="1:13" ht="14.45" customHeight="1" thickTop="1" thickBot="1" x14ac:dyDescent="0.25">
      <c r="A19" s="47"/>
      <c r="B19" s="128" t="s">
        <v>405</v>
      </c>
      <c r="C19" s="47"/>
      <c r="D19" s="47"/>
      <c r="E19" s="47"/>
      <c r="F19" s="47"/>
      <c r="G19" s="47"/>
      <c r="H19" s="158"/>
      <c r="I19" s="158"/>
      <c r="J19" s="403">
        <f>SUM(J8:J18)</f>
        <v>0</v>
      </c>
      <c r="K19" s="434"/>
      <c r="L19" s="434"/>
      <c r="M19" s="434"/>
    </row>
    <row r="20" spans="1:13" ht="14.45" customHeight="1" x14ac:dyDescent="0.2">
      <c r="A20" s="137"/>
      <c r="B20" s="137"/>
      <c r="C20" s="137"/>
      <c r="D20" s="137"/>
      <c r="E20" s="137"/>
      <c r="F20" s="23"/>
      <c r="G20" s="23"/>
      <c r="H20" s="158"/>
      <c r="I20" s="158"/>
      <c r="J20" s="164"/>
      <c r="K20" s="434"/>
      <c r="L20" s="434"/>
      <c r="M20" s="434"/>
    </row>
    <row r="21" spans="1:13" ht="14.45" customHeight="1" x14ac:dyDescent="0.2">
      <c r="A21" s="137"/>
      <c r="B21" s="128" t="s">
        <v>335</v>
      </c>
      <c r="C21" s="137"/>
      <c r="D21" s="137"/>
      <c r="E21" s="137"/>
      <c r="F21" s="23"/>
      <c r="G21" s="23"/>
      <c r="H21" s="158"/>
      <c r="I21" s="158"/>
      <c r="J21" s="164"/>
      <c r="K21" s="434"/>
      <c r="L21" s="434"/>
      <c r="M21" s="434"/>
    </row>
    <row r="22" spans="1:13" ht="14.45" customHeight="1" x14ac:dyDescent="0.2">
      <c r="A22" s="47" t="s">
        <v>305</v>
      </c>
      <c r="B22" s="47"/>
      <c r="C22" s="47"/>
      <c r="D22" s="47"/>
      <c r="E22" s="47"/>
      <c r="F22" s="23"/>
      <c r="G22" s="23"/>
      <c r="H22" s="158"/>
      <c r="I22" s="158"/>
      <c r="J22" s="164"/>
      <c r="K22" s="427" t="s">
        <v>211</v>
      </c>
      <c r="L22" s="427" t="s">
        <v>220</v>
      </c>
      <c r="M22" s="427" t="s">
        <v>229</v>
      </c>
    </row>
    <row r="23" spans="1:13" ht="14.45" customHeight="1" x14ac:dyDescent="0.2">
      <c r="A23" s="47" t="s">
        <v>406</v>
      </c>
      <c r="B23" s="47"/>
      <c r="C23" s="47"/>
      <c r="D23" s="47"/>
      <c r="E23" s="47"/>
      <c r="F23" s="23"/>
      <c r="G23" s="23"/>
      <c r="H23" s="168">
        <f>SUM(K23:M23)</f>
        <v>0</v>
      </c>
      <c r="I23" s="158"/>
      <c r="J23" s="164"/>
      <c r="K23" s="428">
        <f>'RAP AVR'!H22</f>
        <v>0</v>
      </c>
      <c r="L23" s="428">
        <f>'RAP MAI'!H22</f>
        <v>0</v>
      </c>
      <c r="M23" s="428">
        <f>'RAP JUIN'!H22</f>
        <v>0</v>
      </c>
    </row>
    <row r="24" spans="1:13" ht="14.45" customHeight="1" x14ac:dyDescent="0.2">
      <c r="A24" s="47" t="s">
        <v>407</v>
      </c>
      <c r="B24" s="47"/>
      <c r="C24" s="47"/>
      <c r="D24" s="47"/>
      <c r="E24" s="47"/>
      <c r="F24" s="23"/>
      <c r="G24" s="23"/>
      <c r="H24" s="169">
        <f>SUM(K24:M24)</f>
        <v>0</v>
      </c>
      <c r="I24" s="158"/>
      <c r="J24" s="164"/>
      <c r="K24" s="428">
        <f>'RAP AVR'!H23</f>
        <v>0</v>
      </c>
      <c r="L24" s="428">
        <f>'RAP MAI'!H23</f>
        <v>0</v>
      </c>
      <c r="M24" s="428">
        <f>'RAP JUIN'!H23</f>
        <v>0</v>
      </c>
    </row>
    <row r="25" spans="1:13" ht="14.45" customHeight="1" x14ac:dyDescent="0.2">
      <c r="A25" s="47" t="s">
        <v>408</v>
      </c>
      <c r="B25" s="47"/>
      <c r="C25" s="47"/>
      <c r="D25" s="47"/>
      <c r="E25" s="47"/>
      <c r="F25" s="23"/>
      <c r="G25" s="23"/>
      <c r="H25" s="169">
        <f>SUM(K25:M25)</f>
        <v>0</v>
      </c>
      <c r="I25" s="158"/>
      <c r="J25" s="164"/>
      <c r="K25" s="428">
        <f>'RAP AVR'!H24</f>
        <v>0</v>
      </c>
      <c r="L25" s="428">
        <f>'RAP MAI'!H24</f>
        <v>0</v>
      </c>
      <c r="M25" s="428">
        <f>'RAP JUIN'!H24</f>
        <v>0</v>
      </c>
    </row>
    <row r="26" spans="1:13" ht="14.45" customHeight="1" thickBot="1" x14ac:dyDescent="0.25">
      <c r="A26" s="47" t="s">
        <v>409</v>
      </c>
      <c r="B26" s="47"/>
      <c r="C26" s="47"/>
      <c r="D26" s="47"/>
      <c r="E26" s="47"/>
      <c r="F26" s="23"/>
      <c r="G26" s="23"/>
      <c r="H26" s="170">
        <f>SUM(K26:M26)</f>
        <v>0</v>
      </c>
      <c r="I26" s="158"/>
      <c r="J26" s="164"/>
      <c r="K26" s="428">
        <f>'RAP AVR'!H25</f>
        <v>0</v>
      </c>
      <c r="L26" s="428">
        <f>'RAP MAI'!H25</f>
        <v>0</v>
      </c>
      <c r="M26" s="428">
        <f>'RAP JUIN'!H25</f>
        <v>0</v>
      </c>
    </row>
    <row r="27" spans="1:13" ht="14.45" customHeight="1" x14ac:dyDescent="0.2">
      <c r="A27" s="137"/>
      <c r="B27" s="137" t="s">
        <v>410</v>
      </c>
      <c r="C27" s="137"/>
      <c r="D27" s="137"/>
      <c r="E27" s="137"/>
      <c r="F27" s="23"/>
      <c r="G27" s="23"/>
      <c r="H27" s="158"/>
      <c r="I27" s="171">
        <f>SUM(H23:H26)</f>
        <v>0</v>
      </c>
      <c r="J27" s="164"/>
      <c r="K27" s="427" t="s">
        <v>211</v>
      </c>
      <c r="L27" s="427" t="s">
        <v>220</v>
      </c>
      <c r="M27" s="427" t="s">
        <v>229</v>
      </c>
    </row>
    <row r="28" spans="1:13" ht="14.45" customHeight="1" x14ac:dyDescent="0.2">
      <c r="A28" s="137" t="s">
        <v>411</v>
      </c>
      <c r="B28" s="47"/>
      <c r="C28" s="47"/>
      <c r="D28" s="47"/>
      <c r="E28" s="137"/>
      <c r="F28" s="23"/>
      <c r="G28" s="23"/>
      <c r="H28" s="158"/>
      <c r="I28" s="172">
        <f t="shared" ref="I28:I39" si="1">SUM(K28:M28)</f>
        <v>0</v>
      </c>
      <c r="J28" s="164"/>
      <c r="K28" s="428">
        <f>'RAP AVR'!I26</f>
        <v>0</v>
      </c>
      <c r="L28" s="428">
        <f>'RAP MAI'!I26</f>
        <v>0</v>
      </c>
      <c r="M28" s="428">
        <f>'RAP JUIN'!I26</f>
        <v>0</v>
      </c>
    </row>
    <row r="29" spans="1:13" ht="14.45" customHeight="1" x14ac:dyDescent="0.2">
      <c r="A29" s="137" t="s">
        <v>412</v>
      </c>
      <c r="B29" s="47"/>
      <c r="C29" s="47"/>
      <c r="D29" s="47"/>
      <c r="E29" s="137"/>
      <c r="F29" s="23"/>
      <c r="G29" s="23"/>
      <c r="H29" s="158"/>
      <c r="I29" s="172">
        <f t="shared" si="1"/>
        <v>0</v>
      </c>
      <c r="J29" s="164"/>
      <c r="K29" s="428">
        <f>'RAP AVR'!I27</f>
        <v>0</v>
      </c>
      <c r="L29" s="428">
        <f>'RAP MAI'!I27</f>
        <v>0</v>
      </c>
      <c r="M29" s="428">
        <f>'RAP JUIN'!I27</f>
        <v>0</v>
      </c>
    </row>
    <row r="30" spans="1:13" ht="14.45" customHeight="1" x14ac:dyDescent="0.2">
      <c r="A30" s="137" t="s">
        <v>413</v>
      </c>
      <c r="B30" s="47"/>
      <c r="C30" s="47"/>
      <c r="D30" s="47"/>
      <c r="E30" s="137"/>
      <c r="F30" s="23"/>
      <c r="G30" s="23"/>
      <c r="H30" s="158"/>
      <c r="I30" s="172">
        <f t="shared" si="1"/>
        <v>0</v>
      </c>
      <c r="J30" s="164"/>
      <c r="K30" s="428">
        <f>'RAP AVR'!I28</f>
        <v>0</v>
      </c>
      <c r="L30" s="428">
        <f>'RAP MAI'!I28</f>
        <v>0</v>
      </c>
      <c r="M30" s="428">
        <f>'RAP JUIN'!I28</f>
        <v>0</v>
      </c>
    </row>
    <row r="31" spans="1:13" ht="14.45" customHeight="1" x14ac:dyDescent="0.2">
      <c r="A31" s="137" t="s">
        <v>414</v>
      </c>
      <c r="B31" s="47"/>
      <c r="C31" s="47"/>
      <c r="D31" s="47"/>
      <c r="E31" s="137"/>
      <c r="F31" s="23"/>
      <c r="G31" s="23"/>
      <c r="H31" s="158"/>
      <c r="I31" s="172">
        <f t="shared" si="1"/>
        <v>0</v>
      </c>
      <c r="J31" s="164"/>
      <c r="K31" s="428">
        <f>'RAP AVR'!I29</f>
        <v>0</v>
      </c>
      <c r="L31" s="428">
        <f>'RAP MAI'!I29</f>
        <v>0</v>
      </c>
      <c r="M31" s="428">
        <f>'RAP JUIN'!I29</f>
        <v>0</v>
      </c>
    </row>
    <row r="32" spans="1:13" ht="14.45" customHeight="1" x14ac:dyDescent="0.2">
      <c r="A32" s="137" t="s">
        <v>415</v>
      </c>
      <c r="B32" s="47"/>
      <c r="C32" s="47"/>
      <c r="D32" s="47"/>
      <c r="E32" s="137"/>
      <c r="F32" s="23"/>
      <c r="G32" s="23"/>
      <c r="H32" s="158"/>
      <c r="I32" s="172">
        <f t="shared" si="1"/>
        <v>0</v>
      </c>
      <c r="J32" s="164"/>
      <c r="K32" s="428">
        <f>'RAP AVR'!I30</f>
        <v>0</v>
      </c>
      <c r="L32" s="428">
        <f>'RAP MAI'!I30</f>
        <v>0</v>
      </c>
      <c r="M32" s="428">
        <f>'RAP JUIN'!I30</f>
        <v>0</v>
      </c>
    </row>
    <row r="33" spans="1:13" ht="14.45" customHeight="1" x14ac:dyDescent="0.2">
      <c r="A33" s="137" t="s">
        <v>416</v>
      </c>
      <c r="B33" s="47"/>
      <c r="C33" s="47"/>
      <c r="D33" s="47"/>
      <c r="E33" s="137"/>
      <c r="F33" s="23"/>
      <c r="G33" s="23"/>
      <c r="H33" s="158"/>
      <c r="I33" s="172">
        <f t="shared" si="1"/>
        <v>0</v>
      </c>
      <c r="J33" s="164"/>
      <c r="K33" s="428">
        <f>'RAP AVR'!I31</f>
        <v>0</v>
      </c>
      <c r="L33" s="428">
        <f>'RAP MAI'!I31</f>
        <v>0</v>
      </c>
      <c r="M33" s="428">
        <f>'RAP JUIN'!I31</f>
        <v>0</v>
      </c>
    </row>
    <row r="34" spans="1:13" ht="14.45" customHeight="1" x14ac:dyDescent="0.2">
      <c r="A34" s="137" t="s">
        <v>417</v>
      </c>
      <c r="B34" s="47"/>
      <c r="C34" s="47"/>
      <c r="D34" s="47"/>
      <c r="E34" s="137"/>
      <c r="F34" s="23"/>
      <c r="G34" s="23"/>
      <c r="H34" s="158"/>
      <c r="I34" s="172">
        <f t="shared" si="1"/>
        <v>0</v>
      </c>
      <c r="J34" s="164"/>
      <c r="K34" s="428">
        <f>'RAP AVR'!I32</f>
        <v>0</v>
      </c>
      <c r="L34" s="428">
        <f>'RAP MAI'!I32</f>
        <v>0</v>
      </c>
      <c r="M34" s="428">
        <f>'RAP JUIN'!I32</f>
        <v>0</v>
      </c>
    </row>
    <row r="35" spans="1:13" ht="14.45" customHeight="1" x14ac:dyDescent="0.2">
      <c r="A35" s="137" t="s">
        <v>418</v>
      </c>
      <c r="B35" s="47"/>
      <c r="C35" s="47"/>
      <c r="D35" s="47"/>
      <c r="E35" s="137"/>
      <c r="F35" s="23"/>
      <c r="G35" s="23"/>
      <c r="H35" s="158"/>
      <c r="I35" s="172">
        <f t="shared" si="1"/>
        <v>0</v>
      </c>
      <c r="J35" s="164"/>
      <c r="K35" s="428">
        <f>'RAP AVR'!I33</f>
        <v>0</v>
      </c>
      <c r="L35" s="428">
        <f>'RAP MAI'!I33</f>
        <v>0</v>
      </c>
      <c r="M35" s="428">
        <f>'RAP JUIN'!I33</f>
        <v>0</v>
      </c>
    </row>
    <row r="36" spans="1:13" ht="14.45" customHeight="1" x14ac:dyDescent="0.2">
      <c r="A36" s="137" t="s">
        <v>419</v>
      </c>
      <c r="B36" s="47"/>
      <c r="C36" s="47"/>
      <c r="D36" s="47"/>
      <c r="E36" s="137"/>
      <c r="F36" s="23"/>
      <c r="G36" s="23"/>
      <c r="H36" s="158"/>
      <c r="I36" s="172">
        <f t="shared" si="1"/>
        <v>0</v>
      </c>
      <c r="J36" s="164"/>
      <c r="K36" s="428">
        <f>'RAP AVR'!I34</f>
        <v>0</v>
      </c>
      <c r="L36" s="428">
        <f>'RAP MAI'!I34</f>
        <v>0</v>
      </c>
      <c r="M36" s="428">
        <f>'RAP JUIN'!I34</f>
        <v>0</v>
      </c>
    </row>
    <row r="37" spans="1:13" ht="14.45" customHeight="1" x14ac:dyDescent="0.2">
      <c r="A37" s="137" t="s">
        <v>419</v>
      </c>
      <c r="B37" s="47"/>
      <c r="C37" s="47"/>
      <c r="D37" s="47"/>
      <c r="E37" s="137"/>
      <c r="F37" s="23"/>
      <c r="G37" s="23"/>
      <c r="H37" s="158"/>
      <c r="I37" s="172">
        <f t="shared" ref="I37" si="2">SUM(K37:M37)</f>
        <v>0</v>
      </c>
      <c r="J37" s="164"/>
      <c r="K37" s="428">
        <f>'RAP AVR'!I35</f>
        <v>0</v>
      </c>
      <c r="L37" s="428">
        <f>'RAP MAI'!I35</f>
        <v>0</v>
      </c>
      <c r="M37" s="428">
        <f>'RAP JUIN'!I35</f>
        <v>0</v>
      </c>
    </row>
    <row r="38" spans="1:13" ht="14.45" customHeight="1" x14ac:dyDescent="0.2">
      <c r="A38" s="137" t="s">
        <v>420</v>
      </c>
      <c r="B38" s="47"/>
      <c r="C38" s="47"/>
      <c r="D38" s="47"/>
      <c r="E38" s="137"/>
      <c r="F38" s="23"/>
      <c r="G38" s="23"/>
      <c r="H38" s="158"/>
      <c r="I38" s="172">
        <f t="shared" si="1"/>
        <v>0</v>
      </c>
      <c r="J38" s="164"/>
      <c r="K38" s="428">
        <f>'RAP AVR'!I36</f>
        <v>0</v>
      </c>
      <c r="L38" s="428">
        <f>'RAP MAI'!I36</f>
        <v>0</v>
      </c>
      <c r="M38" s="428">
        <f>'RAP JUIN'!I36</f>
        <v>0</v>
      </c>
    </row>
    <row r="39" spans="1:13" ht="14.45" customHeight="1" thickBot="1" x14ac:dyDescent="0.25">
      <c r="A39" s="137" t="s">
        <v>421</v>
      </c>
      <c r="B39" s="47"/>
      <c r="C39" s="47"/>
      <c r="D39" s="47"/>
      <c r="E39" s="137"/>
      <c r="I39" s="167">
        <f t="shared" si="1"/>
        <v>0</v>
      </c>
      <c r="J39" s="164"/>
      <c r="K39" s="428">
        <f>'RAP AVR'!I37</f>
        <v>0</v>
      </c>
      <c r="L39" s="428">
        <f>'RAP MAI'!I37</f>
        <v>0</v>
      </c>
      <c r="M39" s="428">
        <f>'RAP JUIN'!I37</f>
        <v>0</v>
      </c>
    </row>
    <row r="40" spans="1:13" ht="14.45" customHeight="1" thickBot="1" x14ac:dyDescent="0.25">
      <c r="A40" s="137"/>
      <c r="B40" s="137"/>
      <c r="C40" s="137"/>
      <c r="D40" s="137"/>
      <c r="E40" s="137"/>
      <c r="F40" s="23"/>
      <c r="G40" s="23"/>
      <c r="H40" s="158"/>
      <c r="I40" s="158"/>
      <c r="J40" s="173"/>
      <c r="K40" s="434"/>
      <c r="L40" s="434"/>
      <c r="M40" s="434"/>
    </row>
    <row r="41" spans="1:13" ht="14.45" customHeight="1" thickTop="1" x14ac:dyDescent="0.2">
      <c r="A41" s="137"/>
      <c r="B41" s="128" t="s">
        <v>422</v>
      </c>
      <c r="C41" s="137"/>
      <c r="D41" s="137"/>
      <c r="E41" s="137"/>
      <c r="F41" s="23"/>
      <c r="G41" s="23"/>
      <c r="H41" s="158"/>
      <c r="I41" s="158"/>
      <c r="J41" s="174">
        <f>SUM(I27:I39)</f>
        <v>0</v>
      </c>
      <c r="K41" s="434"/>
      <c r="L41" s="434"/>
      <c r="M41" s="434"/>
    </row>
    <row r="42" spans="1:13" ht="14.45" customHeight="1" thickBot="1" x14ac:dyDescent="0.25">
      <c r="A42" s="128" t="s">
        <v>423</v>
      </c>
      <c r="B42" s="47"/>
      <c r="C42" s="47"/>
      <c r="D42" s="47"/>
      <c r="E42" s="137"/>
      <c r="F42" s="23"/>
      <c r="G42" s="23"/>
      <c r="H42" s="158"/>
      <c r="I42" s="158"/>
      <c r="J42" s="175">
        <f>SUM(J19-J41)</f>
        <v>0</v>
      </c>
      <c r="K42" s="434" t="s">
        <v>50</v>
      </c>
      <c r="L42" s="434"/>
      <c r="M42" s="434"/>
    </row>
    <row r="43" spans="1:13" ht="8.25" customHeight="1" thickTop="1" x14ac:dyDescent="0.2">
      <c r="A43" s="47"/>
      <c r="B43" s="47"/>
      <c r="C43" s="47"/>
      <c r="D43" s="47"/>
      <c r="E43" s="47"/>
      <c r="F43" s="47"/>
      <c r="G43" s="47"/>
      <c r="H43" s="158"/>
      <c r="I43" s="158"/>
      <c r="J43" s="176"/>
      <c r="K43" s="434"/>
      <c r="L43" s="434"/>
      <c r="M43" s="434"/>
    </row>
    <row r="44" spans="1:13" ht="14.45" customHeight="1" x14ac:dyDescent="0.2">
      <c r="A44" s="603" t="s">
        <v>336</v>
      </c>
      <c r="B44" s="603"/>
      <c r="C44" s="603"/>
      <c r="D44" s="603"/>
      <c r="E44" s="603"/>
      <c r="F44" s="603"/>
      <c r="G44" s="603"/>
      <c r="H44" s="603"/>
      <c r="I44" s="603"/>
      <c r="J44" s="603"/>
      <c r="K44" s="434"/>
      <c r="L44" s="434"/>
      <c r="M44" s="434"/>
    </row>
    <row r="45" spans="1:13" ht="8.25" customHeight="1" x14ac:dyDescent="0.2">
      <c r="A45" s="47"/>
      <c r="B45" s="47"/>
      <c r="C45" s="47"/>
      <c r="D45" s="47"/>
      <c r="E45" s="47"/>
      <c r="F45" s="47"/>
      <c r="G45" s="47"/>
      <c r="H45" s="158"/>
      <c r="I45" s="158"/>
      <c r="J45" s="158"/>
      <c r="K45" s="434"/>
      <c r="L45" s="434"/>
      <c r="M45" s="434"/>
    </row>
    <row r="46" spans="1:13" ht="14.45" customHeight="1" x14ac:dyDescent="0.2">
      <c r="A46" s="137" t="s">
        <v>337</v>
      </c>
      <c r="B46" s="47"/>
      <c r="C46" s="363" t="s">
        <v>389</v>
      </c>
      <c r="D46" s="47" t="s">
        <v>424</v>
      </c>
      <c r="E46" s="47"/>
      <c r="F46" s="615">
        <f>JUIN!$O$472</f>
        <v>0</v>
      </c>
      <c r="G46" s="616"/>
      <c r="H46" s="158"/>
      <c r="I46" s="158"/>
      <c r="J46" s="158"/>
      <c r="K46" s="434"/>
      <c r="L46" s="434"/>
      <c r="M46" s="434"/>
    </row>
    <row r="47" spans="1:13" ht="14.45" customHeight="1" x14ac:dyDescent="0.2">
      <c r="A47" s="137" t="s">
        <v>425</v>
      </c>
      <c r="B47" s="137"/>
      <c r="C47" s="137"/>
      <c r="D47" s="137"/>
      <c r="E47" s="47"/>
      <c r="F47" s="617">
        <f>JUIN!O473</f>
        <v>0</v>
      </c>
      <c r="G47" s="618"/>
      <c r="H47" s="158"/>
      <c r="I47" s="158"/>
      <c r="J47" s="158"/>
      <c r="K47" s="434"/>
      <c r="L47" s="434"/>
      <c r="M47" s="434"/>
    </row>
    <row r="48" spans="1:13" ht="14.45" customHeight="1" x14ac:dyDescent="0.2">
      <c r="A48" s="137" t="s">
        <v>426</v>
      </c>
      <c r="B48" s="137"/>
      <c r="C48" s="137"/>
      <c r="D48" s="137"/>
      <c r="E48" s="47"/>
      <c r="F48" s="619">
        <f>SUM(F46:F47)</f>
        <v>0</v>
      </c>
      <c r="G48" s="620"/>
      <c r="H48" s="158"/>
      <c r="I48" s="158"/>
      <c r="J48" s="158"/>
      <c r="K48" s="434"/>
      <c r="L48" s="434"/>
      <c r="M48" s="434"/>
    </row>
    <row r="49" spans="1:13" ht="14.45" customHeight="1" x14ac:dyDescent="0.2">
      <c r="A49" s="137" t="s">
        <v>427</v>
      </c>
      <c r="B49" s="137"/>
      <c r="C49" s="137"/>
      <c r="D49" s="137"/>
      <c r="E49" s="47"/>
      <c r="F49" s="621">
        <f>JUIN!$O$474</f>
        <v>0</v>
      </c>
      <c r="G49" s="622"/>
      <c r="H49" s="158"/>
      <c r="I49" s="158"/>
      <c r="J49" s="158"/>
      <c r="K49" s="434"/>
      <c r="L49" s="434"/>
      <c r="M49" s="434"/>
    </row>
    <row r="50" spans="1:13" ht="14.45" customHeight="1" x14ac:dyDescent="0.2">
      <c r="A50" s="137"/>
      <c r="B50" s="137"/>
      <c r="C50" s="137"/>
      <c r="D50" s="137" t="s">
        <v>428</v>
      </c>
      <c r="E50" s="47"/>
      <c r="F50" s="129"/>
      <c r="G50" s="129"/>
      <c r="H50" s="627">
        <f>SUM(F48)-SUM(F49)</f>
        <v>0</v>
      </c>
      <c r="I50" s="628"/>
      <c r="J50" s="629"/>
      <c r="K50" s="434"/>
      <c r="L50" s="434"/>
      <c r="M50" s="434"/>
    </row>
    <row r="51" spans="1:13" ht="14.45" customHeight="1" x14ac:dyDescent="0.2">
      <c r="A51" s="137"/>
      <c r="B51" s="137"/>
      <c r="C51" s="137"/>
      <c r="D51" s="137" t="s">
        <v>429</v>
      </c>
      <c r="E51" s="47"/>
      <c r="F51" s="47"/>
      <c r="G51" s="47"/>
      <c r="H51" s="608">
        <f>JUIN!$U$470</f>
        <v>0</v>
      </c>
      <c r="I51" s="609"/>
      <c r="J51" s="610"/>
      <c r="K51" s="434"/>
      <c r="L51" s="434"/>
      <c r="M51" s="434"/>
    </row>
    <row r="52" spans="1:13" ht="14.45" customHeight="1" x14ac:dyDescent="0.2">
      <c r="A52" s="137"/>
      <c r="B52" s="137"/>
      <c r="C52" s="137"/>
      <c r="D52" s="137" t="s">
        <v>430</v>
      </c>
      <c r="E52" s="47"/>
      <c r="F52" s="47"/>
      <c r="G52" s="47"/>
      <c r="H52" s="608">
        <f>JUIN!$U$480+JUIN!$U$490+JUIN!$U$500+JUIN!$Z$470+JUIN!$Z$480+JUIN!$Z$490+JUIN!$Z$500+JUIN!AE470+JUIN!AE480+JUIN!AE490+JUIN!AE500</f>
        <v>0</v>
      </c>
      <c r="I52" s="609"/>
      <c r="J52" s="610"/>
      <c r="K52" s="434"/>
      <c r="L52" s="434"/>
      <c r="M52" s="434"/>
    </row>
    <row r="53" spans="1:13" ht="14.45" customHeight="1" x14ac:dyDescent="0.2">
      <c r="A53" s="137"/>
      <c r="B53" s="137"/>
      <c r="C53" s="137"/>
      <c r="D53" s="128" t="s">
        <v>431</v>
      </c>
      <c r="E53" s="47"/>
      <c r="F53" s="47"/>
      <c r="G53" s="47"/>
      <c r="H53" s="630">
        <f>SUM(H50:J52)</f>
        <v>0</v>
      </c>
      <c r="I53" s="631"/>
      <c r="J53" s="632"/>
      <c r="K53" s="434"/>
      <c r="L53" s="434"/>
      <c r="M53" s="434"/>
    </row>
    <row r="54" spans="1:13" ht="17.45" customHeight="1" x14ac:dyDescent="0.2">
      <c r="A54" s="142" t="s">
        <v>480</v>
      </c>
      <c r="B54" s="141"/>
      <c r="C54" s="141"/>
      <c r="D54" s="465"/>
      <c r="E54" s="141"/>
      <c r="F54" s="141"/>
      <c r="G54" s="141"/>
      <c r="H54" s="614" t="s">
        <v>481</v>
      </c>
      <c r="I54" s="614"/>
      <c r="J54" s="614"/>
      <c r="K54" s="434"/>
      <c r="L54" s="434"/>
      <c r="M54" s="434"/>
    </row>
    <row r="55" spans="1:13" ht="14.45" customHeight="1" x14ac:dyDescent="0.2">
      <c r="A55" s="603" t="s">
        <v>338</v>
      </c>
      <c r="B55" s="603"/>
      <c r="C55" s="603"/>
      <c r="D55" s="603"/>
      <c r="E55" s="603"/>
      <c r="F55" s="603"/>
      <c r="G55" s="603"/>
      <c r="H55" s="603"/>
      <c r="I55" s="603"/>
      <c r="J55" s="603"/>
      <c r="K55" s="434"/>
      <c r="L55" s="434"/>
      <c r="M55" s="434"/>
    </row>
    <row r="56" spans="1:13" ht="14.45" customHeight="1" x14ac:dyDescent="0.2">
      <c r="A56" s="604"/>
      <c r="B56" s="604"/>
      <c r="C56" s="604"/>
      <c r="D56" s="604"/>
      <c r="E56" s="604"/>
      <c r="F56" s="604"/>
      <c r="G56" s="604"/>
      <c r="H56" s="604"/>
      <c r="I56" s="604"/>
      <c r="J56" s="604"/>
      <c r="K56" s="434"/>
      <c r="L56" s="434"/>
      <c r="M56" s="434"/>
    </row>
    <row r="57" spans="1:13" ht="14.45" customHeight="1" x14ac:dyDescent="0.2">
      <c r="A57" s="604"/>
      <c r="B57" s="604"/>
      <c r="C57" s="604"/>
      <c r="D57" s="604"/>
      <c r="E57" s="604"/>
      <c r="F57" s="604"/>
      <c r="G57" s="604"/>
      <c r="H57" s="604"/>
      <c r="I57" s="604"/>
      <c r="J57" s="604"/>
      <c r="K57" s="434"/>
      <c r="L57" s="434"/>
      <c r="M57" s="434"/>
    </row>
    <row r="58" spans="1:13" ht="14.45" customHeight="1" x14ac:dyDescent="0.2">
      <c r="A58" s="604"/>
      <c r="B58" s="604"/>
      <c r="C58" s="604"/>
      <c r="D58" s="604"/>
      <c r="E58" s="604"/>
      <c r="F58" s="604"/>
      <c r="G58" s="604"/>
      <c r="H58" s="604"/>
      <c r="I58" s="604"/>
      <c r="J58" s="604"/>
      <c r="K58" s="434"/>
      <c r="L58" s="434"/>
      <c r="M58" s="434"/>
    </row>
    <row r="59" spans="1:13" ht="14.45" customHeight="1" x14ac:dyDescent="0.2">
      <c r="A59" s="604"/>
      <c r="B59" s="604"/>
      <c r="C59" s="604"/>
      <c r="D59" s="604"/>
      <c r="E59" s="604"/>
      <c r="F59" s="604"/>
      <c r="G59" s="604"/>
      <c r="H59" s="604"/>
      <c r="I59" s="604"/>
      <c r="J59" s="604"/>
      <c r="K59" s="434"/>
      <c r="L59" s="434"/>
      <c r="M59" s="434"/>
    </row>
    <row r="60" spans="1:13" ht="8.25" customHeight="1" thickBot="1" x14ac:dyDescent="0.25">
      <c r="A60" s="312"/>
      <c r="B60" s="312"/>
      <c r="C60" s="312"/>
      <c r="D60" s="312"/>
      <c r="E60" s="312"/>
      <c r="F60" s="312"/>
      <c r="G60" s="312"/>
      <c r="H60" s="312"/>
      <c r="I60" s="312"/>
      <c r="J60" s="312"/>
      <c r="K60" s="434"/>
      <c r="L60" s="434"/>
      <c r="M60" s="434"/>
    </row>
    <row r="61" spans="1:13" ht="14.45" customHeight="1" x14ac:dyDescent="0.2">
      <c r="A61" s="624" t="s">
        <v>339</v>
      </c>
      <c r="B61" s="624"/>
      <c r="C61" s="624"/>
      <c r="D61" s="624"/>
      <c r="E61" s="624"/>
      <c r="F61" s="624"/>
      <c r="G61" s="624"/>
      <c r="H61" s="624"/>
      <c r="I61" s="624"/>
      <c r="J61" s="624"/>
      <c r="K61" s="434"/>
      <c r="L61" s="434"/>
      <c r="M61" s="434"/>
    </row>
    <row r="62" spans="1:13" ht="14.45" customHeight="1" x14ac:dyDescent="0.2">
      <c r="A62" s="137"/>
      <c r="B62" s="137"/>
      <c r="C62" s="137"/>
      <c r="D62" s="137"/>
      <c r="E62" s="137"/>
      <c r="F62" s="137"/>
      <c r="G62" s="137"/>
      <c r="H62" s="137"/>
      <c r="I62" s="137"/>
      <c r="J62" s="137"/>
      <c r="K62" s="434"/>
      <c r="L62" s="434"/>
      <c r="M62" s="434"/>
    </row>
    <row r="63" spans="1:13" ht="14.45" customHeight="1" x14ac:dyDescent="0.2">
      <c r="A63" s="623"/>
      <c r="B63" s="623"/>
      <c r="C63" s="623"/>
      <c r="D63" s="313" t="s">
        <v>340</v>
      </c>
      <c r="E63" s="137"/>
      <c r="F63" s="137"/>
      <c r="G63" s="623"/>
      <c r="H63" s="623"/>
      <c r="I63" s="623"/>
      <c r="J63" s="313" t="s">
        <v>340</v>
      </c>
      <c r="K63" s="434"/>
      <c r="L63" s="434"/>
      <c r="M63" s="434"/>
    </row>
    <row r="64" spans="1:13" ht="14.45" customHeight="1" x14ac:dyDescent="0.2">
      <c r="A64" s="137"/>
      <c r="B64" s="137"/>
      <c r="C64" s="137"/>
      <c r="D64" s="137"/>
      <c r="E64" s="137"/>
      <c r="F64" s="137"/>
      <c r="G64" s="137"/>
      <c r="H64" s="137"/>
      <c r="I64" s="137"/>
      <c r="J64" s="137"/>
      <c r="K64" s="434"/>
      <c r="L64" s="434"/>
      <c r="M64" s="434"/>
    </row>
    <row r="65" spans="1:13" ht="14.45" customHeight="1" x14ac:dyDescent="0.2">
      <c r="A65" s="623"/>
      <c r="B65" s="623"/>
      <c r="C65" s="623"/>
      <c r="D65" s="476" t="s">
        <v>3</v>
      </c>
      <c r="E65" s="137"/>
      <c r="F65" s="137"/>
      <c r="G65" s="623"/>
      <c r="H65" s="623"/>
      <c r="I65" s="623"/>
      <c r="J65" s="313" t="s">
        <v>340</v>
      </c>
      <c r="K65" s="434"/>
      <c r="L65" s="434"/>
      <c r="M65" s="434"/>
    </row>
    <row r="66" spans="1:13" ht="14.45" customHeight="1" thickBot="1" x14ac:dyDescent="0.25">
      <c r="A66" s="314"/>
      <c r="B66" s="314"/>
      <c r="C66" s="314"/>
      <c r="D66" s="314"/>
      <c r="E66" s="314"/>
      <c r="F66" s="314"/>
      <c r="G66" s="314"/>
      <c r="H66" s="314"/>
      <c r="I66" s="314"/>
      <c r="J66" s="314"/>
      <c r="K66" s="434"/>
      <c r="L66" s="434"/>
      <c r="M66" s="434"/>
    </row>
    <row r="67" spans="1:13" ht="14.45" customHeight="1" x14ac:dyDescent="0.2">
      <c r="A67" s="137"/>
      <c r="B67" s="137"/>
      <c r="C67" s="137"/>
      <c r="D67" s="137"/>
      <c r="E67" s="137"/>
      <c r="F67" s="137"/>
      <c r="G67" s="137"/>
      <c r="H67" s="137"/>
      <c r="I67" s="137"/>
      <c r="J67" s="315" t="s">
        <v>378</v>
      </c>
      <c r="K67" s="434"/>
      <c r="L67" s="434"/>
      <c r="M67" s="434"/>
    </row>
    <row r="68" spans="1:13" ht="14.45" customHeight="1" x14ac:dyDescent="0.2">
      <c r="A68" s="128"/>
      <c r="B68" s="137"/>
      <c r="C68" s="137"/>
      <c r="D68" s="137"/>
      <c r="E68" s="137"/>
      <c r="F68" s="137"/>
      <c r="G68" s="137"/>
      <c r="H68" s="137"/>
      <c r="I68" s="137"/>
      <c r="J68" s="137"/>
      <c r="K68" s="434"/>
      <c r="L68" s="434"/>
      <c r="M68" s="434"/>
    </row>
    <row r="69" spans="1:13" ht="14.45" customHeight="1" x14ac:dyDescent="0.2">
      <c r="A69" s="128" t="s">
        <v>341</v>
      </c>
      <c r="B69" s="137"/>
      <c r="C69" s="137"/>
      <c r="D69" s="137"/>
      <c r="E69" s="137"/>
      <c r="F69" s="137"/>
      <c r="G69" s="137"/>
      <c r="H69" s="137"/>
      <c r="I69" s="137"/>
      <c r="J69" s="137"/>
    </row>
    <row r="70" spans="1:13" ht="14.45" customHeight="1" x14ac:dyDescent="0.2">
      <c r="A70" s="128" t="s">
        <v>342</v>
      </c>
      <c r="B70" s="128"/>
      <c r="C70" s="128"/>
      <c r="D70" s="128"/>
      <c r="E70" s="128"/>
      <c r="F70" s="128"/>
      <c r="G70" s="137"/>
      <c r="H70" s="137"/>
      <c r="I70" s="137"/>
      <c r="J70" s="137"/>
    </row>
  </sheetData>
  <sheetProtection algorithmName="SHA-512" hashValue="aBrZnd8mC2DD7f4pJa9fGq4W7gmdObPASoNUQKd6Jbt/nSNrZECfZmVmmzNkCSLCpZJwPxQgsjj+MlxlaDyP9w==" saltValue="E+/+kqZHcnts58Jfkx+Spg==" spinCount="100000" sheet="1" objects="1" scenarios="1" formatColumns="0" formatRows="0"/>
  <mergeCells count="25">
    <mergeCell ref="A63:C63"/>
    <mergeCell ref="G63:I63"/>
    <mergeCell ref="G65:I65"/>
    <mergeCell ref="A65:C65"/>
    <mergeCell ref="G4:I4"/>
    <mergeCell ref="A5:J5"/>
    <mergeCell ref="A61:J61"/>
    <mergeCell ref="A44:J44"/>
    <mergeCell ref="F46:G46"/>
    <mergeCell ref="F47:G47"/>
    <mergeCell ref="F48:G48"/>
    <mergeCell ref="F49:G49"/>
    <mergeCell ref="H50:J50"/>
    <mergeCell ref="H51:J51"/>
    <mergeCell ref="H52:J52"/>
    <mergeCell ref="H53:J53"/>
    <mergeCell ref="A59:J59"/>
    <mergeCell ref="A1:J1"/>
    <mergeCell ref="A2:J2"/>
    <mergeCell ref="A6:J6"/>
    <mergeCell ref="H54:J54"/>
    <mergeCell ref="A55:J55"/>
    <mergeCell ref="A56:J56"/>
    <mergeCell ref="A57:J57"/>
    <mergeCell ref="A58:J58"/>
  </mergeCells>
  <printOptions horizontalCentered="1" verticalCentered="1"/>
  <pageMargins left="0" right="0" top="0" bottom="0" header="0.3" footer="0.3"/>
  <pageSetup paperSize="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N70"/>
  <sheetViews>
    <sheetView showGridLines="0" workbookViewId="0">
      <selection activeCell="J8" sqref="J8"/>
    </sheetView>
  </sheetViews>
  <sheetFormatPr defaultColWidth="8.85546875" defaultRowHeight="14.45" customHeight="1" x14ac:dyDescent="0.2"/>
  <cols>
    <col min="8" max="10" width="11.7109375" style="159" customWidth="1"/>
    <col min="11" max="13" width="9.140625" style="429"/>
  </cols>
  <sheetData>
    <row r="1" spans="1:14" s="139" customFormat="1" ht="14.45" customHeight="1" x14ac:dyDescent="0.2">
      <c r="A1" s="625" t="str">
        <f>JANVIER!H10</f>
        <v>SYNDICAT DES MÉTALLOS SL</v>
      </c>
      <c r="B1" s="625"/>
      <c r="C1" s="625"/>
      <c r="D1" s="625"/>
      <c r="E1" s="625"/>
      <c r="F1" s="625"/>
      <c r="G1" s="625"/>
      <c r="H1" s="625"/>
      <c r="I1" s="625"/>
      <c r="J1" s="625"/>
      <c r="K1" s="423"/>
      <c r="L1" s="423"/>
      <c r="M1" s="423"/>
    </row>
    <row r="2" spans="1:14" s="139" customFormat="1" ht="14.45" customHeight="1" x14ac:dyDescent="0.2">
      <c r="A2" s="599" t="s">
        <v>330</v>
      </c>
      <c r="B2" s="599"/>
      <c r="C2" s="599"/>
      <c r="D2" s="599"/>
      <c r="E2" s="599"/>
      <c r="F2" s="599"/>
      <c r="G2" s="599"/>
      <c r="H2" s="599"/>
      <c r="I2" s="599"/>
      <c r="J2" s="599"/>
      <c r="K2" s="423"/>
      <c r="L2" s="423"/>
      <c r="M2" s="423"/>
    </row>
    <row r="3" spans="1:14" s="139" customFormat="1" ht="14.45" customHeight="1" x14ac:dyDescent="0.2">
      <c r="B3" s="150"/>
      <c r="C3" s="150"/>
      <c r="D3" s="150"/>
      <c r="E3" s="150"/>
      <c r="F3" s="155" t="s">
        <v>292</v>
      </c>
      <c r="G3" s="151">
        <f>JANVIER!E11</f>
        <v>0</v>
      </c>
      <c r="H3" s="157"/>
      <c r="I3" s="157"/>
      <c r="J3" s="157"/>
      <c r="K3" s="423"/>
      <c r="L3" s="423"/>
      <c r="M3" s="423"/>
    </row>
    <row r="4" spans="1:14" s="139" customFormat="1" ht="14.45" customHeight="1" x14ac:dyDescent="0.2">
      <c r="A4" s="152"/>
      <c r="B4" s="152"/>
      <c r="C4" s="152"/>
      <c r="E4" s="153"/>
      <c r="F4" s="311" t="s">
        <v>331</v>
      </c>
      <c r="G4" s="600" t="s">
        <v>482</v>
      </c>
      <c r="H4" s="600"/>
      <c r="I4" s="600"/>
      <c r="J4" s="600"/>
      <c r="K4" s="423"/>
      <c r="L4" s="423"/>
      <c r="M4" s="423"/>
    </row>
    <row r="5" spans="1:14" ht="14.45" customHeight="1" x14ac:dyDescent="0.2">
      <c r="A5" s="626" t="s">
        <v>383</v>
      </c>
      <c r="B5" s="626"/>
      <c r="C5" s="626"/>
      <c r="D5" s="626"/>
      <c r="E5" s="626"/>
      <c r="F5" s="626"/>
      <c r="G5" s="626"/>
      <c r="H5" s="626"/>
      <c r="I5" s="626"/>
      <c r="J5" s="626"/>
      <c r="K5" s="431"/>
      <c r="L5" s="431"/>
      <c r="M5" s="431"/>
      <c r="N5" s="406"/>
    </row>
    <row r="6" spans="1:14" ht="14.45" customHeight="1" x14ac:dyDescent="0.2">
      <c r="A6" s="601" t="s">
        <v>333</v>
      </c>
      <c r="B6" s="601"/>
      <c r="C6" s="601"/>
      <c r="D6" s="601"/>
      <c r="E6" s="601"/>
      <c r="F6" s="601"/>
      <c r="G6" s="601"/>
      <c r="H6" s="601"/>
      <c r="I6" s="601"/>
      <c r="J6" s="601"/>
      <c r="K6" s="424"/>
      <c r="L6" s="424"/>
      <c r="M6" s="424"/>
      <c r="N6" s="404"/>
    </row>
    <row r="7" spans="1:14" ht="8.25" customHeight="1" thickBot="1" x14ac:dyDescent="0.25">
      <c r="A7" s="47"/>
      <c r="B7" s="47"/>
      <c r="C7" s="47"/>
      <c r="D7" s="47"/>
      <c r="E7" s="47"/>
      <c r="F7" s="47"/>
      <c r="G7" s="47"/>
      <c r="H7" s="158"/>
      <c r="I7" s="158"/>
      <c r="J7" s="158"/>
    </row>
    <row r="8" spans="1:14" ht="14.45" customHeight="1" x14ac:dyDescent="0.2">
      <c r="A8" s="137" t="s">
        <v>395</v>
      </c>
      <c r="B8" s="137"/>
      <c r="C8" s="137"/>
      <c r="D8" s="137"/>
      <c r="E8" s="137"/>
      <c r="F8" s="23"/>
      <c r="G8" s="23"/>
      <c r="H8" s="158"/>
      <c r="I8" s="158"/>
      <c r="J8" s="160">
        <f>'RAP JUIL'!J7</f>
        <v>0</v>
      </c>
    </row>
    <row r="9" spans="1:14" ht="14.45" customHeight="1" x14ac:dyDescent="0.2">
      <c r="A9" s="128" t="s">
        <v>334</v>
      </c>
      <c r="B9" s="137"/>
      <c r="C9" s="137"/>
      <c r="D9" s="137"/>
      <c r="E9" s="137"/>
      <c r="F9" s="23"/>
      <c r="G9" s="23"/>
      <c r="H9" s="158"/>
      <c r="I9" s="161"/>
      <c r="J9" s="162" t="s">
        <v>50</v>
      </c>
      <c r="K9" s="430" t="s">
        <v>236</v>
      </c>
      <c r="L9" s="430" t="s">
        <v>245</v>
      </c>
      <c r="M9" s="430" t="s">
        <v>254</v>
      </c>
    </row>
    <row r="10" spans="1:14" ht="14.45" customHeight="1" x14ac:dyDescent="0.2">
      <c r="A10" s="47" t="s">
        <v>396</v>
      </c>
      <c r="B10" s="47"/>
      <c r="C10" s="47"/>
      <c r="D10" s="47"/>
      <c r="E10" s="47"/>
      <c r="F10" s="47"/>
      <c r="G10" s="47"/>
      <c r="H10" s="158"/>
      <c r="I10" s="163">
        <f t="shared" ref="I10:I17" si="0">SUM(K10:M10)</f>
        <v>0</v>
      </c>
      <c r="J10" s="164"/>
      <c r="K10" s="428">
        <f>'RAP JUIL'!I9</f>
        <v>0</v>
      </c>
      <c r="L10" s="428">
        <f>'RAP AOUT'!I9</f>
        <v>0</v>
      </c>
      <c r="M10" s="428">
        <f>'RAP SEP'!I9</f>
        <v>0</v>
      </c>
    </row>
    <row r="11" spans="1:14" ht="14.45" customHeight="1" x14ac:dyDescent="0.2">
      <c r="A11" s="47" t="s">
        <v>397</v>
      </c>
      <c r="B11" s="47"/>
      <c r="C11" s="47"/>
      <c r="D11" s="47"/>
      <c r="E11" s="47"/>
      <c r="F11" s="47"/>
      <c r="G11" s="47"/>
      <c r="H11" s="158"/>
      <c r="I11" s="165">
        <f t="shared" si="0"/>
        <v>0</v>
      </c>
      <c r="J11" s="164"/>
      <c r="K11" s="428">
        <f>'RAP JUIL'!I10</f>
        <v>0</v>
      </c>
      <c r="L11" s="428">
        <f>'RAP AOUT'!I10</f>
        <v>0</v>
      </c>
      <c r="M11" s="428">
        <f>'RAP SEP'!I10</f>
        <v>0</v>
      </c>
    </row>
    <row r="12" spans="1:14" ht="14.45" customHeight="1" x14ac:dyDescent="0.2">
      <c r="A12" s="47" t="s">
        <v>398</v>
      </c>
      <c r="B12" s="47"/>
      <c r="C12" s="47"/>
      <c r="D12" s="47"/>
      <c r="E12" s="47"/>
      <c r="F12" s="47"/>
      <c r="G12" s="47"/>
      <c r="H12" s="158"/>
      <c r="I12" s="166">
        <f t="shared" si="0"/>
        <v>0</v>
      </c>
      <c r="J12" s="164"/>
      <c r="K12" s="428">
        <f>'RAP JUIL'!I11</f>
        <v>0</v>
      </c>
      <c r="L12" s="428">
        <f>'RAP AOUT'!I11</f>
        <v>0</v>
      </c>
      <c r="M12" s="428">
        <f>'RAP SEP'!I11</f>
        <v>0</v>
      </c>
    </row>
    <row r="13" spans="1:14" ht="14.45" customHeight="1" x14ac:dyDescent="0.2">
      <c r="A13" s="47" t="s">
        <v>399</v>
      </c>
      <c r="B13" s="47"/>
      <c r="C13" s="47"/>
      <c r="D13" s="47"/>
      <c r="E13" s="47"/>
      <c r="F13" s="47"/>
      <c r="G13" s="47"/>
      <c r="H13" s="158"/>
      <c r="I13" s="166">
        <f t="shared" si="0"/>
        <v>0</v>
      </c>
      <c r="J13" s="164"/>
      <c r="K13" s="428">
        <f>'RAP JUIL'!I12</f>
        <v>0</v>
      </c>
      <c r="L13" s="428">
        <f>'RAP AOUT'!I12</f>
        <v>0</v>
      </c>
      <c r="M13" s="428">
        <f>'RAP SEP'!I12</f>
        <v>0</v>
      </c>
    </row>
    <row r="14" spans="1:14" ht="14.45" customHeight="1" x14ac:dyDescent="0.2">
      <c r="A14" s="47" t="s">
        <v>400</v>
      </c>
      <c r="B14" s="47"/>
      <c r="C14" s="47"/>
      <c r="D14" s="47"/>
      <c r="E14" s="47"/>
      <c r="F14" s="47"/>
      <c r="G14" s="47"/>
      <c r="H14" s="158"/>
      <c r="I14" s="166">
        <f t="shared" si="0"/>
        <v>0</v>
      </c>
      <c r="J14" s="164"/>
      <c r="K14" s="428">
        <f>'RAP JUIL'!I13</f>
        <v>0</v>
      </c>
      <c r="L14" s="428">
        <f>'RAP AOUT'!I13</f>
        <v>0</v>
      </c>
      <c r="M14" s="428">
        <f>'RAP SEP'!I13</f>
        <v>0</v>
      </c>
    </row>
    <row r="15" spans="1:14" ht="14.45" customHeight="1" x14ac:dyDescent="0.2">
      <c r="A15" s="47" t="s">
        <v>401</v>
      </c>
      <c r="B15" s="47"/>
      <c r="C15" s="47"/>
      <c r="D15" s="47"/>
      <c r="E15" s="47"/>
      <c r="F15" s="47"/>
      <c r="G15" s="47"/>
      <c r="H15" s="158"/>
      <c r="I15" s="166">
        <f t="shared" si="0"/>
        <v>0</v>
      </c>
      <c r="J15" s="164"/>
      <c r="K15" s="428">
        <f>'RAP JUIL'!I14</f>
        <v>0</v>
      </c>
      <c r="L15" s="428">
        <f>'RAP AOUT'!I14</f>
        <v>0</v>
      </c>
      <c r="M15" s="428">
        <f>'RAP SEP'!I14</f>
        <v>0</v>
      </c>
    </row>
    <row r="16" spans="1:14" ht="14.45" customHeight="1" x14ac:dyDescent="0.2">
      <c r="A16" s="47"/>
      <c r="B16" s="47" t="s">
        <v>53</v>
      </c>
      <c r="C16" s="137" t="s">
        <v>402</v>
      </c>
      <c r="D16" s="47"/>
      <c r="E16" s="47"/>
      <c r="F16" s="47"/>
      <c r="G16" s="47"/>
      <c r="H16" s="158"/>
      <c r="I16" s="166">
        <f t="shared" si="0"/>
        <v>0</v>
      </c>
      <c r="J16" s="164"/>
      <c r="K16" s="428">
        <f>'RAP JUIL'!I15</f>
        <v>0</v>
      </c>
      <c r="L16" s="428">
        <f>'RAP AOUT'!I15</f>
        <v>0</v>
      </c>
      <c r="M16" s="428">
        <f>'RAP SEP'!I15</f>
        <v>0</v>
      </c>
    </row>
    <row r="17" spans="1:13" ht="14.45" customHeight="1" thickBot="1" x14ac:dyDescent="0.25">
      <c r="A17" s="47"/>
      <c r="B17" s="47"/>
      <c r="C17" s="137" t="s">
        <v>403</v>
      </c>
      <c r="D17" s="47"/>
      <c r="E17" s="47"/>
      <c r="F17" s="47"/>
      <c r="G17" s="47"/>
      <c r="H17" s="158"/>
      <c r="I17" s="167">
        <f t="shared" si="0"/>
        <v>0</v>
      </c>
      <c r="J17" s="164"/>
      <c r="K17" s="428">
        <f>'RAP JUIL'!I16</f>
        <v>0</v>
      </c>
      <c r="L17" s="428">
        <f>'RAP AOUT'!I16</f>
        <v>0</v>
      </c>
      <c r="M17" s="428">
        <f>'RAP SEP'!I16</f>
        <v>0</v>
      </c>
    </row>
    <row r="18" spans="1:13" ht="14.45" customHeight="1" thickBot="1" x14ac:dyDescent="0.25">
      <c r="A18" s="47"/>
      <c r="B18" s="128" t="s">
        <v>404</v>
      </c>
      <c r="C18" s="47"/>
      <c r="D18" s="47"/>
      <c r="E18" s="47"/>
      <c r="F18" s="47"/>
      <c r="G18" s="47"/>
      <c r="H18" s="158"/>
      <c r="I18" s="158"/>
      <c r="J18" s="408">
        <f>SUM(I10:I17)</f>
        <v>0</v>
      </c>
      <c r="K18" s="429" t="s">
        <v>50</v>
      </c>
    </row>
    <row r="19" spans="1:13" ht="14.45" customHeight="1" thickTop="1" thickBot="1" x14ac:dyDescent="0.25">
      <c r="A19" s="47"/>
      <c r="B19" s="128" t="s">
        <v>405</v>
      </c>
      <c r="C19" s="47"/>
      <c r="D19" s="47"/>
      <c r="E19" s="47"/>
      <c r="F19" s="47"/>
      <c r="G19" s="47"/>
      <c r="H19" s="158"/>
      <c r="I19" s="158"/>
      <c r="J19" s="403">
        <f>SUM(J8:J18)</f>
        <v>0</v>
      </c>
    </row>
    <row r="20" spans="1:13" ht="14.45" customHeight="1" x14ac:dyDescent="0.2">
      <c r="A20" s="137"/>
      <c r="B20" s="137"/>
      <c r="C20" s="137"/>
      <c r="D20" s="137"/>
      <c r="E20" s="137"/>
      <c r="F20" s="23"/>
      <c r="G20" s="23"/>
      <c r="H20" s="158"/>
      <c r="I20" s="158"/>
      <c r="J20" s="164"/>
    </row>
    <row r="21" spans="1:13" ht="14.45" customHeight="1" x14ac:dyDescent="0.2">
      <c r="A21" s="137"/>
      <c r="B21" s="128" t="s">
        <v>335</v>
      </c>
      <c r="C21" s="137"/>
      <c r="D21" s="137"/>
      <c r="E21" s="137"/>
      <c r="F21" s="23"/>
      <c r="G21" s="23"/>
      <c r="H21" s="158"/>
      <c r="I21" s="158"/>
      <c r="J21" s="164"/>
    </row>
    <row r="22" spans="1:13" ht="14.45" customHeight="1" x14ac:dyDescent="0.2">
      <c r="A22" s="47" t="s">
        <v>305</v>
      </c>
      <c r="B22" s="47"/>
      <c r="C22" s="47"/>
      <c r="D22" s="47"/>
      <c r="E22" s="47"/>
      <c r="F22" s="23"/>
      <c r="G22" s="23"/>
      <c r="H22" s="158"/>
      <c r="I22" s="158"/>
      <c r="J22" s="164"/>
      <c r="K22" s="430" t="s">
        <v>236</v>
      </c>
      <c r="L22" s="430" t="s">
        <v>245</v>
      </c>
      <c r="M22" s="430" t="s">
        <v>254</v>
      </c>
    </row>
    <row r="23" spans="1:13" ht="14.45" customHeight="1" x14ac:dyDescent="0.2">
      <c r="A23" s="47" t="s">
        <v>406</v>
      </c>
      <c r="B23" s="47"/>
      <c r="C23" s="47"/>
      <c r="D23" s="47"/>
      <c r="E23" s="47"/>
      <c r="F23" s="23"/>
      <c r="G23" s="23"/>
      <c r="H23" s="168">
        <f>SUM(K23:M23)</f>
        <v>0</v>
      </c>
      <c r="I23" s="158"/>
      <c r="J23" s="164"/>
      <c r="K23" s="428">
        <f>'RAP JUIL'!H22</f>
        <v>0</v>
      </c>
      <c r="L23" s="428">
        <f>'RAP AOUT'!H22</f>
        <v>0</v>
      </c>
      <c r="M23" s="428">
        <f>'RAP SEP'!H22</f>
        <v>0</v>
      </c>
    </row>
    <row r="24" spans="1:13" ht="14.45" customHeight="1" x14ac:dyDescent="0.2">
      <c r="A24" s="47" t="s">
        <v>407</v>
      </c>
      <c r="B24" s="47"/>
      <c r="C24" s="47"/>
      <c r="D24" s="47"/>
      <c r="E24" s="47"/>
      <c r="F24" s="23"/>
      <c r="G24" s="23"/>
      <c r="H24" s="169">
        <f>SUM(K24:M24)</f>
        <v>0</v>
      </c>
      <c r="I24" s="158"/>
      <c r="J24" s="164"/>
      <c r="K24" s="428">
        <f>'RAP JUIL'!H23</f>
        <v>0</v>
      </c>
      <c r="L24" s="428">
        <f>'RAP AOUT'!H23</f>
        <v>0</v>
      </c>
      <c r="M24" s="428">
        <f>'RAP SEP'!H23</f>
        <v>0</v>
      </c>
    </row>
    <row r="25" spans="1:13" ht="14.45" customHeight="1" x14ac:dyDescent="0.2">
      <c r="A25" s="47" t="s">
        <v>408</v>
      </c>
      <c r="B25" s="47"/>
      <c r="C25" s="47"/>
      <c r="D25" s="47"/>
      <c r="E25" s="47"/>
      <c r="F25" s="23"/>
      <c r="G25" s="23"/>
      <c r="H25" s="169">
        <f>SUM(K25:M25)</f>
        <v>0</v>
      </c>
      <c r="I25" s="158"/>
      <c r="J25" s="164"/>
      <c r="K25" s="428">
        <f>'RAP JUIL'!H24</f>
        <v>0</v>
      </c>
      <c r="L25" s="428">
        <f>'RAP AOUT'!H24</f>
        <v>0</v>
      </c>
      <c r="M25" s="428">
        <f>'RAP SEP'!H24</f>
        <v>0</v>
      </c>
    </row>
    <row r="26" spans="1:13" ht="14.45" customHeight="1" thickBot="1" x14ac:dyDescent="0.25">
      <c r="A26" s="47" t="s">
        <v>409</v>
      </c>
      <c r="B26" s="47"/>
      <c r="C26" s="47"/>
      <c r="D26" s="47"/>
      <c r="E26" s="47"/>
      <c r="F26" s="23"/>
      <c r="G26" s="23"/>
      <c r="H26" s="170">
        <f>SUM(K26:M26)</f>
        <v>0</v>
      </c>
      <c r="I26" s="158"/>
      <c r="J26" s="164"/>
      <c r="K26" s="428">
        <f>'RAP JUIL'!H25</f>
        <v>0</v>
      </c>
      <c r="L26" s="428">
        <f>'RAP AOUT'!H25</f>
        <v>0</v>
      </c>
      <c r="M26" s="428">
        <f>'RAP SEP'!H25</f>
        <v>0</v>
      </c>
    </row>
    <row r="27" spans="1:13" ht="14.45" customHeight="1" x14ac:dyDescent="0.2">
      <c r="A27" s="137"/>
      <c r="B27" s="137" t="s">
        <v>410</v>
      </c>
      <c r="C27" s="137"/>
      <c r="D27" s="137"/>
      <c r="E27" s="137"/>
      <c r="F27" s="23"/>
      <c r="G27" s="23"/>
      <c r="H27" s="158"/>
      <c r="I27" s="171">
        <f>SUM(H23:H26)</f>
        <v>0</v>
      </c>
      <c r="J27" s="164"/>
      <c r="K27" s="430" t="s">
        <v>236</v>
      </c>
      <c r="L27" s="430" t="s">
        <v>245</v>
      </c>
      <c r="M27" s="430" t="s">
        <v>254</v>
      </c>
    </row>
    <row r="28" spans="1:13" ht="14.45" customHeight="1" x14ac:dyDescent="0.2">
      <c r="A28" s="137" t="s">
        <v>411</v>
      </c>
      <c r="B28" s="47"/>
      <c r="C28" s="47"/>
      <c r="D28" s="47"/>
      <c r="E28" s="137"/>
      <c r="F28" s="23"/>
      <c r="G28" s="23"/>
      <c r="H28" s="158"/>
      <c r="I28" s="172">
        <f t="shared" ref="I28:I39" si="1">SUM(K28:M28)</f>
        <v>0</v>
      </c>
      <c r="J28" s="164"/>
      <c r="K28" s="428">
        <f>'RAP JUIL'!I26</f>
        <v>0</v>
      </c>
      <c r="L28" s="428">
        <f>'RAP AOUT'!I26</f>
        <v>0</v>
      </c>
      <c r="M28" s="428">
        <f>'RAP SEP'!I26</f>
        <v>0</v>
      </c>
    </row>
    <row r="29" spans="1:13" ht="14.45" customHeight="1" x14ac:dyDescent="0.2">
      <c r="A29" s="137" t="s">
        <v>412</v>
      </c>
      <c r="B29" s="47"/>
      <c r="C29" s="47"/>
      <c r="D29" s="47"/>
      <c r="E29" s="137"/>
      <c r="F29" s="23"/>
      <c r="G29" s="23"/>
      <c r="H29" s="158"/>
      <c r="I29" s="172">
        <f t="shared" si="1"/>
        <v>0</v>
      </c>
      <c r="J29" s="164"/>
      <c r="K29" s="428">
        <f>'RAP JUIL'!I27</f>
        <v>0</v>
      </c>
      <c r="L29" s="428">
        <f>'RAP AOUT'!I27</f>
        <v>0</v>
      </c>
      <c r="M29" s="428">
        <f>'RAP SEP'!I27</f>
        <v>0</v>
      </c>
    </row>
    <row r="30" spans="1:13" ht="14.45" customHeight="1" x14ac:dyDescent="0.2">
      <c r="A30" s="137" t="s">
        <v>413</v>
      </c>
      <c r="B30" s="47"/>
      <c r="C30" s="47"/>
      <c r="D30" s="47"/>
      <c r="E30" s="137"/>
      <c r="F30" s="23"/>
      <c r="G30" s="23"/>
      <c r="H30" s="158"/>
      <c r="I30" s="172">
        <f t="shared" si="1"/>
        <v>0</v>
      </c>
      <c r="J30" s="164"/>
      <c r="K30" s="428">
        <f>'RAP JUIL'!I28</f>
        <v>0</v>
      </c>
      <c r="L30" s="428">
        <f>'RAP AOUT'!I28</f>
        <v>0</v>
      </c>
      <c r="M30" s="428">
        <f>'RAP SEP'!I28</f>
        <v>0</v>
      </c>
    </row>
    <row r="31" spans="1:13" ht="14.45" customHeight="1" x14ac:dyDescent="0.2">
      <c r="A31" s="137" t="s">
        <v>414</v>
      </c>
      <c r="B31" s="47"/>
      <c r="C31" s="47"/>
      <c r="D31" s="47"/>
      <c r="E31" s="137"/>
      <c r="F31" s="23"/>
      <c r="G31" s="23"/>
      <c r="H31" s="158"/>
      <c r="I31" s="172">
        <f t="shared" si="1"/>
        <v>0</v>
      </c>
      <c r="J31" s="164"/>
      <c r="K31" s="428">
        <f>'RAP JUIL'!I29</f>
        <v>0</v>
      </c>
      <c r="L31" s="428">
        <f>'RAP AOUT'!I29</f>
        <v>0</v>
      </c>
      <c r="M31" s="428">
        <f>'RAP SEP'!I29</f>
        <v>0</v>
      </c>
    </row>
    <row r="32" spans="1:13" ht="14.45" customHeight="1" x14ac:dyDescent="0.2">
      <c r="A32" s="137" t="s">
        <v>415</v>
      </c>
      <c r="B32" s="47"/>
      <c r="C32" s="47"/>
      <c r="D32" s="47"/>
      <c r="E32" s="137"/>
      <c r="F32" s="23"/>
      <c r="G32" s="23"/>
      <c r="H32" s="158"/>
      <c r="I32" s="172">
        <f t="shared" si="1"/>
        <v>0</v>
      </c>
      <c r="J32" s="164"/>
      <c r="K32" s="428">
        <f>'RAP JUIL'!I30</f>
        <v>0</v>
      </c>
      <c r="L32" s="428">
        <f>'RAP AOUT'!I30</f>
        <v>0</v>
      </c>
      <c r="M32" s="428">
        <f>'RAP SEP'!I30</f>
        <v>0</v>
      </c>
    </row>
    <row r="33" spans="1:13" ht="14.45" customHeight="1" x14ac:dyDescent="0.2">
      <c r="A33" s="137" t="s">
        <v>416</v>
      </c>
      <c r="B33" s="47"/>
      <c r="C33" s="47"/>
      <c r="D33" s="47"/>
      <c r="E33" s="137"/>
      <c r="F33" s="23"/>
      <c r="G33" s="23"/>
      <c r="H33" s="158"/>
      <c r="I33" s="172">
        <f t="shared" si="1"/>
        <v>0</v>
      </c>
      <c r="J33" s="164"/>
      <c r="K33" s="428">
        <f>'RAP JUIL'!I31</f>
        <v>0</v>
      </c>
      <c r="L33" s="428">
        <f>'RAP AOUT'!I31</f>
        <v>0</v>
      </c>
      <c r="M33" s="428">
        <f>'RAP SEP'!I31</f>
        <v>0</v>
      </c>
    </row>
    <row r="34" spans="1:13" ht="14.45" customHeight="1" x14ac:dyDescent="0.2">
      <c r="A34" s="137" t="s">
        <v>417</v>
      </c>
      <c r="B34" s="47"/>
      <c r="C34" s="47"/>
      <c r="D34" s="47"/>
      <c r="E34" s="137"/>
      <c r="F34" s="23"/>
      <c r="G34" s="23"/>
      <c r="H34" s="158"/>
      <c r="I34" s="172">
        <f t="shared" si="1"/>
        <v>0</v>
      </c>
      <c r="J34" s="164"/>
      <c r="K34" s="428">
        <f>'RAP JUIL'!I32</f>
        <v>0</v>
      </c>
      <c r="L34" s="428">
        <f>'RAP AOUT'!I32</f>
        <v>0</v>
      </c>
      <c r="M34" s="428">
        <f>'RAP SEP'!I32</f>
        <v>0</v>
      </c>
    </row>
    <row r="35" spans="1:13" ht="14.45" customHeight="1" x14ac:dyDescent="0.2">
      <c r="A35" s="137" t="s">
        <v>418</v>
      </c>
      <c r="B35" s="47"/>
      <c r="C35" s="47"/>
      <c r="D35" s="47"/>
      <c r="E35" s="137"/>
      <c r="F35" s="23"/>
      <c r="G35" s="23"/>
      <c r="H35" s="158"/>
      <c r="I35" s="172">
        <f t="shared" si="1"/>
        <v>0</v>
      </c>
      <c r="J35" s="164"/>
      <c r="K35" s="428">
        <f>'RAP JUIL'!I33</f>
        <v>0</v>
      </c>
      <c r="L35" s="428">
        <f>'RAP AOUT'!I33</f>
        <v>0</v>
      </c>
      <c r="M35" s="428">
        <f>'RAP SEP'!I33</f>
        <v>0</v>
      </c>
    </row>
    <row r="36" spans="1:13" ht="14.45" customHeight="1" x14ac:dyDescent="0.2">
      <c r="A36" s="137" t="s">
        <v>419</v>
      </c>
      <c r="B36" s="47"/>
      <c r="C36" s="47"/>
      <c r="D36" s="47"/>
      <c r="E36" s="137"/>
      <c r="F36" s="23"/>
      <c r="G36" s="23"/>
      <c r="H36" s="158"/>
      <c r="I36" s="172">
        <f t="shared" si="1"/>
        <v>0</v>
      </c>
      <c r="J36" s="164"/>
      <c r="K36" s="428">
        <f>'RAP JUIL'!I34</f>
        <v>0</v>
      </c>
      <c r="L36" s="428">
        <f>'RAP AOUT'!I34</f>
        <v>0</v>
      </c>
      <c r="M36" s="428">
        <f>'RAP SEP'!I34</f>
        <v>0</v>
      </c>
    </row>
    <row r="37" spans="1:13" ht="14.45" customHeight="1" x14ac:dyDescent="0.2">
      <c r="A37" s="137" t="s">
        <v>419</v>
      </c>
      <c r="B37" s="47"/>
      <c r="C37" s="47"/>
      <c r="D37" s="47"/>
      <c r="E37" s="137"/>
      <c r="F37" s="23"/>
      <c r="G37" s="23"/>
      <c r="H37" s="158"/>
      <c r="I37" s="172">
        <f t="shared" ref="I37" si="2">SUM(K37:M37)</f>
        <v>0</v>
      </c>
      <c r="J37" s="164"/>
      <c r="K37" s="428">
        <f>'RAP JUIL'!I35</f>
        <v>0</v>
      </c>
      <c r="L37" s="428">
        <f>'RAP AOUT'!I35</f>
        <v>0</v>
      </c>
      <c r="M37" s="428">
        <f>'RAP SEP'!I35</f>
        <v>0</v>
      </c>
    </row>
    <row r="38" spans="1:13" ht="14.45" customHeight="1" x14ac:dyDescent="0.2">
      <c r="A38" s="137" t="s">
        <v>420</v>
      </c>
      <c r="B38" s="47"/>
      <c r="C38" s="47"/>
      <c r="D38" s="47"/>
      <c r="E38" s="137"/>
      <c r="F38" s="23"/>
      <c r="G38" s="23"/>
      <c r="H38" s="158"/>
      <c r="I38" s="172">
        <f t="shared" si="1"/>
        <v>0</v>
      </c>
      <c r="J38" s="164"/>
      <c r="K38" s="428">
        <f>'RAP JUIL'!I36</f>
        <v>0</v>
      </c>
      <c r="L38" s="428">
        <f>'RAP AOUT'!I36</f>
        <v>0</v>
      </c>
      <c r="M38" s="428">
        <f>'RAP SEP'!I36</f>
        <v>0</v>
      </c>
    </row>
    <row r="39" spans="1:13" ht="14.45" customHeight="1" thickBot="1" x14ac:dyDescent="0.25">
      <c r="A39" s="137" t="s">
        <v>421</v>
      </c>
      <c r="B39" s="47"/>
      <c r="C39" s="47"/>
      <c r="D39" s="47"/>
      <c r="E39" s="137"/>
      <c r="I39" s="167">
        <f t="shared" si="1"/>
        <v>0</v>
      </c>
      <c r="J39" s="164"/>
      <c r="K39" s="428">
        <f>'RAP JUIL'!I37</f>
        <v>0</v>
      </c>
      <c r="L39" s="428">
        <f>'RAP AOUT'!I37</f>
        <v>0</v>
      </c>
      <c r="M39" s="428">
        <f>'RAP SEP'!I37</f>
        <v>0</v>
      </c>
    </row>
    <row r="40" spans="1:13" ht="14.45" customHeight="1" thickBot="1" x14ac:dyDescent="0.25">
      <c r="A40" s="137"/>
      <c r="B40" s="137"/>
      <c r="C40" s="137"/>
      <c r="D40" s="137"/>
      <c r="E40" s="137"/>
      <c r="F40" s="23"/>
      <c r="G40" s="23"/>
      <c r="H40" s="158"/>
      <c r="I40" s="158"/>
      <c r="J40" s="173"/>
    </row>
    <row r="41" spans="1:13" ht="14.45" customHeight="1" thickTop="1" x14ac:dyDescent="0.2">
      <c r="A41" s="137"/>
      <c r="B41" s="128" t="s">
        <v>422</v>
      </c>
      <c r="C41" s="137"/>
      <c r="D41" s="137"/>
      <c r="E41" s="137"/>
      <c r="F41" s="23"/>
      <c r="G41" s="23"/>
      <c r="H41" s="158"/>
      <c r="I41" s="158"/>
      <c r="J41" s="174">
        <f>SUM(I27:I39)</f>
        <v>0</v>
      </c>
    </row>
    <row r="42" spans="1:13" ht="14.45" customHeight="1" thickBot="1" x14ac:dyDescent="0.25">
      <c r="A42" s="128" t="s">
        <v>423</v>
      </c>
      <c r="B42" s="47"/>
      <c r="C42" s="47"/>
      <c r="D42" s="47"/>
      <c r="E42" s="137"/>
      <c r="F42" s="23"/>
      <c r="G42" s="23"/>
      <c r="H42" s="158"/>
      <c r="I42" s="158"/>
      <c r="J42" s="175">
        <f>SUM(J19-J41)</f>
        <v>0</v>
      </c>
      <c r="K42" s="429" t="s">
        <v>50</v>
      </c>
    </row>
    <row r="43" spans="1:13" ht="8.25" customHeight="1" thickTop="1" x14ac:dyDescent="0.2">
      <c r="A43" s="47"/>
      <c r="B43" s="47"/>
      <c r="C43" s="47"/>
      <c r="D43" s="47"/>
      <c r="E43" s="47"/>
      <c r="F43" s="47"/>
      <c r="G43" s="47"/>
      <c r="H43" s="158"/>
      <c r="I43" s="158"/>
      <c r="J43" s="176"/>
    </row>
    <row r="44" spans="1:13" ht="14.45" customHeight="1" x14ac:dyDescent="0.2">
      <c r="A44" s="603" t="s">
        <v>336</v>
      </c>
      <c r="B44" s="603"/>
      <c r="C44" s="603"/>
      <c r="D44" s="603"/>
      <c r="E44" s="603"/>
      <c r="F44" s="603"/>
      <c r="G44" s="603"/>
      <c r="H44" s="603"/>
      <c r="I44" s="603"/>
      <c r="J44" s="603"/>
    </row>
    <row r="45" spans="1:13" ht="8.25" customHeight="1" x14ac:dyDescent="0.2">
      <c r="A45" s="47"/>
      <c r="B45" s="47"/>
      <c r="C45" s="47"/>
      <c r="D45" s="47"/>
      <c r="E45" s="47"/>
      <c r="F45" s="47"/>
      <c r="G45" s="47"/>
      <c r="H45" s="158"/>
      <c r="I45" s="158"/>
      <c r="J45" s="158"/>
    </row>
    <row r="46" spans="1:13" ht="14.45" customHeight="1" x14ac:dyDescent="0.2">
      <c r="A46" s="137" t="s">
        <v>337</v>
      </c>
      <c r="B46" s="47"/>
      <c r="C46" s="363" t="s">
        <v>390</v>
      </c>
      <c r="D46" s="47" t="s">
        <v>424</v>
      </c>
      <c r="E46" s="47"/>
      <c r="F46" s="615">
        <f>SEPTEMBRE!$O$472</f>
        <v>0</v>
      </c>
      <c r="G46" s="616"/>
      <c r="H46" s="158"/>
      <c r="I46" s="158"/>
      <c r="J46" s="158"/>
    </row>
    <row r="47" spans="1:13" ht="14.45" customHeight="1" x14ac:dyDescent="0.2">
      <c r="A47" s="137" t="s">
        <v>425</v>
      </c>
      <c r="B47" s="137"/>
      <c r="C47" s="137"/>
      <c r="D47" s="137"/>
      <c r="E47" s="47"/>
      <c r="F47" s="617">
        <f>SEPTEMBRE!O473</f>
        <v>0</v>
      </c>
      <c r="G47" s="618"/>
      <c r="H47" s="158"/>
      <c r="I47" s="158"/>
      <c r="J47" s="158"/>
    </row>
    <row r="48" spans="1:13" ht="14.45" customHeight="1" x14ac:dyDescent="0.2">
      <c r="A48" s="137" t="s">
        <v>426</v>
      </c>
      <c r="B48" s="137"/>
      <c r="C48" s="137"/>
      <c r="D48" s="137"/>
      <c r="E48" s="47"/>
      <c r="F48" s="619">
        <f>SUM(F46:F47)</f>
        <v>0</v>
      </c>
      <c r="G48" s="620"/>
      <c r="H48" s="158"/>
      <c r="I48" s="158"/>
      <c r="J48" s="158"/>
    </row>
    <row r="49" spans="1:10" ht="14.45" customHeight="1" x14ac:dyDescent="0.2">
      <c r="A49" s="137" t="s">
        <v>427</v>
      </c>
      <c r="B49" s="137"/>
      <c r="C49" s="137"/>
      <c r="D49" s="137"/>
      <c r="E49" s="47"/>
      <c r="F49" s="621">
        <f>SEPTEMBRE!$O$474</f>
        <v>0</v>
      </c>
      <c r="G49" s="622"/>
      <c r="H49" s="158"/>
      <c r="I49" s="158"/>
      <c r="J49" s="158"/>
    </row>
    <row r="50" spans="1:10" ht="14.45" customHeight="1" x14ac:dyDescent="0.2">
      <c r="A50" s="137"/>
      <c r="B50" s="137"/>
      <c r="C50" s="137"/>
      <c r="D50" s="137" t="s">
        <v>428</v>
      </c>
      <c r="E50" s="47"/>
      <c r="F50" s="129"/>
      <c r="G50" s="129"/>
      <c r="H50" s="627">
        <f>SUM(F48)-SUM(F49)</f>
        <v>0</v>
      </c>
      <c r="I50" s="628"/>
      <c r="J50" s="629"/>
    </row>
    <row r="51" spans="1:10" ht="14.45" customHeight="1" x14ac:dyDescent="0.2">
      <c r="A51" s="137"/>
      <c r="B51" s="137"/>
      <c r="C51" s="137"/>
      <c r="D51" s="137" t="s">
        <v>429</v>
      </c>
      <c r="E51" s="47"/>
      <c r="F51" s="47"/>
      <c r="G51" s="47"/>
      <c r="H51" s="608">
        <f>SEPTEMBRE!$U$470</f>
        <v>0</v>
      </c>
      <c r="I51" s="609"/>
      <c r="J51" s="610"/>
    </row>
    <row r="52" spans="1:10" ht="14.45" customHeight="1" x14ac:dyDescent="0.2">
      <c r="A52" s="137"/>
      <c r="B52" s="137"/>
      <c r="C52" s="137"/>
      <c r="D52" s="137" t="s">
        <v>430</v>
      </c>
      <c r="E52" s="47"/>
      <c r="F52" s="47"/>
      <c r="G52" s="47"/>
      <c r="H52" s="608">
        <f>SEPTEMBRE!$U$480+SEPTEMBRE!$U$490+SEPTEMBRE!$U$500+SEPTEMBRE!$Z$470+SEPTEMBRE!$Z$480+SEPTEMBRE!$Z$490+SEPTEMBRE!$Z$500+SEPTEMBRE!AE470+SEPTEMBRE!AE480+SEPTEMBRE!AE490+SEPTEMBRE!AE500</f>
        <v>0</v>
      </c>
      <c r="I52" s="609"/>
      <c r="J52" s="610"/>
    </row>
    <row r="53" spans="1:10" ht="14.45" customHeight="1" x14ac:dyDescent="0.2">
      <c r="A53" s="137"/>
      <c r="B53" s="137"/>
      <c r="C53" s="137"/>
      <c r="D53" s="128" t="s">
        <v>431</v>
      </c>
      <c r="E53" s="47"/>
      <c r="F53" s="47"/>
      <c r="G53" s="47"/>
      <c r="H53" s="630">
        <f>SUM(H50:J52)</f>
        <v>0</v>
      </c>
      <c r="I53" s="631"/>
      <c r="J53" s="632"/>
    </row>
    <row r="54" spans="1:10" ht="17.45" customHeight="1" x14ac:dyDescent="0.2">
      <c r="A54" s="142" t="s">
        <v>480</v>
      </c>
      <c r="B54" s="141"/>
      <c r="C54" s="141"/>
      <c r="D54" s="465"/>
      <c r="E54" s="141"/>
      <c r="F54" s="141"/>
      <c r="G54" s="141"/>
      <c r="H54" s="614" t="s">
        <v>481</v>
      </c>
      <c r="I54" s="614"/>
      <c r="J54" s="614"/>
    </row>
    <row r="55" spans="1:10" ht="14.45" customHeight="1" x14ac:dyDescent="0.2">
      <c r="A55" s="603" t="s">
        <v>338</v>
      </c>
      <c r="B55" s="603"/>
      <c r="C55" s="603"/>
      <c r="D55" s="603"/>
      <c r="E55" s="603"/>
      <c r="F55" s="603"/>
      <c r="G55" s="603"/>
      <c r="H55" s="603"/>
      <c r="I55" s="603"/>
      <c r="J55" s="603"/>
    </row>
    <row r="56" spans="1:10" ht="14.45" customHeight="1" x14ac:dyDescent="0.2">
      <c r="A56" s="604"/>
      <c r="B56" s="604"/>
      <c r="C56" s="604"/>
      <c r="D56" s="604"/>
      <c r="E56" s="604"/>
      <c r="F56" s="604"/>
      <c r="G56" s="604"/>
      <c r="H56" s="604"/>
      <c r="I56" s="604"/>
      <c r="J56" s="604"/>
    </row>
    <row r="57" spans="1:10" ht="14.45" customHeight="1" x14ac:dyDescent="0.2">
      <c r="A57" s="604"/>
      <c r="B57" s="604"/>
      <c r="C57" s="604"/>
      <c r="D57" s="604"/>
      <c r="E57" s="604"/>
      <c r="F57" s="604"/>
      <c r="G57" s="604"/>
      <c r="H57" s="604"/>
      <c r="I57" s="604"/>
      <c r="J57" s="604"/>
    </row>
    <row r="58" spans="1:10" ht="14.45" customHeight="1" x14ac:dyDescent="0.2">
      <c r="A58" s="604"/>
      <c r="B58" s="604"/>
      <c r="C58" s="604"/>
      <c r="D58" s="604"/>
      <c r="E58" s="604"/>
      <c r="F58" s="604"/>
      <c r="G58" s="604"/>
      <c r="H58" s="604"/>
      <c r="I58" s="604"/>
      <c r="J58" s="604"/>
    </row>
    <row r="59" spans="1:10" ht="14.45" customHeight="1" x14ac:dyDescent="0.2">
      <c r="A59" s="604"/>
      <c r="B59" s="604"/>
      <c r="C59" s="604"/>
      <c r="D59" s="604"/>
      <c r="E59" s="604"/>
      <c r="F59" s="604"/>
      <c r="G59" s="604"/>
      <c r="H59" s="604"/>
      <c r="I59" s="604"/>
      <c r="J59" s="604"/>
    </row>
    <row r="60" spans="1:10" ht="8.25" customHeight="1" thickBot="1" x14ac:dyDescent="0.25">
      <c r="A60" s="312"/>
      <c r="B60" s="312"/>
      <c r="C60" s="312"/>
      <c r="D60" s="312"/>
      <c r="E60" s="312"/>
      <c r="F60" s="312"/>
      <c r="G60" s="312"/>
      <c r="H60" s="312"/>
      <c r="I60" s="312"/>
      <c r="J60" s="312"/>
    </row>
    <row r="61" spans="1:10" ht="14.45" customHeight="1" x14ac:dyDescent="0.2">
      <c r="A61" s="624" t="s">
        <v>339</v>
      </c>
      <c r="B61" s="624"/>
      <c r="C61" s="624"/>
      <c r="D61" s="624"/>
      <c r="E61" s="624"/>
      <c r="F61" s="624"/>
      <c r="G61" s="624"/>
      <c r="H61" s="624"/>
      <c r="I61" s="624"/>
      <c r="J61" s="624"/>
    </row>
    <row r="62" spans="1:10" ht="14.45" customHeight="1" x14ac:dyDescent="0.2">
      <c r="A62" s="137"/>
      <c r="B62" s="137"/>
      <c r="C62" s="137"/>
      <c r="D62" s="137"/>
      <c r="E62" s="137"/>
      <c r="F62" s="137"/>
      <c r="G62" s="137"/>
      <c r="H62" s="137"/>
      <c r="I62" s="137"/>
      <c r="J62" s="137"/>
    </row>
    <row r="63" spans="1:10" ht="14.45" customHeight="1" x14ac:dyDescent="0.2">
      <c r="A63" s="623"/>
      <c r="B63" s="623"/>
      <c r="C63" s="623"/>
      <c r="D63" s="313" t="s">
        <v>340</v>
      </c>
      <c r="E63" s="137"/>
      <c r="F63" s="137"/>
      <c r="G63" s="623"/>
      <c r="H63" s="623"/>
      <c r="I63" s="623"/>
      <c r="J63" s="313" t="s">
        <v>340</v>
      </c>
    </row>
    <row r="64" spans="1:10" ht="14.45" customHeight="1" x14ac:dyDescent="0.2">
      <c r="A64" s="137"/>
      <c r="B64" s="137"/>
      <c r="C64" s="137"/>
      <c r="D64" s="137"/>
      <c r="E64" s="137"/>
      <c r="F64" s="137"/>
      <c r="G64" s="137"/>
      <c r="H64" s="137"/>
      <c r="I64" s="137"/>
      <c r="J64" s="137"/>
    </row>
    <row r="65" spans="1:10" ht="14.45" customHeight="1" x14ac:dyDescent="0.2">
      <c r="A65" s="623"/>
      <c r="B65" s="623"/>
      <c r="C65" s="623"/>
      <c r="D65" s="476" t="s">
        <v>3</v>
      </c>
      <c r="E65" s="137"/>
      <c r="F65" s="137"/>
      <c r="G65" s="623"/>
      <c r="H65" s="623"/>
      <c r="I65" s="623"/>
      <c r="J65" s="313" t="s">
        <v>340</v>
      </c>
    </row>
    <row r="66" spans="1:10" ht="14.45" customHeight="1" thickBot="1" x14ac:dyDescent="0.25">
      <c r="A66" s="314"/>
      <c r="B66" s="314"/>
      <c r="C66" s="314"/>
      <c r="D66" s="314"/>
      <c r="E66" s="314"/>
      <c r="F66" s="314"/>
      <c r="G66" s="314"/>
      <c r="H66" s="314"/>
      <c r="I66" s="314"/>
      <c r="J66" s="314"/>
    </row>
    <row r="67" spans="1:10" ht="14.45" customHeight="1" x14ac:dyDescent="0.2">
      <c r="A67" s="137"/>
      <c r="B67" s="137"/>
      <c r="C67" s="137"/>
      <c r="D67" s="137"/>
      <c r="E67" s="137"/>
      <c r="F67" s="137"/>
      <c r="G67" s="137"/>
      <c r="H67" s="137"/>
      <c r="I67" s="137"/>
      <c r="J67" s="315" t="s">
        <v>378</v>
      </c>
    </row>
    <row r="68" spans="1:10" ht="14.45" customHeight="1" x14ac:dyDescent="0.2">
      <c r="A68" s="128"/>
      <c r="B68" s="137"/>
      <c r="C68" s="137"/>
      <c r="D68" s="137"/>
      <c r="E68" s="137"/>
      <c r="F68" s="137"/>
      <c r="G68" s="137"/>
      <c r="H68" s="137"/>
      <c r="I68" s="137"/>
      <c r="J68" s="137"/>
    </row>
    <row r="69" spans="1:10" ht="14.45" customHeight="1" x14ac:dyDescent="0.2">
      <c r="A69" s="128" t="s">
        <v>341</v>
      </c>
      <c r="B69" s="137"/>
      <c r="C69" s="137"/>
      <c r="D69" s="137"/>
      <c r="E69" s="137"/>
      <c r="F69" s="137"/>
      <c r="G69" s="137"/>
      <c r="H69" s="137"/>
      <c r="I69" s="137"/>
      <c r="J69" s="137"/>
    </row>
    <row r="70" spans="1:10" ht="14.45" customHeight="1" x14ac:dyDescent="0.2">
      <c r="A70" s="128" t="s">
        <v>342</v>
      </c>
      <c r="B70" s="128"/>
      <c r="C70" s="128"/>
      <c r="D70" s="128"/>
      <c r="E70" s="128"/>
      <c r="F70" s="128"/>
      <c r="G70" s="137"/>
      <c r="H70" s="137"/>
      <c r="I70" s="137"/>
      <c r="J70" s="137"/>
    </row>
  </sheetData>
  <sheetProtection algorithmName="SHA-512" hashValue="BGio7uIGw94s33mi3ykOhgCmfX2eNDUUTIU/r+coe5Y7I+TGHIouexKFuQ6bcw6XuqWx49XjNpRfM8Hj+2kqQg==" saltValue="ATyGKcgob2yrKuJtsjI6eQ==" spinCount="100000" sheet="1" objects="1" scenarios="1" formatColumns="0" formatRows="0"/>
  <mergeCells count="25">
    <mergeCell ref="G65:I65"/>
    <mergeCell ref="A65:C65"/>
    <mergeCell ref="A5:J5"/>
    <mergeCell ref="A61:J61"/>
    <mergeCell ref="A44:J44"/>
    <mergeCell ref="F46:G46"/>
    <mergeCell ref="F47:G47"/>
    <mergeCell ref="F48:G48"/>
    <mergeCell ref="F49:G49"/>
    <mergeCell ref="H50:J50"/>
    <mergeCell ref="H51:J51"/>
    <mergeCell ref="H52:J52"/>
    <mergeCell ref="H53:J53"/>
    <mergeCell ref="H54:J54"/>
    <mergeCell ref="A56:J56"/>
    <mergeCell ref="A57:J57"/>
    <mergeCell ref="A58:J58"/>
    <mergeCell ref="A59:J59"/>
    <mergeCell ref="A63:C63"/>
    <mergeCell ref="G63:I63"/>
    <mergeCell ref="A1:J1"/>
    <mergeCell ref="A2:J2"/>
    <mergeCell ref="G4:J4"/>
    <mergeCell ref="A6:J6"/>
    <mergeCell ref="A55:J55"/>
  </mergeCells>
  <printOptions horizontalCentered="1" verticalCentered="1"/>
  <pageMargins left="0" right="0" top="0" bottom="0" header="0.3" footer="0.3"/>
  <pageSetup paperSize="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N70"/>
  <sheetViews>
    <sheetView showGridLines="0" workbookViewId="0">
      <selection activeCell="J8" sqref="J8"/>
    </sheetView>
  </sheetViews>
  <sheetFormatPr defaultColWidth="8.85546875" defaultRowHeight="14.45" customHeight="1" x14ac:dyDescent="0.2"/>
  <cols>
    <col min="8" max="10" width="11.7109375" style="159" customWidth="1"/>
    <col min="11" max="13" width="9.140625" style="429"/>
  </cols>
  <sheetData>
    <row r="1" spans="1:14" s="139" customFormat="1" ht="14.45" customHeight="1" x14ac:dyDescent="0.2">
      <c r="A1" s="625" t="str">
        <f>JANVIER!H10</f>
        <v>SYNDICAT DES MÉTALLOS SL</v>
      </c>
      <c r="B1" s="625"/>
      <c r="C1" s="625"/>
      <c r="D1" s="625"/>
      <c r="E1" s="625"/>
      <c r="F1" s="625"/>
      <c r="G1" s="625"/>
      <c r="H1" s="625"/>
      <c r="I1" s="625"/>
      <c r="J1" s="625"/>
      <c r="K1" s="423"/>
      <c r="L1" s="423"/>
      <c r="M1" s="423"/>
    </row>
    <row r="2" spans="1:14" s="139" customFormat="1" ht="14.45" customHeight="1" x14ac:dyDescent="0.2">
      <c r="A2" s="599" t="s">
        <v>330</v>
      </c>
      <c r="B2" s="599"/>
      <c r="C2" s="599"/>
      <c r="D2" s="599"/>
      <c r="E2" s="599"/>
      <c r="F2" s="599"/>
      <c r="G2" s="599"/>
      <c r="H2" s="599"/>
      <c r="I2" s="599"/>
      <c r="J2" s="599"/>
      <c r="K2" s="423"/>
      <c r="L2" s="423"/>
      <c r="M2" s="423"/>
    </row>
    <row r="3" spans="1:14" s="139" customFormat="1" ht="14.45" customHeight="1" x14ac:dyDescent="0.2">
      <c r="B3" s="150"/>
      <c r="C3" s="150"/>
      <c r="D3" s="150"/>
      <c r="E3" s="150"/>
      <c r="F3" s="155" t="s">
        <v>292</v>
      </c>
      <c r="G3" s="151">
        <f>JANVIER!E11</f>
        <v>0</v>
      </c>
      <c r="H3" s="157"/>
      <c r="I3" s="157"/>
      <c r="J3" s="157"/>
      <c r="K3" s="423"/>
      <c r="L3" s="423"/>
      <c r="M3" s="423"/>
    </row>
    <row r="4" spans="1:14" s="139" customFormat="1" ht="14.45" customHeight="1" x14ac:dyDescent="0.2">
      <c r="A4" s="152"/>
      <c r="B4" s="152"/>
      <c r="C4" s="152"/>
      <c r="E4" s="153"/>
      <c r="F4" s="311" t="s">
        <v>331</v>
      </c>
      <c r="G4" s="335" t="s">
        <v>384</v>
      </c>
      <c r="H4" s="335"/>
      <c r="I4" s="335"/>
      <c r="J4" s="336"/>
      <c r="K4" s="423"/>
      <c r="L4" s="423"/>
      <c r="M4" s="423"/>
    </row>
    <row r="5" spans="1:14" ht="14.45" customHeight="1" x14ac:dyDescent="0.2">
      <c r="A5" s="626" t="s">
        <v>385</v>
      </c>
      <c r="B5" s="626"/>
      <c r="C5" s="626"/>
      <c r="D5" s="626"/>
      <c r="E5" s="626"/>
      <c r="F5" s="626"/>
      <c r="G5" s="626"/>
      <c r="H5" s="626"/>
      <c r="I5" s="626"/>
      <c r="J5" s="626"/>
      <c r="K5" s="424"/>
      <c r="L5" s="424"/>
      <c r="M5" s="424"/>
      <c r="N5" s="405"/>
    </row>
    <row r="6" spans="1:14" ht="14.45" customHeight="1" x14ac:dyDescent="0.2">
      <c r="A6" s="601" t="s">
        <v>333</v>
      </c>
      <c r="B6" s="601"/>
      <c r="C6" s="601"/>
      <c r="D6" s="601"/>
      <c r="E6" s="601"/>
      <c r="F6" s="601"/>
      <c r="G6" s="601"/>
      <c r="H6" s="601"/>
      <c r="I6" s="601"/>
      <c r="J6" s="601"/>
      <c r="K6" s="424"/>
      <c r="L6" s="424"/>
      <c r="M6" s="424"/>
      <c r="N6" s="404"/>
    </row>
    <row r="7" spans="1:14" ht="8.25" customHeight="1" thickBot="1" x14ac:dyDescent="0.25">
      <c r="A7" s="47"/>
      <c r="B7" s="47"/>
      <c r="C7" s="47"/>
      <c r="D7" s="47"/>
      <c r="E7" s="47"/>
      <c r="F7" s="47"/>
      <c r="G7" s="47"/>
      <c r="H7" s="158"/>
      <c r="I7" s="158"/>
      <c r="J7" s="158"/>
    </row>
    <row r="8" spans="1:14" ht="14.45" customHeight="1" x14ac:dyDescent="0.2">
      <c r="A8" s="137" t="s">
        <v>395</v>
      </c>
      <c r="B8" s="137"/>
      <c r="C8" s="137"/>
      <c r="D8" s="137"/>
      <c r="E8" s="137"/>
      <c r="F8" s="23"/>
      <c r="G8" s="23"/>
      <c r="H8" s="158"/>
      <c r="I8" s="158"/>
      <c r="J8" s="160">
        <f>'RAP OCT'!J7</f>
        <v>0</v>
      </c>
    </row>
    <row r="9" spans="1:14" ht="14.45" customHeight="1" x14ac:dyDescent="0.2">
      <c r="A9" s="128" t="s">
        <v>334</v>
      </c>
      <c r="B9" s="137"/>
      <c r="C9" s="137"/>
      <c r="D9" s="137"/>
      <c r="E9" s="137"/>
      <c r="F9" s="23"/>
      <c r="G9" s="23"/>
      <c r="H9" s="158"/>
      <c r="I9" s="161"/>
      <c r="J9" s="162" t="s">
        <v>50</v>
      </c>
      <c r="K9" s="430" t="s">
        <v>263</v>
      </c>
      <c r="L9" s="430" t="s">
        <v>272</v>
      </c>
      <c r="M9" s="430" t="s">
        <v>281</v>
      </c>
    </row>
    <row r="10" spans="1:14" ht="14.45" customHeight="1" x14ac:dyDescent="0.2">
      <c r="A10" s="47" t="s">
        <v>396</v>
      </c>
      <c r="B10" s="47"/>
      <c r="C10" s="47"/>
      <c r="D10" s="47"/>
      <c r="E10" s="47"/>
      <c r="F10" s="47"/>
      <c r="G10" s="47"/>
      <c r="H10" s="158"/>
      <c r="I10" s="163">
        <f t="shared" ref="I10:I17" si="0">SUM(K10:M10)</f>
        <v>0</v>
      </c>
      <c r="J10" s="164"/>
      <c r="K10" s="428">
        <f>'RAP OCT'!I9</f>
        <v>0</v>
      </c>
      <c r="L10" s="428">
        <f>'RAP NOV'!I9</f>
        <v>0</v>
      </c>
      <c r="M10" s="428">
        <f>'RAP DÉC'!I9</f>
        <v>0</v>
      </c>
    </row>
    <row r="11" spans="1:14" ht="14.45" customHeight="1" x14ac:dyDescent="0.2">
      <c r="A11" s="47" t="s">
        <v>397</v>
      </c>
      <c r="B11" s="47"/>
      <c r="C11" s="47"/>
      <c r="D11" s="47"/>
      <c r="E11" s="47"/>
      <c r="F11" s="47"/>
      <c r="G11" s="47"/>
      <c r="H11" s="158"/>
      <c r="I11" s="165">
        <f t="shared" si="0"/>
        <v>0</v>
      </c>
      <c r="J11" s="164"/>
      <c r="K11" s="428">
        <f>'RAP OCT'!I10</f>
        <v>0</v>
      </c>
      <c r="L11" s="428">
        <f>'RAP NOV'!I10</f>
        <v>0</v>
      </c>
      <c r="M11" s="428">
        <f>'RAP DÉC'!I10</f>
        <v>0</v>
      </c>
    </row>
    <row r="12" spans="1:14" ht="14.45" customHeight="1" x14ac:dyDescent="0.2">
      <c r="A12" s="47" t="s">
        <v>398</v>
      </c>
      <c r="B12" s="47"/>
      <c r="C12" s="47"/>
      <c r="D12" s="47"/>
      <c r="E12" s="47"/>
      <c r="F12" s="47"/>
      <c r="G12" s="47"/>
      <c r="H12" s="158"/>
      <c r="I12" s="166">
        <f t="shared" si="0"/>
        <v>0</v>
      </c>
      <c r="J12" s="164"/>
      <c r="K12" s="428">
        <f>'RAP OCT'!I11</f>
        <v>0</v>
      </c>
      <c r="L12" s="428">
        <f>'RAP NOV'!I11</f>
        <v>0</v>
      </c>
      <c r="M12" s="428">
        <f>'RAP DÉC'!I11</f>
        <v>0</v>
      </c>
    </row>
    <row r="13" spans="1:14" ht="14.45" customHeight="1" x14ac:dyDescent="0.2">
      <c r="A13" s="47" t="s">
        <v>399</v>
      </c>
      <c r="B13" s="47"/>
      <c r="C13" s="47"/>
      <c r="D13" s="47"/>
      <c r="E13" s="47"/>
      <c r="F13" s="47"/>
      <c r="G13" s="47"/>
      <c r="H13" s="158"/>
      <c r="I13" s="166">
        <f t="shared" si="0"/>
        <v>0</v>
      </c>
      <c r="J13" s="164"/>
      <c r="K13" s="428">
        <f>'RAP OCT'!I12</f>
        <v>0</v>
      </c>
      <c r="L13" s="428">
        <f>'RAP NOV'!I12</f>
        <v>0</v>
      </c>
      <c r="M13" s="428">
        <f>'RAP DÉC'!I12</f>
        <v>0</v>
      </c>
    </row>
    <row r="14" spans="1:14" ht="14.45" customHeight="1" x14ac:dyDescent="0.2">
      <c r="A14" s="47" t="s">
        <v>400</v>
      </c>
      <c r="B14" s="47"/>
      <c r="C14" s="47"/>
      <c r="D14" s="47"/>
      <c r="E14" s="47"/>
      <c r="F14" s="47"/>
      <c r="G14" s="47"/>
      <c r="H14" s="158"/>
      <c r="I14" s="166">
        <f t="shared" si="0"/>
        <v>0</v>
      </c>
      <c r="J14" s="164"/>
      <c r="K14" s="428">
        <f>'RAP OCT'!I13</f>
        <v>0</v>
      </c>
      <c r="L14" s="428">
        <f>'RAP NOV'!I13</f>
        <v>0</v>
      </c>
      <c r="M14" s="428">
        <f>'RAP DÉC'!I13</f>
        <v>0</v>
      </c>
    </row>
    <row r="15" spans="1:14" ht="14.45" customHeight="1" x14ac:dyDescent="0.2">
      <c r="A15" s="47" t="s">
        <v>401</v>
      </c>
      <c r="B15" s="47"/>
      <c r="C15" s="47"/>
      <c r="D15" s="47"/>
      <c r="E15" s="47"/>
      <c r="F15" s="47"/>
      <c r="G15" s="47"/>
      <c r="H15" s="158"/>
      <c r="I15" s="166">
        <f t="shared" si="0"/>
        <v>0</v>
      </c>
      <c r="J15" s="164"/>
      <c r="K15" s="428">
        <f>'RAP OCT'!I14</f>
        <v>0</v>
      </c>
      <c r="L15" s="428">
        <f>'RAP NOV'!I14</f>
        <v>0</v>
      </c>
      <c r="M15" s="428">
        <f>'RAP DÉC'!I14</f>
        <v>0</v>
      </c>
    </row>
    <row r="16" spans="1:14" ht="14.45" customHeight="1" x14ac:dyDescent="0.2">
      <c r="A16" s="47"/>
      <c r="B16" s="47" t="s">
        <v>53</v>
      </c>
      <c r="C16" s="137" t="s">
        <v>402</v>
      </c>
      <c r="D16" s="47"/>
      <c r="E16" s="47"/>
      <c r="F16" s="47"/>
      <c r="G16" s="47"/>
      <c r="H16" s="158"/>
      <c r="I16" s="166">
        <f t="shared" si="0"/>
        <v>0</v>
      </c>
      <c r="J16" s="164"/>
      <c r="K16" s="428">
        <f>'RAP OCT'!I15</f>
        <v>0</v>
      </c>
      <c r="L16" s="428">
        <f>'RAP NOV'!I15</f>
        <v>0</v>
      </c>
      <c r="M16" s="428">
        <f>'RAP DÉC'!I15</f>
        <v>0</v>
      </c>
    </row>
    <row r="17" spans="1:13" ht="14.45" customHeight="1" thickBot="1" x14ac:dyDescent="0.25">
      <c r="A17" s="47"/>
      <c r="B17" s="47"/>
      <c r="C17" s="137" t="s">
        <v>403</v>
      </c>
      <c r="D17" s="47"/>
      <c r="E17" s="47"/>
      <c r="F17" s="47"/>
      <c r="G17" s="47"/>
      <c r="H17" s="158"/>
      <c r="I17" s="167">
        <f t="shared" si="0"/>
        <v>0</v>
      </c>
      <c r="J17" s="164"/>
      <c r="K17" s="428">
        <f>'RAP OCT'!I16</f>
        <v>0</v>
      </c>
      <c r="L17" s="428">
        <f>'RAP NOV'!I16</f>
        <v>0</v>
      </c>
      <c r="M17" s="428">
        <f>'RAP DÉC'!I16</f>
        <v>0</v>
      </c>
    </row>
    <row r="18" spans="1:13" ht="14.45" customHeight="1" thickBot="1" x14ac:dyDescent="0.25">
      <c r="A18" s="47"/>
      <c r="B18" s="128" t="s">
        <v>404</v>
      </c>
      <c r="C18" s="47"/>
      <c r="D18" s="47"/>
      <c r="E18" s="47"/>
      <c r="F18" s="47"/>
      <c r="G18" s="47"/>
      <c r="H18" s="158"/>
      <c r="I18" s="158"/>
      <c r="J18" s="408">
        <f>SUM(I10:I17)</f>
        <v>0</v>
      </c>
      <c r="K18" s="429" t="s">
        <v>50</v>
      </c>
    </row>
    <row r="19" spans="1:13" ht="14.45" customHeight="1" thickTop="1" thickBot="1" x14ac:dyDescent="0.25">
      <c r="A19" s="47"/>
      <c r="B19" s="128" t="s">
        <v>405</v>
      </c>
      <c r="C19" s="47"/>
      <c r="D19" s="47"/>
      <c r="E19" s="47"/>
      <c r="F19" s="47"/>
      <c r="G19" s="47"/>
      <c r="H19" s="158"/>
      <c r="I19" s="158"/>
      <c r="J19" s="403">
        <f>SUM(J8:J18)</f>
        <v>0</v>
      </c>
    </row>
    <row r="20" spans="1:13" ht="14.45" customHeight="1" x14ac:dyDescent="0.2">
      <c r="A20" s="137"/>
      <c r="B20" s="137"/>
      <c r="C20" s="137"/>
      <c r="D20" s="137"/>
      <c r="E20" s="137"/>
      <c r="F20" s="23"/>
      <c r="G20" s="23"/>
      <c r="H20" s="158"/>
      <c r="I20" s="158"/>
      <c r="J20" s="164"/>
    </row>
    <row r="21" spans="1:13" ht="14.45" customHeight="1" x14ac:dyDescent="0.2">
      <c r="A21" s="137"/>
      <c r="B21" s="128" t="s">
        <v>335</v>
      </c>
      <c r="C21" s="137"/>
      <c r="D21" s="137"/>
      <c r="E21" s="137"/>
      <c r="F21" s="23"/>
      <c r="G21" s="23"/>
      <c r="H21" s="158"/>
      <c r="I21" s="158"/>
      <c r="J21" s="164"/>
    </row>
    <row r="22" spans="1:13" ht="14.45" customHeight="1" x14ac:dyDescent="0.2">
      <c r="A22" s="47" t="s">
        <v>305</v>
      </c>
      <c r="B22" s="47"/>
      <c r="C22" s="47"/>
      <c r="D22" s="47"/>
      <c r="E22" s="47"/>
      <c r="F22" s="23"/>
      <c r="G22" s="23"/>
      <c r="H22" s="158"/>
      <c r="I22" s="158"/>
      <c r="J22" s="164"/>
      <c r="K22" s="430" t="s">
        <v>263</v>
      </c>
      <c r="L22" s="430" t="s">
        <v>272</v>
      </c>
      <c r="M22" s="430" t="s">
        <v>281</v>
      </c>
    </row>
    <row r="23" spans="1:13" ht="14.45" customHeight="1" x14ac:dyDescent="0.2">
      <c r="A23" s="47" t="s">
        <v>406</v>
      </c>
      <c r="B23" s="47"/>
      <c r="C23" s="47"/>
      <c r="D23" s="47"/>
      <c r="E23" s="47"/>
      <c r="F23" s="23"/>
      <c r="G23" s="23"/>
      <c r="H23" s="168">
        <f>SUM(K23:M23)</f>
        <v>0</v>
      </c>
      <c r="I23" s="158"/>
      <c r="J23" s="164"/>
      <c r="K23" s="428">
        <f>'RAP OCT'!H22</f>
        <v>0</v>
      </c>
      <c r="L23" s="428">
        <f>'RAP NOV'!H22</f>
        <v>0</v>
      </c>
      <c r="M23" s="428">
        <f>'RAP DÉC'!H22</f>
        <v>0</v>
      </c>
    </row>
    <row r="24" spans="1:13" ht="14.45" customHeight="1" x14ac:dyDescent="0.2">
      <c r="A24" s="47" t="s">
        <v>407</v>
      </c>
      <c r="B24" s="47"/>
      <c r="C24" s="47"/>
      <c r="D24" s="47"/>
      <c r="E24" s="47"/>
      <c r="F24" s="23"/>
      <c r="G24" s="23"/>
      <c r="H24" s="169">
        <f>SUM(K24:M24)</f>
        <v>0</v>
      </c>
      <c r="I24" s="158"/>
      <c r="J24" s="164"/>
      <c r="K24" s="428">
        <f>'RAP OCT'!H23</f>
        <v>0</v>
      </c>
      <c r="L24" s="428">
        <f>'RAP NOV'!H23</f>
        <v>0</v>
      </c>
      <c r="M24" s="428">
        <f>'RAP DÉC'!H23</f>
        <v>0</v>
      </c>
    </row>
    <row r="25" spans="1:13" ht="14.45" customHeight="1" x14ac:dyDescent="0.2">
      <c r="A25" s="47" t="s">
        <v>408</v>
      </c>
      <c r="B25" s="47"/>
      <c r="C25" s="47"/>
      <c r="D25" s="47"/>
      <c r="E25" s="47"/>
      <c r="F25" s="23"/>
      <c r="G25" s="23"/>
      <c r="H25" s="169">
        <f>SUM(K25:M25)</f>
        <v>0</v>
      </c>
      <c r="I25" s="158"/>
      <c r="J25" s="164"/>
      <c r="K25" s="428">
        <f>'RAP OCT'!H24</f>
        <v>0</v>
      </c>
      <c r="L25" s="428">
        <f>'RAP NOV'!H24</f>
        <v>0</v>
      </c>
      <c r="M25" s="428">
        <f>'RAP DÉC'!H24</f>
        <v>0</v>
      </c>
    </row>
    <row r="26" spans="1:13" ht="14.45" customHeight="1" thickBot="1" x14ac:dyDescent="0.25">
      <c r="A26" s="47" t="s">
        <v>409</v>
      </c>
      <c r="B26" s="47"/>
      <c r="C26" s="47"/>
      <c r="D26" s="47"/>
      <c r="E26" s="47"/>
      <c r="F26" s="23"/>
      <c r="G26" s="23"/>
      <c r="H26" s="170">
        <f>SUM(K26:M26)</f>
        <v>0</v>
      </c>
      <c r="I26" s="158"/>
      <c r="J26" s="164"/>
      <c r="K26" s="428">
        <f>'RAP OCT'!H25</f>
        <v>0</v>
      </c>
      <c r="L26" s="428">
        <f>'RAP NOV'!H25</f>
        <v>0</v>
      </c>
      <c r="M26" s="428">
        <f>'RAP DÉC'!H25</f>
        <v>0</v>
      </c>
    </row>
    <row r="27" spans="1:13" ht="14.45" customHeight="1" x14ac:dyDescent="0.2">
      <c r="A27" s="137"/>
      <c r="B27" s="137" t="s">
        <v>410</v>
      </c>
      <c r="C27" s="137"/>
      <c r="D27" s="137"/>
      <c r="E27" s="137"/>
      <c r="F27" s="23"/>
      <c r="G27" s="23"/>
      <c r="H27" s="158"/>
      <c r="I27" s="171">
        <f>SUM(H23:H26)</f>
        <v>0</v>
      </c>
      <c r="J27" s="164"/>
      <c r="K27" s="430" t="s">
        <v>263</v>
      </c>
      <c r="L27" s="430" t="s">
        <v>272</v>
      </c>
      <c r="M27" s="430" t="s">
        <v>281</v>
      </c>
    </row>
    <row r="28" spans="1:13" ht="14.45" customHeight="1" x14ac:dyDescent="0.2">
      <c r="A28" s="137" t="s">
        <v>411</v>
      </c>
      <c r="B28" s="47"/>
      <c r="C28" s="47"/>
      <c r="D28" s="47"/>
      <c r="E28" s="137"/>
      <c r="F28" s="23"/>
      <c r="G28" s="23"/>
      <c r="H28" s="158"/>
      <c r="I28" s="172">
        <f t="shared" ref="I28:I39" si="1">SUM(K28:M28)</f>
        <v>0</v>
      </c>
      <c r="J28" s="164"/>
      <c r="K28" s="428">
        <f>'RAP OCT'!I26</f>
        <v>0</v>
      </c>
      <c r="L28" s="428">
        <f>'RAP NOV'!I26</f>
        <v>0</v>
      </c>
      <c r="M28" s="428">
        <f>'RAP DÉC'!I26</f>
        <v>0</v>
      </c>
    </row>
    <row r="29" spans="1:13" ht="14.45" customHeight="1" x14ac:dyDescent="0.2">
      <c r="A29" s="137" t="s">
        <v>412</v>
      </c>
      <c r="B29" s="47"/>
      <c r="C29" s="47"/>
      <c r="D29" s="47"/>
      <c r="E29" s="137"/>
      <c r="F29" s="23"/>
      <c r="G29" s="23"/>
      <c r="H29" s="158"/>
      <c r="I29" s="172">
        <f t="shared" si="1"/>
        <v>0</v>
      </c>
      <c r="J29" s="164"/>
      <c r="K29" s="428">
        <f>'RAP OCT'!I27</f>
        <v>0</v>
      </c>
      <c r="L29" s="428">
        <f>'RAP NOV'!I27</f>
        <v>0</v>
      </c>
      <c r="M29" s="428">
        <f>'RAP DÉC'!I27</f>
        <v>0</v>
      </c>
    </row>
    <row r="30" spans="1:13" ht="14.45" customHeight="1" x14ac:dyDescent="0.2">
      <c r="A30" s="137" t="s">
        <v>413</v>
      </c>
      <c r="B30" s="47"/>
      <c r="C30" s="47"/>
      <c r="D30" s="47"/>
      <c r="E30" s="137"/>
      <c r="F30" s="23"/>
      <c r="G30" s="23"/>
      <c r="H30" s="158"/>
      <c r="I30" s="172">
        <f t="shared" si="1"/>
        <v>0</v>
      </c>
      <c r="J30" s="164"/>
      <c r="K30" s="428">
        <f>'RAP OCT'!I28</f>
        <v>0</v>
      </c>
      <c r="L30" s="428">
        <f>'RAP NOV'!I28</f>
        <v>0</v>
      </c>
      <c r="M30" s="428">
        <f>'RAP DÉC'!I28</f>
        <v>0</v>
      </c>
    </row>
    <row r="31" spans="1:13" ht="14.45" customHeight="1" x14ac:dyDescent="0.2">
      <c r="A31" s="137" t="s">
        <v>414</v>
      </c>
      <c r="B31" s="47"/>
      <c r="C31" s="47"/>
      <c r="D31" s="47"/>
      <c r="E31" s="137"/>
      <c r="F31" s="23"/>
      <c r="G31" s="23"/>
      <c r="H31" s="158"/>
      <c r="I31" s="172">
        <f t="shared" si="1"/>
        <v>0</v>
      </c>
      <c r="J31" s="164"/>
      <c r="K31" s="428">
        <f>'RAP OCT'!I29</f>
        <v>0</v>
      </c>
      <c r="L31" s="428">
        <f>'RAP NOV'!I29</f>
        <v>0</v>
      </c>
      <c r="M31" s="428">
        <f>'RAP DÉC'!I29</f>
        <v>0</v>
      </c>
    </row>
    <row r="32" spans="1:13" ht="14.45" customHeight="1" x14ac:dyDescent="0.2">
      <c r="A32" s="137" t="s">
        <v>415</v>
      </c>
      <c r="B32" s="47"/>
      <c r="C32" s="47"/>
      <c r="D32" s="47"/>
      <c r="E32" s="137"/>
      <c r="F32" s="23"/>
      <c r="G32" s="23"/>
      <c r="H32" s="158"/>
      <c r="I32" s="172">
        <f t="shared" si="1"/>
        <v>0</v>
      </c>
      <c r="J32" s="164"/>
      <c r="K32" s="428">
        <f>'RAP OCT'!I30</f>
        <v>0</v>
      </c>
      <c r="L32" s="428">
        <f>'RAP NOV'!I30</f>
        <v>0</v>
      </c>
      <c r="M32" s="428">
        <f>'RAP DÉC'!I30</f>
        <v>0</v>
      </c>
    </row>
    <row r="33" spans="1:13" ht="14.45" customHeight="1" x14ac:dyDescent="0.2">
      <c r="A33" s="137" t="s">
        <v>416</v>
      </c>
      <c r="B33" s="47"/>
      <c r="C33" s="47"/>
      <c r="D33" s="47"/>
      <c r="E33" s="137"/>
      <c r="F33" s="23"/>
      <c r="G33" s="23"/>
      <c r="H33" s="158"/>
      <c r="I33" s="172">
        <f t="shared" si="1"/>
        <v>0</v>
      </c>
      <c r="J33" s="164"/>
      <c r="K33" s="428">
        <f>'RAP OCT'!I31</f>
        <v>0</v>
      </c>
      <c r="L33" s="428">
        <f>'RAP NOV'!I31</f>
        <v>0</v>
      </c>
      <c r="M33" s="428">
        <f>'RAP DÉC'!I31</f>
        <v>0</v>
      </c>
    </row>
    <row r="34" spans="1:13" ht="14.45" customHeight="1" x14ac:dyDescent="0.2">
      <c r="A34" s="137" t="s">
        <v>417</v>
      </c>
      <c r="B34" s="47"/>
      <c r="C34" s="47"/>
      <c r="D34" s="47"/>
      <c r="E34" s="137"/>
      <c r="F34" s="23"/>
      <c r="G34" s="23"/>
      <c r="H34" s="158"/>
      <c r="I34" s="172">
        <f t="shared" si="1"/>
        <v>0</v>
      </c>
      <c r="J34" s="164"/>
      <c r="K34" s="428">
        <f>'RAP OCT'!I32</f>
        <v>0</v>
      </c>
      <c r="L34" s="428">
        <f>'RAP NOV'!I32</f>
        <v>0</v>
      </c>
      <c r="M34" s="428">
        <f>'RAP DÉC'!I32</f>
        <v>0</v>
      </c>
    </row>
    <row r="35" spans="1:13" ht="14.45" customHeight="1" x14ac:dyDescent="0.2">
      <c r="A35" s="137" t="s">
        <v>418</v>
      </c>
      <c r="B35" s="47"/>
      <c r="C35" s="47"/>
      <c r="D35" s="47"/>
      <c r="E35" s="137"/>
      <c r="F35" s="23"/>
      <c r="G35" s="23"/>
      <c r="H35" s="158"/>
      <c r="I35" s="172">
        <f t="shared" si="1"/>
        <v>0</v>
      </c>
      <c r="J35" s="164"/>
      <c r="K35" s="428">
        <f>'RAP OCT'!I33</f>
        <v>0</v>
      </c>
      <c r="L35" s="428">
        <f>'RAP NOV'!I33</f>
        <v>0</v>
      </c>
      <c r="M35" s="428">
        <f>'RAP DÉC'!I33</f>
        <v>0</v>
      </c>
    </row>
    <row r="36" spans="1:13" ht="14.45" customHeight="1" x14ac:dyDescent="0.2">
      <c r="A36" s="137" t="s">
        <v>419</v>
      </c>
      <c r="B36" s="47"/>
      <c r="C36" s="47"/>
      <c r="D36" s="47"/>
      <c r="E36" s="137"/>
      <c r="F36" s="23"/>
      <c r="G36" s="23"/>
      <c r="H36" s="158"/>
      <c r="I36" s="172">
        <f t="shared" si="1"/>
        <v>0</v>
      </c>
      <c r="J36" s="164"/>
      <c r="K36" s="428">
        <f>'RAP OCT'!I34</f>
        <v>0</v>
      </c>
      <c r="L36" s="428">
        <f>'RAP NOV'!I34</f>
        <v>0</v>
      </c>
      <c r="M36" s="428">
        <f>'RAP DÉC'!I34</f>
        <v>0</v>
      </c>
    </row>
    <row r="37" spans="1:13" ht="14.45" customHeight="1" x14ac:dyDescent="0.2">
      <c r="A37" s="137" t="s">
        <v>419</v>
      </c>
      <c r="B37" s="47"/>
      <c r="C37" s="47"/>
      <c r="D37" s="47"/>
      <c r="E37" s="137"/>
      <c r="F37" s="23"/>
      <c r="G37" s="23"/>
      <c r="H37" s="158"/>
      <c r="I37" s="172">
        <f t="shared" ref="I37" si="2">SUM(K37:M37)</f>
        <v>0</v>
      </c>
      <c r="J37" s="164"/>
      <c r="K37" s="428">
        <f>'RAP OCT'!I35</f>
        <v>0</v>
      </c>
      <c r="L37" s="428">
        <f>'RAP NOV'!I35</f>
        <v>0</v>
      </c>
      <c r="M37" s="428">
        <f>'RAP DÉC'!I35</f>
        <v>0</v>
      </c>
    </row>
    <row r="38" spans="1:13" ht="14.45" customHeight="1" x14ac:dyDescent="0.2">
      <c r="A38" s="137" t="s">
        <v>420</v>
      </c>
      <c r="B38" s="47"/>
      <c r="C38" s="47"/>
      <c r="D38" s="47"/>
      <c r="E38" s="137"/>
      <c r="F38" s="23"/>
      <c r="G38" s="23"/>
      <c r="H38" s="158"/>
      <c r="I38" s="172">
        <f t="shared" si="1"/>
        <v>0</v>
      </c>
      <c r="J38" s="164"/>
      <c r="K38" s="428">
        <f>'RAP OCT'!I36</f>
        <v>0</v>
      </c>
      <c r="L38" s="428">
        <f>'RAP NOV'!I36</f>
        <v>0</v>
      </c>
      <c r="M38" s="428">
        <f>'RAP DÉC'!I36</f>
        <v>0</v>
      </c>
    </row>
    <row r="39" spans="1:13" ht="14.45" customHeight="1" thickBot="1" x14ac:dyDescent="0.25">
      <c r="A39" s="137" t="s">
        <v>421</v>
      </c>
      <c r="B39" s="47"/>
      <c r="C39" s="47"/>
      <c r="D39" s="47"/>
      <c r="E39" s="137"/>
      <c r="I39" s="167">
        <f t="shared" si="1"/>
        <v>0</v>
      </c>
      <c r="J39" s="164"/>
      <c r="K39" s="428">
        <f>'RAP OCT'!I37</f>
        <v>0</v>
      </c>
      <c r="L39" s="428">
        <f>'RAP NOV'!I37</f>
        <v>0</v>
      </c>
      <c r="M39" s="428">
        <f>'RAP DÉC'!I37</f>
        <v>0</v>
      </c>
    </row>
    <row r="40" spans="1:13" ht="14.45" customHeight="1" thickBot="1" x14ac:dyDescent="0.25">
      <c r="A40" s="137"/>
      <c r="B40" s="137"/>
      <c r="C40" s="137"/>
      <c r="D40" s="137"/>
      <c r="E40" s="137"/>
      <c r="F40" s="23"/>
      <c r="G40" s="23"/>
      <c r="H40" s="158"/>
      <c r="I40" s="158"/>
      <c r="J40" s="173"/>
    </row>
    <row r="41" spans="1:13" ht="14.45" customHeight="1" thickTop="1" x14ac:dyDescent="0.2">
      <c r="A41" s="137"/>
      <c r="B41" s="128" t="s">
        <v>422</v>
      </c>
      <c r="C41" s="137"/>
      <c r="D41" s="137"/>
      <c r="E41" s="137"/>
      <c r="F41" s="23"/>
      <c r="G41" s="23"/>
      <c r="H41" s="158"/>
      <c r="I41" s="158"/>
      <c r="J41" s="174">
        <f>SUM(I27:I39)</f>
        <v>0</v>
      </c>
    </row>
    <row r="42" spans="1:13" ht="14.45" customHeight="1" thickBot="1" x14ac:dyDescent="0.25">
      <c r="A42" s="128" t="s">
        <v>423</v>
      </c>
      <c r="B42" s="47"/>
      <c r="C42" s="47"/>
      <c r="D42" s="47"/>
      <c r="E42" s="137"/>
      <c r="F42" s="23"/>
      <c r="G42" s="23"/>
      <c r="H42" s="158"/>
      <c r="I42" s="158"/>
      <c r="J42" s="175">
        <f>SUM(J19-J41)</f>
        <v>0</v>
      </c>
      <c r="K42" s="429" t="s">
        <v>50</v>
      </c>
    </row>
    <row r="43" spans="1:13" ht="8.25" customHeight="1" thickTop="1" x14ac:dyDescent="0.2">
      <c r="A43" s="47"/>
      <c r="B43" s="47"/>
      <c r="C43" s="47"/>
      <c r="D43" s="47"/>
      <c r="E43" s="47"/>
      <c r="F43" s="47"/>
      <c r="G43" s="47"/>
      <c r="H43" s="158"/>
      <c r="I43" s="158"/>
      <c r="J43" s="176"/>
    </row>
    <row r="44" spans="1:13" ht="14.45" customHeight="1" x14ac:dyDescent="0.2">
      <c r="A44" s="603" t="s">
        <v>336</v>
      </c>
      <c r="B44" s="603"/>
      <c r="C44" s="603"/>
      <c r="D44" s="603"/>
      <c r="E44" s="603"/>
      <c r="F44" s="603"/>
      <c r="G44" s="603"/>
      <c r="H44" s="603"/>
      <c r="I44" s="603"/>
      <c r="J44" s="603"/>
    </row>
    <row r="45" spans="1:13" ht="8.25" customHeight="1" x14ac:dyDescent="0.2">
      <c r="A45" s="47"/>
      <c r="B45" s="47"/>
      <c r="C45" s="47"/>
      <c r="D45" s="47"/>
      <c r="E45" s="47"/>
      <c r="F45" s="47"/>
      <c r="G45" s="47"/>
      <c r="H45" s="158"/>
      <c r="I45" s="158"/>
      <c r="J45" s="158"/>
    </row>
    <row r="46" spans="1:13" ht="14.45" customHeight="1" x14ac:dyDescent="0.2">
      <c r="A46" s="137" t="s">
        <v>337</v>
      </c>
      <c r="B46" s="47"/>
      <c r="C46" s="363" t="s">
        <v>391</v>
      </c>
      <c r="D46" s="137" t="s">
        <v>424</v>
      </c>
      <c r="E46" s="47"/>
      <c r="F46" s="615">
        <f>DÉCEMBRE!$O$472</f>
        <v>0</v>
      </c>
      <c r="G46" s="616"/>
      <c r="H46" s="158"/>
      <c r="I46" s="158"/>
      <c r="J46" s="158"/>
    </row>
    <row r="47" spans="1:13" ht="14.45" customHeight="1" x14ac:dyDescent="0.2">
      <c r="A47" s="137" t="s">
        <v>425</v>
      </c>
      <c r="B47" s="137"/>
      <c r="C47" s="137"/>
      <c r="D47" s="137"/>
      <c r="E47" s="47"/>
      <c r="F47" s="617">
        <f>DÉCEMBRE!O473</f>
        <v>0</v>
      </c>
      <c r="G47" s="618"/>
      <c r="H47" s="158"/>
      <c r="I47" s="158"/>
      <c r="J47" s="158"/>
    </row>
    <row r="48" spans="1:13" ht="14.45" customHeight="1" x14ac:dyDescent="0.2">
      <c r="A48" s="137" t="s">
        <v>426</v>
      </c>
      <c r="B48" s="137"/>
      <c r="C48" s="137"/>
      <c r="D48" s="137"/>
      <c r="E48" s="47"/>
      <c r="F48" s="619">
        <f>SUM(F46:F47)</f>
        <v>0</v>
      </c>
      <c r="G48" s="620"/>
      <c r="H48" s="158"/>
      <c r="I48" s="158"/>
      <c r="J48" s="158"/>
    </row>
    <row r="49" spans="1:10" ht="14.45" customHeight="1" x14ac:dyDescent="0.2">
      <c r="A49" s="137" t="s">
        <v>427</v>
      </c>
      <c r="B49" s="137"/>
      <c r="C49" s="137"/>
      <c r="D49" s="137"/>
      <c r="E49" s="47"/>
      <c r="F49" s="621">
        <f>DÉCEMBRE!$O$474</f>
        <v>0</v>
      </c>
      <c r="G49" s="622"/>
      <c r="H49" s="158"/>
      <c r="I49" s="158"/>
      <c r="J49" s="158"/>
    </row>
    <row r="50" spans="1:10" ht="14.45" customHeight="1" x14ac:dyDescent="0.2">
      <c r="A50" s="137"/>
      <c r="B50" s="137"/>
      <c r="C50" s="137"/>
      <c r="D50" s="137" t="s">
        <v>428</v>
      </c>
      <c r="E50" s="47"/>
      <c r="F50" s="129"/>
      <c r="G50" s="129"/>
      <c r="H50" s="627">
        <f>SUM(F48)-SUM(F49)</f>
        <v>0</v>
      </c>
      <c r="I50" s="628"/>
      <c r="J50" s="629"/>
    </row>
    <row r="51" spans="1:10" ht="14.45" customHeight="1" x14ac:dyDescent="0.2">
      <c r="A51" s="137"/>
      <c r="B51" s="137"/>
      <c r="C51" s="137"/>
      <c r="D51" s="137" t="s">
        <v>429</v>
      </c>
      <c r="E51" s="47"/>
      <c r="F51" s="47"/>
      <c r="G51" s="47"/>
      <c r="H51" s="608">
        <f>DÉCEMBRE!$U$470</f>
        <v>0</v>
      </c>
      <c r="I51" s="609"/>
      <c r="J51" s="610"/>
    </row>
    <row r="52" spans="1:10" ht="14.45" customHeight="1" x14ac:dyDescent="0.2">
      <c r="A52" s="137"/>
      <c r="B52" s="137"/>
      <c r="C52" s="137"/>
      <c r="D52" s="137" t="s">
        <v>430</v>
      </c>
      <c r="E52" s="47"/>
      <c r="F52" s="47"/>
      <c r="G52" s="47"/>
      <c r="H52" s="608">
        <f>DÉCEMBRE!$U$480+DÉCEMBRE!$U$490+DÉCEMBRE!$U$500+DÉCEMBRE!$Z$470+DÉCEMBRE!$Z$480+DÉCEMBRE!$Z$490+DÉCEMBRE!$Z$500+DÉCEMBRE!AE470+DÉCEMBRE!AE480+DÉCEMBRE!AE490+DÉCEMBRE!AE500</f>
        <v>0</v>
      </c>
      <c r="I52" s="609"/>
      <c r="J52" s="610"/>
    </row>
    <row r="53" spans="1:10" ht="14.45" customHeight="1" x14ac:dyDescent="0.2">
      <c r="A53" s="137"/>
      <c r="B53" s="137"/>
      <c r="C53" s="137"/>
      <c r="D53" s="128" t="s">
        <v>431</v>
      </c>
      <c r="E53" s="47"/>
      <c r="F53" s="47"/>
      <c r="G53" s="47"/>
      <c r="H53" s="630">
        <f>SUM(H50:J52)</f>
        <v>0</v>
      </c>
      <c r="I53" s="631"/>
      <c r="J53" s="632"/>
    </row>
    <row r="54" spans="1:10" ht="17.45" customHeight="1" x14ac:dyDescent="0.2">
      <c r="A54" s="142" t="s">
        <v>480</v>
      </c>
      <c r="B54" s="141"/>
      <c r="C54" s="141"/>
      <c r="D54" s="465"/>
      <c r="E54" s="141"/>
      <c r="F54" s="141"/>
      <c r="G54" s="141"/>
      <c r="H54" s="614" t="s">
        <v>481</v>
      </c>
      <c r="I54" s="614"/>
      <c r="J54" s="614"/>
    </row>
    <row r="55" spans="1:10" ht="14.45" customHeight="1" x14ac:dyDescent="0.2">
      <c r="A55" s="603" t="s">
        <v>338</v>
      </c>
      <c r="B55" s="603"/>
      <c r="C55" s="603"/>
      <c r="D55" s="603"/>
      <c r="E55" s="603"/>
      <c r="F55" s="603"/>
      <c r="G55" s="603"/>
      <c r="H55" s="603"/>
      <c r="I55" s="603"/>
      <c r="J55" s="603"/>
    </row>
    <row r="56" spans="1:10" ht="14.45" customHeight="1" x14ac:dyDescent="0.2">
      <c r="A56" s="604"/>
      <c r="B56" s="604"/>
      <c r="C56" s="604"/>
      <c r="D56" s="604"/>
      <c r="E56" s="604"/>
      <c r="F56" s="604"/>
      <c r="G56" s="604"/>
      <c r="H56" s="604"/>
      <c r="I56" s="604"/>
      <c r="J56" s="604"/>
    </row>
    <row r="57" spans="1:10" ht="14.45" customHeight="1" x14ac:dyDescent="0.2">
      <c r="A57" s="604"/>
      <c r="B57" s="604"/>
      <c r="C57" s="604"/>
      <c r="D57" s="604"/>
      <c r="E57" s="604"/>
      <c r="F57" s="604"/>
      <c r="G57" s="604"/>
      <c r="H57" s="604"/>
      <c r="I57" s="604"/>
      <c r="J57" s="604"/>
    </row>
    <row r="58" spans="1:10" ht="14.45" customHeight="1" x14ac:dyDescent="0.2">
      <c r="A58" s="604"/>
      <c r="B58" s="604"/>
      <c r="C58" s="604"/>
      <c r="D58" s="604"/>
      <c r="E58" s="604"/>
      <c r="F58" s="604"/>
      <c r="G58" s="604"/>
      <c r="H58" s="604"/>
      <c r="I58" s="604"/>
      <c r="J58" s="604"/>
    </row>
    <row r="59" spans="1:10" ht="14.45" customHeight="1" x14ac:dyDescent="0.2">
      <c r="A59" s="604"/>
      <c r="B59" s="604"/>
      <c r="C59" s="604"/>
      <c r="D59" s="604"/>
      <c r="E59" s="604"/>
      <c r="F59" s="604"/>
      <c r="G59" s="604"/>
      <c r="H59" s="604"/>
      <c r="I59" s="604"/>
      <c r="J59" s="604"/>
    </row>
    <row r="60" spans="1:10" ht="8.25" customHeight="1" thickBot="1" x14ac:dyDescent="0.25">
      <c r="A60" s="312"/>
      <c r="B60" s="312"/>
      <c r="C60" s="312"/>
      <c r="D60" s="312"/>
      <c r="E60" s="312"/>
      <c r="F60" s="312"/>
      <c r="G60" s="312"/>
      <c r="H60" s="312"/>
      <c r="I60" s="312"/>
      <c r="J60" s="312"/>
    </row>
    <row r="61" spans="1:10" ht="14.45" customHeight="1" x14ac:dyDescent="0.2">
      <c r="A61" s="624" t="s">
        <v>339</v>
      </c>
      <c r="B61" s="624"/>
      <c r="C61" s="624"/>
      <c r="D61" s="624"/>
      <c r="E61" s="624"/>
      <c r="F61" s="624"/>
      <c r="G61" s="624"/>
      <c r="H61" s="624"/>
      <c r="I61" s="624"/>
      <c r="J61" s="624"/>
    </row>
    <row r="62" spans="1:10" ht="14.45" customHeight="1" x14ac:dyDescent="0.2">
      <c r="A62" s="137"/>
      <c r="B62" s="137"/>
      <c r="C62" s="137"/>
      <c r="D62" s="137"/>
      <c r="E62" s="137"/>
      <c r="F62" s="137"/>
      <c r="G62" s="137"/>
      <c r="H62" s="137"/>
      <c r="I62" s="137"/>
      <c r="J62" s="137"/>
    </row>
    <row r="63" spans="1:10" ht="14.45" customHeight="1" x14ac:dyDescent="0.2">
      <c r="A63" s="623"/>
      <c r="B63" s="623"/>
      <c r="C63" s="623"/>
      <c r="D63" s="313" t="s">
        <v>340</v>
      </c>
      <c r="E63" s="137"/>
      <c r="F63" s="137"/>
      <c r="G63" s="623"/>
      <c r="H63" s="623"/>
      <c r="I63" s="623"/>
      <c r="J63" s="313" t="s">
        <v>340</v>
      </c>
    </row>
    <row r="64" spans="1:10" ht="14.45" customHeight="1" x14ac:dyDescent="0.2">
      <c r="A64" s="137"/>
      <c r="B64" s="137"/>
      <c r="C64" s="137"/>
      <c r="D64" s="137"/>
      <c r="E64" s="137"/>
      <c r="F64" s="137"/>
      <c r="G64" s="137"/>
      <c r="H64" s="137"/>
      <c r="I64" s="137"/>
      <c r="J64" s="137"/>
    </row>
    <row r="65" spans="1:10" ht="14.45" customHeight="1" x14ac:dyDescent="0.2">
      <c r="A65" s="623"/>
      <c r="B65" s="623"/>
      <c r="C65" s="623"/>
      <c r="D65" s="476" t="s">
        <v>3</v>
      </c>
      <c r="E65" s="137"/>
      <c r="F65" s="137"/>
      <c r="G65" s="623"/>
      <c r="H65" s="623"/>
      <c r="I65" s="623"/>
      <c r="J65" s="313" t="s">
        <v>340</v>
      </c>
    </row>
    <row r="66" spans="1:10" ht="14.45" customHeight="1" thickBot="1" x14ac:dyDescent="0.25">
      <c r="A66" s="314"/>
      <c r="B66" s="314"/>
      <c r="C66" s="314"/>
      <c r="D66" s="314"/>
      <c r="E66" s="314"/>
      <c r="F66" s="314"/>
      <c r="G66" s="314"/>
      <c r="H66" s="314"/>
      <c r="I66" s="314"/>
      <c r="J66" s="314"/>
    </row>
    <row r="67" spans="1:10" ht="14.45" customHeight="1" x14ac:dyDescent="0.2">
      <c r="A67" s="137"/>
      <c r="B67" s="137"/>
      <c r="C67" s="137"/>
      <c r="D67" s="137"/>
      <c r="E67" s="137"/>
      <c r="F67" s="137"/>
      <c r="G67" s="137"/>
      <c r="H67" s="137"/>
      <c r="I67" s="137"/>
      <c r="J67" s="315" t="s">
        <v>378</v>
      </c>
    </row>
    <row r="68" spans="1:10" ht="14.45" customHeight="1" x14ac:dyDescent="0.2">
      <c r="A68" s="128"/>
      <c r="B68" s="137"/>
      <c r="C68" s="137"/>
      <c r="D68" s="137"/>
      <c r="E68" s="137"/>
      <c r="F68" s="137"/>
      <c r="G68" s="137"/>
      <c r="H68" s="137"/>
      <c r="I68" s="137"/>
      <c r="J68" s="137"/>
    </row>
    <row r="69" spans="1:10" ht="14.45" customHeight="1" x14ac:dyDescent="0.2">
      <c r="A69" s="128" t="s">
        <v>341</v>
      </c>
      <c r="B69" s="137"/>
      <c r="C69" s="137"/>
      <c r="D69" s="137"/>
      <c r="E69" s="137"/>
      <c r="F69" s="137"/>
      <c r="G69" s="137"/>
      <c r="H69" s="137"/>
      <c r="I69" s="137"/>
      <c r="J69" s="137"/>
    </row>
    <row r="70" spans="1:10" ht="14.45" customHeight="1" x14ac:dyDescent="0.2">
      <c r="A70" s="128" t="s">
        <v>342</v>
      </c>
      <c r="B70" s="128"/>
      <c r="C70" s="128"/>
      <c r="D70" s="128"/>
      <c r="E70" s="128"/>
      <c r="F70" s="128"/>
      <c r="G70" s="137"/>
      <c r="H70" s="137"/>
      <c r="I70" s="137"/>
      <c r="J70" s="137"/>
    </row>
  </sheetData>
  <sheetProtection algorithmName="SHA-512" hashValue="rX7i7/tqdyhproOEwke7e/X41LDboH28+4QlIoqE+gcJV3iCmGuMCIu/RAYHQJOYlgJWUEVbttzFt3vTSb8sxg==" saltValue="I3M2CHMm9ahbOCRwYD2G1Q==" spinCount="100000" sheet="1" objects="1" scenarios="1" formatColumns="0" formatRows="0"/>
  <mergeCells count="24">
    <mergeCell ref="A63:C63"/>
    <mergeCell ref="G63:I63"/>
    <mergeCell ref="G65:I65"/>
    <mergeCell ref="A65:C65"/>
    <mergeCell ref="A61:J61"/>
    <mergeCell ref="A56:J56"/>
    <mergeCell ref="A57:J57"/>
    <mergeCell ref="A58:J58"/>
    <mergeCell ref="A59:J59"/>
    <mergeCell ref="H50:J50"/>
    <mergeCell ref="H51:J51"/>
    <mergeCell ref="H52:J52"/>
    <mergeCell ref="H53:J53"/>
    <mergeCell ref="H54:J54"/>
    <mergeCell ref="A1:J1"/>
    <mergeCell ref="A2:J2"/>
    <mergeCell ref="A6:J6"/>
    <mergeCell ref="A5:J5"/>
    <mergeCell ref="A55:J55"/>
    <mergeCell ref="A44:J44"/>
    <mergeCell ref="F46:G46"/>
    <mergeCell ref="F47:G47"/>
    <mergeCell ref="F48:G48"/>
    <mergeCell ref="F49:G49"/>
  </mergeCells>
  <printOptions horizontalCentered="1" verticalCentered="1"/>
  <pageMargins left="0" right="0" top="0" bottom="0"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50"/>
  <sheetViews>
    <sheetView showGridLines="0" workbookViewId="0">
      <selection activeCell="G22" sqref="G22"/>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4" t="str">
        <f>JANVIER!H10</f>
        <v>SYNDICAT DES MÉTALLOS SL</v>
      </c>
      <c r="B2" s="584"/>
      <c r="C2" s="584"/>
      <c r="D2" s="584"/>
      <c r="E2" s="584"/>
      <c r="F2" s="584" t="str">
        <f>JANVIER!H10</f>
        <v>SYNDICAT DES MÉTALLOS SL</v>
      </c>
      <c r="G2" s="584"/>
      <c r="H2" s="584"/>
      <c r="I2" s="584"/>
      <c r="J2" s="584"/>
      <c r="K2" s="144"/>
    </row>
    <row r="3" spans="1:11" s="145" customFormat="1" ht="15.6" customHeight="1" x14ac:dyDescent="0.25">
      <c r="A3" s="583" t="s">
        <v>291</v>
      </c>
      <c r="B3" s="583"/>
      <c r="C3" s="583"/>
      <c r="D3" s="583"/>
      <c r="E3" s="583"/>
      <c r="F3" s="583"/>
      <c r="G3" s="583"/>
      <c r="H3" s="583"/>
      <c r="I3" s="583"/>
      <c r="J3" s="583"/>
      <c r="K3" s="144"/>
    </row>
    <row r="4" spans="1:11" s="145" customFormat="1" ht="15.6" customHeight="1" x14ac:dyDescent="0.25">
      <c r="B4" s="146"/>
      <c r="C4" s="146"/>
      <c r="D4" s="146"/>
      <c r="E4" s="146"/>
      <c r="F4" s="309" t="s">
        <v>292</v>
      </c>
      <c r="G4" s="147">
        <f>JANVIER!E11</f>
        <v>0</v>
      </c>
      <c r="H4" s="146"/>
      <c r="I4" s="146"/>
      <c r="J4" s="146"/>
      <c r="K4" s="144"/>
    </row>
    <row r="5" spans="1:11" ht="15.6" customHeight="1" x14ac:dyDescent="0.2">
      <c r="A5" s="47" t="s">
        <v>50</v>
      </c>
      <c r="B5" s="47"/>
      <c r="C5" s="47"/>
      <c r="D5" s="47"/>
      <c r="E5" s="47"/>
      <c r="F5" s="47"/>
      <c r="G5" s="487" t="s">
        <v>484</v>
      </c>
      <c r="H5" s="310" t="s">
        <v>142</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293</v>
      </c>
      <c r="B7" s="47"/>
      <c r="C7" s="47"/>
      <c r="D7" s="47"/>
      <c r="E7" s="47"/>
      <c r="F7" s="47"/>
      <c r="G7" s="47"/>
      <c r="H7" s="47"/>
      <c r="I7" s="47" t="s">
        <v>52</v>
      </c>
      <c r="J7" s="419">
        <f>JANVIER!$J$21</f>
        <v>0</v>
      </c>
      <c r="K7" s="47"/>
    </row>
    <row r="8" spans="1:11" ht="15.6" customHeight="1" thickBot="1" x14ac:dyDescent="0.25">
      <c r="A8" s="128" t="s">
        <v>294</v>
      </c>
      <c r="B8" s="128"/>
      <c r="C8" s="128"/>
      <c r="D8" s="128"/>
      <c r="E8" s="128"/>
      <c r="F8" s="47"/>
      <c r="G8" s="47"/>
      <c r="H8" s="47"/>
      <c r="I8" s="47"/>
      <c r="J8" s="134"/>
      <c r="K8" s="47"/>
    </row>
    <row r="9" spans="1:11" ht="15.6" customHeight="1" x14ac:dyDescent="0.2">
      <c r="A9" s="47" t="s">
        <v>295</v>
      </c>
      <c r="B9" s="47"/>
      <c r="C9" s="47"/>
      <c r="D9" s="47"/>
      <c r="E9" s="47"/>
      <c r="F9" s="47"/>
      <c r="G9" s="47"/>
      <c r="H9" s="47"/>
      <c r="I9" s="417">
        <f>JANVIER!$B$7</f>
        <v>0</v>
      </c>
      <c r="J9" s="135"/>
      <c r="K9" s="47"/>
    </row>
    <row r="10" spans="1:11" ht="15.6" customHeight="1" x14ac:dyDescent="0.2">
      <c r="A10" s="47" t="s">
        <v>296</v>
      </c>
      <c r="B10" s="47"/>
      <c r="C10" s="47"/>
      <c r="D10" s="47"/>
      <c r="E10" s="47"/>
      <c r="F10" s="47"/>
      <c r="G10" s="47"/>
      <c r="H10" s="47"/>
      <c r="I10" s="414">
        <f>JANVIER!$C$7</f>
        <v>0</v>
      </c>
      <c r="J10" s="135"/>
      <c r="K10" s="47"/>
    </row>
    <row r="11" spans="1:11" ht="15.6" customHeight="1" x14ac:dyDescent="0.2">
      <c r="A11" s="47" t="s">
        <v>297</v>
      </c>
      <c r="B11" s="47"/>
      <c r="C11" s="47"/>
      <c r="D11" s="47"/>
      <c r="E11" s="47"/>
      <c r="F11" s="47"/>
      <c r="G11" s="47"/>
      <c r="H11" s="47"/>
      <c r="I11" s="414">
        <f>JANVIER!$D$7</f>
        <v>0</v>
      </c>
      <c r="J11" s="135"/>
      <c r="K11" s="47"/>
    </row>
    <row r="12" spans="1:11" ht="15.6" customHeight="1" x14ac:dyDescent="0.2">
      <c r="A12" s="137" t="s">
        <v>486</v>
      </c>
      <c r="B12" s="47"/>
      <c r="C12" s="47"/>
      <c r="D12" s="47"/>
      <c r="E12" s="47"/>
      <c r="F12" s="47"/>
      <c r="G12" s="47"/>
      <c r="H12" s="47"/>
      <c r="I12" s="414">
        <f>JANVIER!$E$7</f>
        <v>0</v>
      </c>
      <c r="J12" s="135"/>
      <c r="K12" s="47"/>
    </row>
    <row r="13" spans="1:11" ht="15.6" customHeight="1" x14ac:dyDescent="0.2">
      <c r="A13" s="47" t="s">
        <v>298</v>
      </c>
      <c r="B13" s="47"/>
      <c r="C13" s="47"/>
      <c r="D13" s="47"/>
      <c r="E13" s="47"/>
      <c r="F13" s="47"/>
      <c r="G13" s="47"/>
      <c r="H13" s="47"/>
      <c r="I13" s="414">
        <f>JANVIER!$F$7</f>
        <v>0</v>
      </c>
      <c r="J13" s="135"/>
      <c r="K13" s="47"/>
    </row>
    <row r="14" spans="1:11" ht="15.6" customHeight="1" x14ac:dyDescent="0.2">
      <c r="A14" s="47" t="s">
        <v>299</v>
      </c>
      <c r="B14" s="47"/>
      <c r="C14" s="47"/>
      <c r="D14" s="47"/>
      <c r="E14" s="47"/>
      <c r="F14" s="47"/>
      <c r="G14" s="47"/>
      <c r="H14" s="47"/>
      <c r="I14" s="414">
        <f>SUM(JANVIER!$L$7:$O$7)</f>
        <v>0</v>
      </c>
      <c r="J14" s="135"/>
      <c r="K14" s="47"/>
    </row>
    <row r="15" spans="1:11" ht="15.6" customHeight="1" x14ac:dyDescent="0.2">
      <c r="A15" s="47"/>
      <c r="B15" s="47" t="s">
        <v>53</v>
      </c>
      <c r="C15" s="137" t="s">
        <v>300</v>
      </c>
      <c r="D15" s="47"/>
      <c r="E15" s="47"/>
      <c r="F15" s="47"/>
      <c r="G15" s="47"/>
      <c r="H15" s="47"/>
      <c r="I15" s="414">
        <f>SUM(JANVIER!$Q$7:$R$7)</f>
        <v>0</v>
      </c>
      <c r="J15" s="135"/>
      <c r="K15" s="47"/>
    </row>
    <row r="16" spans="1:11" ht="15.6" customHeight="1" thickBot="1" x14ac:dyDescent="0.25">
      <c r="A16" s="47"/>
      <c r="B16" s="47"/>
      <c r="C16" s="137" t="s">
        <v>301</v>
      </c>
      <c r="D16" s="47"/>
      <c r="E16" s="47"/>
      <c r="F16" s="47"/>
      <c r="G16" s="47"/>
      <c r="H16" s="47"/>
      <c r="I16" s="415">
        <f>JANVIER!$P$7</f>
        <v>0</v>
      </c>
      <c r="J16" s="135"/>
      <c r="K16" s="47"/>
    </row>
    <row r="17" spans="1:11" ht="15.6" customHeight="1" thickBot="1" x14ac:dyDescent="0.25">
      <c r="A17" s="47"/>
      <c r="B17" s="128" t="s">
        <v>302</v>
      </c>
      <c r="C17" s="47"/>
      <c r="D17" s="47"/>
      <c r="E17" s="47"/>
      <c r="F17" s="47"/>
      <c r="G17" s="47"/>
      <c r="H17" s="47"/>
      <c r="I17" s="128"/>
      <c r="J17" s="174">
        <f>SUM(I9:I16)</f>
        <v>0</v>
      </c>
      <c r="K17" s="47"/>
    </row>
    <row r="18" spans="1:11" ht="15.6" customHeight="1" thickTop="1" thickBot="1" x14ac:dyDescent="0.25">
      <c r="A18" s="47"/>
      <c r="B18" s="128" t="s">
        <v>303</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304</v>
      </c>
      <c r="B20" s="47"/>
      <c r="C20" s="47"/>
      <c r="D20" s="47"/>
      <c r="E20" s="47"/>
      <c r="F20" s="47"/>
      <c r="G20" s="47"/>
      <c r="H20" s="47"/>
      <c r="I20" s="47"/>
      <c r="J20" s="135"/>
      <c r="K20" s="47"/>
    </row>
    <row r="21" spans="1:11" ht="15.6" customHeight="1" thickBot="1" x14ac:dyDescent="0.25">
      <c r="A21" s="47" t="s">
        <v>305</v>
      </c>
      <c r="B21" s="47"/>
      <c r="C21" s="47"/>
      <c r="D21" s="47"/>
      <c r="E21" s="47"/>
      <c r="F21" s="47"/>
      <c r="G21" s="47"/>
      <c r="H21" s="47"/>
      <c r="I21" s="47"/>
      <c r="J21" s="135"/>
      <c r="K21" s="47"/>
    </row>
    <row r="22" spans="1:11" ht="15.6" customHeight="1" x14ac:dyDescent="0.2">
      <c r="A22" s="47" t="s">
        <v>306</v>
      </c>
      <c r="B22" s="47"/>
      <c r="C22" s="47"/>
      <c r="D22" s="47"/>
      <c r="E22" s="47"/>
      <c r="F22" s="47"/>
      <c r="G22" s="47"/>
      <c r="H22" s="419">
        <f>SUM(JANVIER!$U$7)</f>
        <v>0</v>
      </c>
      <c r="I22" s="47"/>
      <c r="J22" s="135"/>
      <c r="K22" s="47"/>
    </row>
    <row r="23" spans="1:11" ht="15.6" customHeight="1" x14ac:dyDescent="0.2">
      <c r="A23" s="47" t="s">
        <v>307</v>
      </c>
      <c r="B23" s="47"/>
      <c r="C23" s="47"/>
      <c r="D23" s="47"/>
      <c r="E23" s="47"/>
      <c r="F23" s="47"/>
      <c r="G23" s="47"/>
      <c r="H23" s="416">
        <f>SUM(JANVIER!$V$7)</f>
        <v>0</v>
      </c>
      <c r="I23" s="47"/>
      <c r="J23" s="135"/>
      <c r="K23" s="47"/>
    </row>
    <row r="24" spans="1:11" ht="15.6" customHeight="1" thickBot="1" x14ac:dyDescent="0.25">
      <c r="A24" s="47" t="s">
        <v>308</v>
      </c>
      <c r="B24" s="47"/>
      <c r="C24" s="47"/>
      <c r="D24" s="47"/>
      <c r="E24" s="47"/>
      <c r="F24" s="47"/>
      <c r="G24" s="47"/>
      <c r="H24" s="416">
        <f>SUM(JANVIER!$W$7:'JANVIER'!$X$7)</f>
        <v>0</v>
      </c>
      <c r="I24" s="47"/>
      <c r="J24" s="135"/>
      <c r="K24" s="47"/>
    </row>
    <row r="25" spans="1:11" ht="15.6" customHeight="1" thickBot="1" x14ac:dyDescent="0.25">
      <c r="A25" s="47" t="s">
        <v>309</v>
      </c>
      <c r="B25" s="47"/>
      <c r="C25" s="47"/>
      <c r="D25" s="47"/>
      <c r="E25" s="47"/>
      <c r="F25" s="47"/>
      <c r="G25" s="47"/>
      <c r="H25" s="415">
        <f>SUM(JANVIER!$Y$7)</f>
        <v>0</v>
      </c>
      <c r="I25" s="417">
        <f>SUM(H22:H25)</f>
        <v>0</v>
      </c>
      <c r="J25" s="135"/>
      <c r="K25" s="47"/>
    </row>
    <row r="26" spans="1:11" ht="15.6" customHeight="1" x14ac:dyDescent="0.2">
      <c r="A26" s="47" t="s">
        <v>310</v>
      </c>
      <c r="B26" s="47"/>
      <c r="C26" s="47"/>
      <c r="D26" s="47"/>
      <c r="E26" s="47"/>
      <c r="F26" s="47"/>
      <c r="G26" s="47"/>
      <c r="H26" s="143"/>
      <c r="I26" s="414">
        <f>SUM(JANVIER!$Z$7)</f>
        <v>0</v>
      </c>
      <c r="J26" s="135"/>
      <c r="K26" s="47"/>
    </row>
    <row r="27" spans="1:11" ht="15.6" customHeight="1" x14ac:dyDescent="0.2">
      <c r="A27" s="47" t="s">
        <v>311</v>
      </c>
      <c r="B27" s="47"/>
      <c r="C27" s="47"/>
      <c r="D27" s="47"/>
      <c r="E27" s="47"/>
      <c r="F27" s="47"/>
      <c r="G27" s="47"/>
      <c r="H27" s="47"/>
      <c r="I27" s="414">
        <f>SUM(JANVIER!$AA$7)</f>
        <v>0</v>
      </c>
      <c r="J27" s="135"/>
      <c r="K27" s="47"/>
    </row>
    <row r="28" spans="1:11" ht="15.6" customHeight="1" x14ac:dyDescent="0.2">
      <c r="A28" s="47" t="s">
        <v>312</v>
      </c>
      <c r="B28" s="47"/>
      <c r="C28" s="47"/>
      <c r="D28" s="47"/>
      <c r="E28" s="47"/>
      <c r="F28" s="47"/>
      <c r="G28" s="47"/>
      <c r="H28" s="47"/>
      <c r="I28" s="414">
        <f>SUM(JANVIER!$AB$7)</f>
        <v>0</v>
      </c>
      <c r="J28" s="135"/>
      <c r="K28" s="47"/>
    </row>
    <row r="29" spans="1:11" ht="15.6" customHeight="1" x14ac:dyDescent="0.2">
      <c r="A29" s="47" t="s">
        <v>313</v>
      </c>
      <c r="B29" s="47"/>
      <c r="C29" s="47"/>
      <c r="D29" s="47"/>
      <c r="E29" s="47"/>
      <c r="F29" s="47"/>
      <c r="G29" s="47"/>
      <c r="H29" s="47"/>
      <c r="I29" s="414">
        <f>SUM(JANVIER!$AC$7)</f>
        <v>0</v>
      </c>
      <c r="J29" s="135"/>
      <c r="K29" s="47"/>
    </row>
    <row r="30" spans="1:11" ht="15.6" customHeight="1" x14ac:dyDescent="0.2">
      <c r="A30" s="47" t="s">
        <v>314</v>
      </c>
      <c r="B30" s="47"/>
      <c r="C30" s="47"/>
      <c r="D30" s="47"/>
      <c r="E30" s="47"/>
      <c r="F30" s="47"/>
      <c r="G30" s="47"/>
      <c r="H30" s="47"/>
      <c r="I30" s="414">
        <f>SUM(JANVIER!$AD$7)</f>
        <v>0</v>
      </c>
      <c r="J30" s="135"/>
      <c r="K30" s="47"/>
    </row>
    <row r="31" spans="1:11" ht="15.6" customHeight="1" x14ac:dyDescent="0.2">
      <c r="A31" s="47" t="s">
        <v>315</v>
      </c>
      <c r="B31" s="47"/>
      <c r="C31" s="47"/>
      <c r="D31" s="47"/>
      <c r="E31" s="47"/>
      <c r="F31" s="47"/>
      <c r="G31" s="47"/>
      <c r="H31" s="47"/>
      <c r="I31" s="414">
        <f>SUM(JANVIER!$AE$7)</f>
        <v>0</v>
      </c>
      <c r="J31" s="135"/>
      <c r="K31" s="47"/>
    </row>
    <row r="32" spans="1:11" ht="15.6" customHeight="1" x14ac:dyDescent="0.2">
      <c r="A32" s="47" t="s">
        <v>316</v>
      </c>
      <c r="B32" s="47"/>
      <c r="C32" s="47"/>
      <c r="D32" s="47"/>
      <c r="E32" s="47"/>
      <c r="F32" s="47"/>
      <c r="G32" s="47"/>
      <c r="H32" s="47"/>
      <c r="I32" s="414">
        <f>SUM(JANVIER!$AF$7)</f>
        <v>0</v>
      </c>
      <c r="J32" s="135"/>
      <c r="K32" s="47"/>
    </row>
    <row r="33" spans="1:11" ht="15.6" customHeight="1" x14ac:dyDescent="0.2">
      <c r="A33" s="47" t="s">
        <v>317</v>
      </c>
      <c r="B33" s="47"/>
      <c r="C33" s="47"/>
      <c r="D33" s="47"/>
      <c r="E33" s="47"/>
      <c r="F33" s="47"/>
      <c r="G33" s="47"/>
      <c r="H33" s="47"/>
      <c r="I33" s="414">
        <f>SUM(JANVIER!$AG$7)</f>
        <v>0</v>
      </c>
      <c r="J33" s="135"/>
      <c r="K33" s="47"/>
    </row>
    <row r="34" spans="1:11" ht="15.6" customHeight="1" x14ac:dyDescent="0.2">
      <c r="A34" s="47" t="s">
        <v>318</v>
      </c>
      <c r="B34" s="47"/>
      <c r="C34" s="47"/>
      <c r="D34" s="47"/>
      <c r="E34" s="47"/>
      <c r="F34" s="47"/>
      <c r="G34" s="47"/>
      <c r="H34" s="47"/>
      <c r="I34" s="414">
        <f>SUM(JANVIER!$AH$7)</f>
        <v>0</v>
      </c>
      <c r="J34" s="135"/>
      <c r="K34" s="47"/>
    </row>
    <row r="35" spans="1:11" ht="15.6" customHeight="1" x14ac:dyDescent="0.2">
      <c r="A35" s="47" t="s">
        <v>318</v>
      </c>
      <c r="B35" s="47"/>
      <c r="C35" s="47"/>
      <c r="D35" s="47"/>
      <c r="E35" s="47"/>
      <c r="F35" s="47"/>
      <c r="G35" s="47"/>
      <c r="H35" s="47"/>
      <c r="I35" s="418">
        <v>0</v>
      </c>
      <c r="J35" s="135"/>
      <c r="K35" s="47"/>
    </row>
    <row r="36" spans="1:11" ht="15.6" customHeight="1" x14ac:dyDescent="0.2">
      <c r="A36" s="47" t="s">
        <v>319</v>
      </c>
      <c r="B36" s="47"/>
      <c r="C36" s="47"/>
      <c r="D36" s="47"/>
      <c r="E36" s="47"/>
      <c r="F36" s="47"/>
      <c r="G36" s="47"/>
      <c r="H36" s="47"/>
      <c r="I36" s="414">
        <f>SUM(JANVIER!$AJ$7)</f>
        <v>0</v>
      </c>
      <c r="J36" s="135"/>
      <c r="K36" s="47"/>
    </row>
    <row r="37" spans="1:11" ht="15.6" customHeight="1" thickBot="1" x14ac:dyDescent="0.25">
      <c r="A37" s="47" t="s">
        <v>320</v>
      </c>
      <c r="B37" s="47"/>
      <c r="C37" s="47"/>
      <c r="D37" s="47"/>
      <c r="E37" s="47"/>
      <c r="F37" s="47"/>
      <c r="G37" s="47"/>
      <c r="H37" s="47"/>
      <c r="I37" s="415">
        <f>SUM(JANVIER!$AK$7)</f>
        <v>0</v>
      </c>
      <c r="J37" s="135"/>
      <c r="K37" s="47"/>
    </row>
    <row r="38" spans="1:11" ht="15.6" customHeight="1" thickBot="1" x14ac:dyDescent="0.25">
      <c r="A38" s="47" t="s">
        <v>321</v>
      </c>
      <c r="B38" s="47"/>
      <c r="C38" s="47"/>
      <c r="D38" s="47"/>
      <c r="E38" s="47"/>
      <c r="F38" s="47"/>
      <c r="G38" s="47"/>
      <c r="H38" s="47"/>
      <c r="I38" s="124"/>
      <c r="J38" s="421">
        <f>SUM(I25:I37)</f>
        <v>0</v>
      </c>
      <c r="K38" s="47"/>
    </row>
    <row r="39" spans="1:11" ht="15.6" customHeight="1" thickTop="1" thickBot="1" x14ac:dyDescent="0.25">
      <c r="A39" s="128" t="s">
        <v>322</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323</v>
      </c>
      <c r="B41" s="47"/>
      <c r="C41" s="47"/>
      <c r="D41" s="47"/>
      <c r="E41" s="47"/>
      <c r="F41" s="47"/>
      <c r="G41" s="47"/>
      <c r="H41" s="47"/>
      <c r="I41" s="47"/>
      <c r="J41" s="47"/>
      <c r="K41" s="47"/>
    </row>
    <row r="42" spans="1:11" ht="15.6" customHeight="1" x14ac:dyDescent="0.2">
      <c r="A42" s="47" t="s">
        <v>324</v>
      </c>
      <c r="B42" s="47"/>
      <c r="C42" s="47"/>
      <c r="D42" s="47"/>
      <c r="E42" s="47"/>
      <c r="F42" s="47"/>
      <c r="G42" s="47"/>
      <c r="H42" s="47"/>
      <c r="I42" s="47"/>
      <c r="J42" s="47"/>
      <c r="K42" s="47"/>
    </row>
    <row r="43" spans="1:11" ht="15.6" customHeight="1" x14ac:dyDescent="0.2">
      <c r="A43" s="47" t="s">
        <v>325</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326</v>
      </c>
      <c r="E46" s="47"/>
      <c r="F46" s="47"/>
      <c r="G46" s="47"/>
      <c r="H46" s="124"/>
      <c r="I46" s="124"/>
      <c r="J46" s="138" t="s">
        <v>327</v>
      </c>
      <c r="K46" s="47"/>
    </row>
    <row r="47" spans="1:11" ht="15.6" customHeight="1" x14ac:dyDescent="0.2">
      <c r="A47" s="47"/>
      <c r="B47" s="47"/>
      <c r="C47" s="47"/>
      <c r="D47" s="47"/>
      <c r="E47" s="47"/>
      <c r="F47" s="47"/>
      <c r="G47" s="47"/>
      <c r="H47" s="47" t="s">
        <v>50</v>
      </c>
      <c r="I47" s="47"/>
      <c r="J47" s="47"/>
      <c r="K47" s="47"/>
    </row>
    <row r="48" spans="1:11" ht="15.6" customHeight="1" x14ac:dyDescent="0.2">
      <c r="A48" s="587" t="s">
        <v>379</v>
      </c>
      <c r="B48" s="587"/>
      <c r="C48" s="587"/>
      <c r="D48" s="587"/>
      <c r="E48" s="587"/>
      <c r="F48" s="587"/>
      <c r="G48" s="587"/>
      <c r="H48" s="587"/>
      <c r="I48" s="587"/>
      <c r="J48" s="587"/>
      <c r="K48" s="47"/>
    </row>
    <row r="49" spans="1:11" ht="15.6" customHeight="1" x14ac:dyDescent="0.2">
      <c r="A49" s="132" t="s">
        <v>328</v>
      </c>
      <c r="B49" s="132"/>
      <c r="C49" s="132"/>
      <c r="D49" s="132"/>
      <c r="E49" s="132"/>
      <c r="F49" s="132"/>
      <c r="G49" s="132"/>
      <c r="H49" s="132"/>
      <c r="I49" s="132"/>
      <c r="J49" s="47"/>
      <c r="K49" s="47"/>
    </row>
    <row r="50" spans="1:11" ht="15.6" customHeight="1" x14ac:dyDescent="0.2">
      <c r="A50" s="132" t="s">
        <v>329</v>
      </c>
      <c r="B50" s="132"/>
      <c r="C50" s="132"/>
      <c r="D50" s="132"/>
      <c r="E50" s="132"/>
      <c r="F50" s="132"/>
      <c r="G50" s="132"/>
      <c r="H50" s="132"/>
      <c r="I50" s="132"/>
      <c r="J50" s="47"/>
      <c r="K50" s="47"/>
    </row>
  </sheetData>
  <sheetProtection algorithmName="SHA-512" hashValue="vmGkurSXhUNrk1S1r4tGMfAm7pPCv0RN3nZ4+UxA0HMEI1pXpgi1BqETAuXToPqi61bGV+0Ht74QcOkB4swrDA==" saltValue="hCH/IAp0DXUV0ii6mwk2NA=="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J70"/>
  <sheetViews>
    <sheetView showGridLines="0" zoomScaleNormal="100" workbookViewId="0">
      <pane ySplit="7" topLeftCell="A8" activePane="bottomLeft" state="frozen"/>
      <selection sqref="A1:L1"/>
      <selection pane="bottomLeft" activeCell="D8" sqref="D8"/>
    </sheetView>
  </sheetViews>
  <sheetFormatPr defaultColWidth="8.85546875" defaultRowHeight="14.45" customHeight="1" x14ac:dyDescent="0.2"/>
  <cols>
    <col min="1" max="31" width="10.7109375" customWidth="1"/>
    <col min="32" max="32" width="11.7109375" customWidth="1"/>
    <col min="33" max="36" width="10.7109375" customWidth="1"/>
  </cols>
  <sheetData>
    <row r="1" spans="1:36" s="47" customFormat="1" ht="14.45" customHeight="1" x14ac:dyDescent="0.2">
      <c r="A1" s="23"/>
      <c r="B1" s="316" t="s">
        <v>343</v>
      </c>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row>
    <row r="2" spans="1:36" s="47" customFormat="1" ht="14.45" customHeight="1" x14ac:dyDescent="0.2">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row>
    <row r="3" spans="1:36" s="47" customFormat="1" ht="14.45" customHeight="1" thickBot="1" x14ac:dyDescent="0.25">
      <c r="A3" s="120"/>
      <c r="B3" s="119">
        <v>1</v>
      </c>
      <c r="C3" s="119">
        <v>2</v>
      </c>
      <c r="D3" s="119">
        <v>3</v>
      </c>
      <c r="E3" s="119">
        <v>4</v>
      </c>
      <c r="F3" s="119">
        <v>5</v>
      </c>
      <c r="G3" s="119">
        <v>9</v>
      </c>
      <c r="H3" s="119"/>
      <c r="I3" s="119"/>
      <c r="J3" s="119">
        <v>10</v>
      </c>
      <c r="K3" s="119">
        <v>11</v>
      </c>
      <c r="L3" s="119" t="s">
        <v>0</v>
      </c>
      <c r="M3" s="119">
        <v>12</v>
      </c>
      <c r="N3" s="119">
        <v>13</v>
      </c>
      <c r="O3" s="119">
        <v>14</v>
      </c>
      <c r="P3" s="119">
        <v>15</v>
      </c>
      <c r="Q3" s="119" t="s">
        <v>1</v>
      </c>
      <c r="R3" s="120"/>
      <c r="S3" s="120"/>
      <c r="T3" s="119">
        <v>16</v>
      </c>
      <c r="U3" s="119">
        <v>17</v>
      </c>
      <c r="V3" s="119">
        <v>18</v>
      </c>
      <c r="W3" s="119">
        <v>19</v>
      </c>
      <c r="X3" s="119">
        <v>20</v>
      </c>
      <c r="Y3" s="119" t="s">
        <v>2</v>
      </c>
      <c r="Z3" s="119">
        <v>21</v>
      </c>
      <c r="AA3" s="119">
        <v>22</v>
      </c>
      <c r="AB3" s="119">
        <v>23</v>
      </c>
      <c r="AC3" s="119">
        <v>24</v>
      </c>
      <c r="AD3" s="119">
        <v>25</v>
      </c>
      <c r="AE3" s="119">
        <v>26</v>
      </c>
      <c r="AF3" s="119">
        <v>27</v>
      </c>
      <c r="AG3" s="119">
        <v>28</v>
      </c>
      <c r="AH3" s="119">
        <v>30</v>
      </c>
      <c r="AI3" s="119">
        <v>31</v>
      </c>
      <c r="AJ3" s="120"/>
    </row>
    <row r="4" spans="1:36" ht="14.45" customHeight="1" thickTop="1" x14ac:dyDescent="0.2">
      <c r="A4" s="317"/>
      <c r="B4" s="544" t="s">
        <v>447</v>
      </c>
      <c r="C4" s="519" t="s">
        <v>448</v>
      </c>
      <c r="D4" s="519" t="s">
        <v>449</v>
      </c>
      <c r="E4" s="519" t="s">
        <v>475</v>
      </c>
      <c r="F4" s="562" t="s">
        <v>451</v>
      </c>
      <c r="G4" s="318"/>
      <c r="H4" s="71" t="s">
        <v>344</v>
      </c>
      <c r="I4" s="71" t="s">
        <v>344</v>
      </c>
      <c r="J4" s="70"/>
      <c r="K4" s="544" t="s">
        <v>452</v>
      </c>
      <c r="L4" s="519" t="s">
        <v>453</v>
      </c>
      <c r="M4" s="519" t="s">
        <v>454</v>
      </c>
      <c r="N4" s="519" t="s">
        <v>455</v>
      </c>
      <c r="O4" s="519" t="s">
        <v>456</v>
      </c>
      <c r="P4" s="519" t="s">
        <v>487</v>
      </c>
      <c r="Q4" s="531" t="s">
        <v>458</v>
      </c>
      <c r="R4" s="319"/>
      <c r="S4" s="320"/>
      <c r="T4" s="525" t="s">
        <v>91</v>
      </c>
      <c r="U4" s="526"/>
      <c r="V4" s="526"/>
      <c r="W4" s="526"/>
      <c r="X4" s="527"/>
      <c r="Y4" s="519" t="s">
        <v>460</v>
      </c>
      <c r="Z4" s="519" t="s">
        <v>461</v>
      </c>
      <c r="AA4" s="519" t="s">
        <v>462</v>
      </c>
      <c r="AB4" s="528" t="s">
        <v>463</v>
      </c>
      <c r="AC4" s="519" t="s">
        <v>464</v>
      </c>
      <c r="AD4" s="519" t="s">
        <v>465</v>
      </c>
      <c r="AE4" s="519" t="s">
        <v>466</v>
      </c>
      <c r="AF4" s="519" t="s">
        <v>467</v>
      </c>
      <c r="AG4" s="531" t="s">
        <v>468</v>
      </c>
      <c r="AH4" s="572" t="s">
        <v>469</v>
      </c>
      <c r="AI4" s="562" t="s">
        <v>470</v>
      </c>
      <c r="AJ4" s="321"/>
    </row>
    <row r="5" spans="1:36" ht="14.45" customHeight="1" x14ac:dyDescent="0.2">
      <c r="A5" s="68"/>
      <c r="B5" s="545"/>
      <c r="C5" s="520"/>
      <c r="D5" s="520"/>
      <c r="E5" s="520"/>
      <c r="F5" s="563"/>
      <c r="G5" s="322" t="s">
        <v>345</v>
      </c>
      <c r="H5" s="74" t="s">
        <v>100</v>
      </c>
      <c r="I5" s="74" t="s">
        <v>95</v>
      </c>
      <c r="J5" s="70" t="s">
        <v>346</v>
      </c>
      <c r="K5" s="545"/>
      <c r="L5" s="520"/>
      <c r="M5" s="520"/>
      <c r="N5" s="520"/>
      <c r="O5" s="520"/>
      <c r="P5" s="520"/>
      <c r="Q5" s="532"/>
      <c r="R5" s="74" t="s">
        <v>44</v>
      </c>
      <c r="S5" s="70" t="s">
        <v>44</v>
      </c>
      <c r="T5" s="575" t="s">
        <v>471</v>
      </c>
      <c r="U5" s="576" t="s">
        <v>472</v>
      </c>
      <c r="V5" s="576" t="s">
        <v>130</v>
      </c>
      <c r="W5" s="576" t="s">
        <v>131</v>
      </c>
      <c r="X5" s="576" t="s">
        <v>473</v>
      </c>
      <c r="Y5" s="520"/>
      <c r="Z5" s="520"/>
      <c r="AA5" s="520"/>
      <c r="AB5" s="529"/>
      <c r="AC5" s="520"/>
      <c r="AD5" s="520"/>
      <c r="AE5" s="520"/>
      <c r="AF5" s="520"/>
      <c r="AG5" s="532"/>
      <c r="AH5" s="573"/>
      <c r="AI5" s="563"/>
      <c r="AJ5" s="321"/>
    </row>
    <row r="6" spans="1:36" ht="14.45" customHeight="1" thickBot="1" x14ac:dyDescent="0.25">
      <c r="A6" s="75"/>
      <c r="B6" s="546"/>
      <c r="C6" s="521"/>
      <c r="D6" s="521"/>
      <c r="E6" s="521"/>
      <c r="F6" s="564"/>
      <c r="G6" s="323"/>
      <c r="H6" s="78"/>
      <c r="I6" s="78"/>
      <c r="J6" s="77"/>
      <c r="K6" s="546"/>
      <c r="L6" s="521"/>
      <c r="M6" s="521"/>
      <c r="N6" s="521"/>
      <c r="O6" s="521"/>
      <c r="P6" s="521"/>
      <c r="Q6" s="533"/>
      <c r="R6" s="78" t="s">
        <v>45</v>
      </c>
      <c r="S6" s="77" t="s">
        <v>48</v>
      </c>
      <c r="T6" s="574"/>
      <c r="U6" s="521"/>
      <c r="V6" s="521"/>
      <c r="W6" s="521"/>
      <c r="X6" s="521"/>
      <c r="Y6" s="521"/>
      <c r="Z6" s="521"/>
      <c r="AA6" s="521"/>
      <c r="AB6" s="530"/>
      <c r="AC6" s="521"/>
      <c r="AD6" s="521"/>
      <c r="AE6" s="521"/>
      <c r="AF6" s="521"/>
      <c r="AG6" s="533"/>
      <c r="AH6" s="574"/>
      <c r="AI6" s="564"/>
      <c r="AJ6" s="82"/>
    </row>
    <row r="7" spans="1:36" s="48" customFormat="1" ht="14.45" customHeight="1" thickTop="1" x14ac:dyDescent="0.2">
      <c r="A7" s="448"/>
      <c r="B7" s="449">
        <f t="shared" ref="B7:G7" si="0">B42</f>
        <v>0</v>
      </c>
      <c r="C7" s="449">
        <f t="shared" si="0"/>
        <v>0</v>
      </c>
      <c r="D7" s="449">
        <f t="shared" si="0"/>
        <v>0</v>
      </c>
      <c r="E7" s="449">
        <f t="shared" si="0"/>
        <v>0</v>
      </c>
      <c r="F7" s="450">
        <f t="shared" si="0"/>
        <v>0</v>
      </c>
      <c r="G7" s="451">
        <f t="shared" si="0"/>
        <v>0</v>
      </c>
      <c r="H7" s="452">
        <f>SUM(B7:F7)-G7</f>
        <v>0</v>
      </c>
      <c r="I7" s="452">
        <f>SUM(S7-AJ7)</f>
        <v>0</v>
      </c>
      <c r="J7" s="453">
        <f>J42</f>
        <v>0</v>
      </c>
      <c r="K7" s="449">
        <f t="shared" ref="K7:Q7" si="1">K42</f>
        <v>0</v>
      </c>
      <c r="L7" s="449">
        <f t="shared" si="1"/>
        <v>0</v>
      </c>
      <c r="M7" s="449">
        <f t="shared" si="1"/>
        <v>0</v>
      </c>
      <c r="N7" s="449">
        <f t="shared" si="1"/>
        <v>0</v>
      </c>
      <c r="O7" s="449">
        <f t="shared" si="1"/>
        <v>0</v>
      </c>
      <c r="P7" s="449">
        <f t="shared" si="1"/>
        <v>0</v>
      </c>
      <c r="Q7" s="450">
        <f t="shared" si="1"/>
        <v>0</v>
      </c>
      <c r="R7" s="454">
        <f>SUM(K7:Q7)</f>
        <v>0</v>
      </c>
      <c r="S7" s="455">
        <f>SUM(J7:Q7)</f>
        <v>0</v>
      </c>
      <c r="T7" s="449">
        <f>T42</f>
        <v>0</v>
      </c>
      <c r="U7" s="449">
        <f t="shared" ref="U7:AI7" si="2">U42</f>
        <v>0</v>
      </c>
      <c r="V7" s="449">
        <f t="shared" si="2"/>
        <v>0</v>
      </c>
      <c r="W7" s="449">
        <f t="shared" si="2"/>
        <v>0</v>
      </c>
      <c r="X7" s="449">
        <f t="shared" si="2"/>
        <v>0</v>
      </c>
      <c r="Y7" s="449">
        <f t="shared" si="2"/>
        <v>0</v>
      </c>
      <c r="Z7" s="449">
        <f t="shared" si="2"/>
        <v>0</v>
      </c>
      <c r="AA7" s="449">
        <f t="shared" si="2"/>
        <v>0</v>
      </c>
      <c r="AB7" s="449">
        <f t="shared" si="2"/>
        <v>0</v>
      </c>
      <c r="AC7" s="449">
        <f t="shared" si="2"/>
        <v>0</v>
      </c>
      <c r="AD7" s="449">
        <f t="shared" si="2"/>
        <v>0</v>
      </c>
      <c r="AE7" s="449">
        <f t="shared" si="2"/>
        <v>0</v>
      </c>
      <c r="AF7" s="449">
        <f t="shared" si="2"/>
        <v>0</v>
      </c>
      <c r="AG7" s="449">
        <f t="shared" si="2"/>
        <v>0</v>
      </c>
      <c r="AH7" s="449">
        <f t="shared" si="2"/>
        <v>0</v>
      </c>
      <c r="AI7" s="450">
        <f t="shared" si="2"/>
        <v>0</v>
      </c>
      <c r="AJ7" s="436">
        <f>SUM(T7:AI7)</f>
        <v>0</v>
      </c>
    </row>
    <row r="8" spans="1:36" s="124" customFormat="1" ht="14.45" customHeight="1" x14ac:dyDescent="0.2">
      <c r="A8" s="458" t="s">
        <v>477</v>
      </c>
      <c r="B8" s="458" t="s">
        <v>349</v>
      </c>
      <c r="C8" s="459">
        <f>JANVIER!E11</f>
        <v>0</v>
      </c>
      <c r="D8" s="460">
        <f>JANVIER!J21</f>
        <v>0</v>
      </c>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row>
    <row r="9" spans="1:36" s="47" customFormat="1" ht="14.45" customHeight="1" x14ac:dyDescent="0.2">
      <c r="A9" s="461" t="s">
        <v>478</v>
      </c>
      <c r="B9" s="462" t="s">
        <v>350</v>
      </c>
      <c r="C9" s="463">
        <f>C8</f>
        <v>0</v>
      </c>
      <c r="D9" s="464">
        <f>DÉCEMBRE!J460</f>
        <v>0</v>
      </c>
      <c r="E9" s="23"/>
      <c r="F9" s="23"/>
      <c r="G9" s="43"/>
      <c r="H9" s="23"/>
      <c r="I9" s="23"/>
      <c r="J9" s="43"/>
      <c r="K9" s="43"/>
      <c r="L9" s="23"/>
      <c r="M9" s="23"/>
      <c r="N9" s="23"/>
      <c r="O9" s="23"/>
      <c r="P9" s="23"/>
      <c r="Q9" s="23"/>
      <c r="R9" s="43"/>
      <c r="S9" s="43"/>
      <c r="T9" s="23"/>
      <c r="U9" s="23"/>
      <c r="V9" s="23"/>
      <c r="W9" s="23"/>
      <c r="X9" s="23"/>
      <c r="Y9" s="23"/>
      <c r="Z9" s="23"/>
      <c r="AA9" s="23"/>
      <c r="AB9" s="23"/>
      <c r="AC9" s="23"/>
      <c r="AD9" s="23"/>
      <c r="AE9" s="23"/>
      <c r="AF9" s="23"/>
      <c r="AG9" s="23"/>
      <c r="AH9" s="23"/>
      <c r="AI9" s="23"/>
      <c r="AJ9" s="23"/>
    </row>
    <row r="10" spans="1:36" s="47" customFormat="1" ht="14.45" customHeight="1" x14ac:dyDescent="0.2">
      <c r="A10" s="23"/>
      <c r="B10" s="23"/>
      <c r="C10" s="23"/>
      <c r="D10" s="23"/>
      <c r="E10" s="23"/>
      <c r="F10" s="676" t="str">
        <f>JANVIER!H10</f>
        <v>SYNDICAT DES MÉTALLOS SL</v>
      </c>
      <c r="G10" s="676"/>
      <c r="H10" s="676"/>
      <c r="I10" s="676"/>
      <c r="J10" s="676"/>
      <c r="K10" s="43"/>
      <c r="L10" s="23"/>
      <c r="M10" s="23"/>
      <c r="N10" s="23"/>
      <c r="O10" s="23"/>
      <c r="P10" s="23"/>
      <c r="Q10" s="23"/>
      <c r="R10" s="43"/>
      <c r="S10" s="43"/>
      <c r="T10" s="23"/>
      <c r="U10" s="23"/>
      <c r="V10" s="23"/>
      <c r="W10" s="23"/>
      <c r="X10" s="23"/>
      <c r="Y10" s="23"/>
      <c r="Z10" s="678" t="s">
        <v>146</v>
      </c>
      <c r="AA10" s="678"/>
      <c r="AB10" s="678"/>
      <c r="AC10" s="23"/>
      <c r="AD10" s="23"/>
      <c r="AE10" s="23"/>
      <c r="AF10" s="23"/>
      <c r="AG10" s="23"/>
      <c r="AH10" s="23"/>
      <c r="AI10" s="23"/>
      <c r="AJ10" s="23"/>
    </row>
    <row r="11" spans="1:36" s="47" customFormat="1" ht="14.45" customHeight="1" x14ac:dyDescent="0.2">
      <c r="A11" s="23"/>
      <c r="B11" s="326" t="s">
        <v>144</v>
      </c>
      <c r="C11" s="79">
        <f>JANVIER!$E$11</f>
        <v>0</v>
      </c>
      <c r="D11" s="23"/>
      <c r="E11" s="23"/>
      <c r="K11" s="43"/>
      <c r="L11" s="23"/>
      <c r="M11" s="23"/>
      <c r="N11" s="23"/>
      <c r="O11" s="23"/>
      <c r="P11" s="23"/>
      <c r="Q11" s="23"/>
      <c r="R11" s="43"/>
      <c r="S11" s="43"/>
      <c r="T11" s="23"/>
      <c r="U11" s="23"/>
      <c r="V11" s="23"/>
      <c r="W11" s="23"/>
      <c r="X11" s="23"/>
      <c r="Y11" s="23"/>
      <c r="Z11" s="23"/>
      <c r="AA11" s="23"/>
      <c r="AB11" s="23"/>
      <c r="AC11" s="23"/>
      <c r="AD11" s="23"/>
      <c r="AE11" s="23"/>
      <c r="AF11" s="23"/>
      <c r="AG11" s="23"/>
      <c r="AH11" s="326" t="s">
        <v>144</v>
      </c>
      <c r="AI11" s="79">
        <f>JANVIER!$E$11</f>
        <v>0</v>
      </c>
      <c r="AJ11" s="23"/>
    </row>
    <row r="12" spans="1:36" s="47" customFormat="1" ht="14.45" customHeight="1" x14ac:dyDescent="0.2">
      <c r="A12" s="23"/>
      <c r="B12" s="397"/>
      <c r="C12" s="398"/>
      <c r="D12" s="23"/>
      <c r="E12" s="23"/>
      <c r="F12" s="23"/>
      <c r="G12" s="43"/>
      <c r="H12" s="23"/>
      <c r="I12" s="23"/>
      <c r="J12" s="488" t="s">
        <v>145</v>
      </c>
      <c r="K12" s="45"/>
      <c r="L12" s="23"/>
      <c r="M12" s="23"/>
      <c r="N12" s="23"/>
      <c r="O12" s="27"/>
      <c r="P12" s="23"/>
      <c r="Q12" s="27"/>
      <c r="R12" s="43"/>
      <c r="S12" s="43"/>
      <c r="T12" s="23"/>
      <c r="U12" s="23"/>
      <c r="V12" s="23"/>
      <c r="W12" s="23"/>
      <c r="X12" s="23"/>
      <c r="Y12" s="23"/>
      <c r="Z12" s="23"/>
      <c r="AA12" s="489" t="s">
        <v>147</v>
      </c>
      <c r="AB12" s="23"/>
      <c r="AC12" s="23"/>
      <c r="AD12" s="23"/>
      <c r="AE12" s="23"/>
      <c r="AF12" s="23"/>
      <c r="AG12" s="23"/>
      <c r="AH12" s="397"/>
      <c r="AI12" s="399"/>
    </row>
    <row r="13" spans="1:36" s="47" customFormat="1" ht="14.45" customHeight="1" x14ac:dyDescent="0.2">
      <c r="A13" s="3"/>
      <c r="B13" s="3"/>
      <c r="C13" s="3"/>
      <c r="D13" s="3"/>
      <c r="E13" s="3"/>
      <c r="F13" s="3"/>
      <c r="G13" s="44"/>
      <c r="H13" s="3"/>
      <c r="I13" s="3"/>
      <c r="J13" s="11"/>
      <c r="K13" s="46"/>
      <c r="L13" s="3"/>
      <c r="M13" s="3"/>
      <c r="N13" s="3"/>
      <c r="O13" s="3"/>
      <c r="P13" s="3"/>
      <c r="Q13" s="3"/>
      <c r="R13" s="44"/>
      <c r="S13" s="44"/>
      <c r="T13" s="3"/>
      <c r="U13" s="3"/>
      <c r="V13" s="3"/>
      <c r="W13" s="3"/>
      <c r="X13" s="3"/>
      <c r="Y13" s="3"/>
      <c r="Z13" s="3"/>
      <c r="AA13" s="3"/>
      <c r="AB13" s="3"/>
      <c r="AC13" s="3"/>
      <c r="AD13" s="23"/>
      <c r="AE13" s="3"/>
      <c r="AF13" s="3"/>
      <c r="AG13" s="3"/>
      <c r="AH13" s="3"/>
      <c r="AI13" s="3"/>
      <c r="AJ13" s="3"/>
    </row>
    <row r="14" spans="1:36" s="47" customFormat="1" ht="14.45" customHeight="1" x14ac:dyDescent="0.2">
      <c r="A14" s="29"/>
      <c r="B14" s="29"/>
      <c r="C14" s="29"/>
      <c r="D14" s="29"/>
      <c r="E14" s="29"/>
      <c r="F14" s="29"/>
      <c r="G14" s="29"/>
      <c r="H14" s="29"/>
      <c r="I14" s="29"/>
      <c r="J14" s="29"/>
      <c r="K14" s="30"/>
      <c r="L14" s="29"/>
      <c r="M14" s="29"/>
      <c r="N14" s="29"/>
      <c r="O14" s="29"/>
      <c r="P14" s="29"/>
      <c r="Q14" s="29"/>
      <c r="R14" s="29"/>
      <c r="S14" s="29"/>
      <c r="T14" s="29"/>
      <c r="U14" s="29"/>
      <c r="V14" s="29"/>
      <c r="W14" s="29"/>
      <c r="X14" s="29"/>
      <c r="Y14" s="29"/>
      <c r="Z14" s="29"/>
      <c r="AA14" s="29"/>
      <c r="AB14" s="29"/>
      <c r="AC14" s="29"/>
      <c r="AD14" s="30"/>
      <c r="AE14" s="29"/>
      <c r="AF14" s="29"/>
      <c r="AG14" s="29"/>
      <c r="AH14" s="29"/>
      <c r="AI14" s="29"/>
      <c r="AJ14" s="29"/>
    </row>
    <row r="15" spans="1:36" ht="14.45" customHeight="1" x14ac:dyDescent="0.2">
      <c r="A15" s="68"/>
      <c r="B15" s="673" t="s">
        <v>148</v>
      </c>
      <c r="C15" s="674"/>
      <c r="D15" s="674"/>
      <c r="E15" s="675"/>
      <c r="F15" s="477"/>
      <c r="G15" s="673" t="s">
        <v>347</v>
      </c>
      <c r="H15" s="674"/>
      <c r="I15" s="674"/>
      <c r="J15" s="675"/>
      <c r="K15" s="673" t="s">
        <v>348</v>
      </c>
      <c r="L15" s="674"/>
      <c r="M15" s="674"/>
      <c r="N15" s="674"/>
      <c r="O15" s="674"/>
      <c r="P15" s="674"/>
      <c r="Q15" s="675"/>
      <c r="R15" s="478"/>
      <c r="S15" s="479"/>
      <c r="T15" s="478"/>
      <c r="U15" s="478"/>
      <c r="V15" s="478"/>
      <c r="W15" s="478"/>
      <c r="X15" s="478"/>
      <c r="Y15" s="478"/>
      <c r="Z15" s="478"/>
      <c r="AA15" s="478"/>
      <c r="AB15" s="478"/>
      <c r="AC15" s="478"/>
      <c r="AD15" s="478"/>
      <c r="AE15" s="478"/>
      <c r="AF15" s="478"/>
      <c r="AG15" s="478"/>
      <c r="AH15" s="478"/>
      <c r="AI15" s="479"/>
      <c r="AJ15" s="321"/>
    </row>
    <row r="16" spans="1:36" ht="14.45" customHeight="1" x14ac:dyDescent="0.2">
      <c r="A16" s="68"/>
      <c r="B16" s="478"/>
      <c r="C16" s="478"/>
      <c r="D16" s="478"/>
      <c r="E16" s="478"/>
      <c r="F16" s="477"/>
      <c r="G16" s="478"/>
      <c r="H16" s="478"/>
      <c r="I16" s="478"/>
      <c r="J16" s="479"/>
      <c r="K16" s="478"/>
      <c r="L16" s="478"/>
      <c r="M16" s="478"/>
      <c r="N16" s="478"/>
      <c r="O16" s="478"/>
      <c r="P16" s="478"/>
      <c r="Q16" s="479"/>
      <c r="R16" s="478"/>
      <c r="S16" s="479"/>
      <c r="T16" s="478"/>
      <c r="U16" s="478"/>
      <c r="V16" s="478"/>
      <c r="W16" s="478"/>
      <c r="X16" s="478"/>
      <c r="Y16" s="478"/>
      <c r="Z16" s="478"/>
      <c r="AA16" s="478"/>
      <c r="AB16" s="478"/>
      <c r="AC16" s="478"/>
      <c r="AD16" s="478"/>
      <c r="AE16" s="478"/>
      <c r="AF16" s="478"/>
      <c r="AG16" s="478"/>
      <c r="AH16" s="478"/>
      <c r="AI16" s="479"/>
      <c r="AJ16" s="321"/>
    </row>
    <row r="17" spans="1:36" ht="14.45" customHeight="1" thickBot="1" x14ac:dyDescent="0.25">
      <c r="A17" s="324"/>
      <c r="B17" s="480">
        <v>1</v>
      </c>
      <c r="C17" s="480">
        <v>2</v>
      </c>
      <c r="D17" s="480">
        <v>3</v>
      </c>
      <c r="E17" s="480">
        <v>4</v>
      </c>
      <c r="F17" s="481">
        <v>5</v>
      </c>
      <c r="G17" s="480">
        <v>9</v>
      </c>
      <c r="H17" s="480"/>
      <c r="I17" s="480"/>
      <c r="J17" s="482">
        <v>10</v>
      </c>
      <c r="K17" s="480">
        <v>11</v>
      </c>
      <c r="L17" s="480" t="s">
        <v>0</v>
      </c>
      <c r="M17" s="480">
        <v>12</v>
      </c>
      <c r="N17" s="480">
        <v>13</v>
      </c>
      <c r="O17" s="480">
        <v>14</v>
      </c>
      <c r="P17" s="480">
        <v>15</v>
      </c>
      <c r="Q17" s="482" t="s">
        <v>1</v>
      </c>
      <c r="R17" s="483"/>
      <c r="S17" s="484"/>
      <c r="T17" s="480">
        <v>16</v>
      </c>
      <c r="U17" s="480">
        <v>17</v>
      </c>
      <c r="V17" s="480">
        <v>18</v>
      </c>
      <c r="W17" s="480">
        <v>19</v>
      </c>
      <c r="X17" s="480">
        <v>20</v>
      </c>
      <c r="Y17" s="480" t="s">
        <v>2</v>
      </c>
      <c r="Z17" s="480">
        <v>21</v>
      </c>
      <c r="AA17" s="480">
        <v>22</v>
      </c>
      <c r="AB17" s="480">
        <v>23</v>
      </c>
      <c r="AC17" s="480">
        <v>24</v>
      </c>
      <c r="AD17" s="480">
        <v>25</v>
      </c>
      <c r="AE17" s="480">
        <v>26</v>
      </c>
      <c r="AF17" s="480">
        <v>27</v>
      </c>
      <c r="AG17" s="480">
        <v>28</v>
      </c>
      <c r="AH17" s="480">
        <v>30</v>
      </c>
      <c r="AI17" s="482">
        <v>31</v>
      </c>
      <c r="AJ17" s="325"/>
    </row>
    <row r="18" spans="1:36" ht="14.45" customHeight="1" thickTop="1" x14ac:dyDescent="0.2">
      <c r="A18" s="68"/>
      <c r="B18" s="544" t="s">
        <v>447</v>
      </c>
      <c r="C18" s="519" t="s">
        <v>448</v>
      </c>
      <c r="D18" s="519" t="s">
        <v>449</v>
      </c>
      <c r="E18" s="519" t="s">
        <v>475</v>
      </c>
      <c r="F18" s="531" t="s">
        <v>474</v>
      </c>
      <c r="G18" s="318"/>
      <c r="H18" s="71" t="s">
        <v>344</v>
      </c>
      <c r="I18" s="71" t="s">
        <v>344</v>
      </c>
      <c r="J18" s="70"/>
      <c r="K18" s="544" t="s">
        <v>452</v>
      </c>
      <c r="L18" s="519" t="s">
        <v>453</v>
      </c>
      <c r="M18" s="519" t="s">
        <v>454</v>
      </c>
      <c r="N18" s="519" t="s">
        <v>455</v>
      </c>
      <c r="O18" s="519" t="s">
        <v>456</v>
      </c>
      <c r="P18" s="519" t="s">
        <v>488</v>
      </c>
      <c r="Q18" s="531" t="s">
        <v>458</v>
      </c>
      <c r="R18" s="73"/>
      <c r="S18" s="70"/>
      <c r="T18" s="525" t="s">
        <v>91</v>
      </c>
      <c r="U18" s="526"/>
      <c r="V18" s="526"/>
      <c r="W18" s="526"/>
      <c r="X18" s="527"/>
      <c r="Y18" s="519" t="s">
        <v>460</v>
      </c>
      <c r="Z18" s="519" t="s">
        <v>461</v>
      </c>
      <c r="AA18" s="519" t="s">
        <v>462</v>
      </c>
      <c r="AB18" s="519" t="s">
        <v>463</v>
      </c>
      <c r="AC18" s="519" t="s">
        <v>464</v>
      </c>
      <c r="AD18" s="519" t="s">
        <v>465</v>
      </c>
      <c r="AE18" s="519" t="s">
        <v>466</v>
      </c>
      <c r="AF18" s="519" t="s">
        <v>467</v>
      </c>
      <c r="AG18" s="531" t="s">
        <v>468</v>
      </c>
      <c r="AH18" s="544" t="s">
        <v>469</v>
      </c>
      <c r="AI18" s="531" t="s">
        <v>470</v>
      </c>
      <c r="AJ18" s="321"/>
    </row>
    <row r="19" spans="1:36" ht="14.45" customHeight="1" x14ac:dyDescent="0.2">
      <c r="A19" s="68"/>
      <c r="B19" s="545"/>
      <c r="C19" s="520"/>
      <c r="D19" s="520"/>
      <c r="E19" s="520"/>
      <c r="F19" s="532"/>
      <c r="G19" s="322" t="s">
        <v>345</v>
      </c>
      <c r="H19" s="74" t="s">
        <v>100</v>
      </c>
      <c r="I19" s="74" t="s">
        <v>95</v>
      </c>
      <c r="J19" s="70" t="s">
        <v>346</v>
      </c>
      <c r="K19" s="545"/>
      <c r="L19" s="520"/>
      <c r="M19" s="520"/>
      <c r="N19" s="520"/>
      <c r="O19" s="520"/>
      <c r="P19" s="520"/>
      <c r="Q19" s="532"/>
      <c r="R19" s="73" t="s">
        <v>44</v>
      </c>
      <c r="S19" s="70" t="s">
        <v>44</v>
      </c>
      <c r="T19" s="575" t="s">
        <v>471</v>
      </c>
      <c r="U19" s="576" t="s">
        <v>472</v>
      </c>
      <c r="V19" s="576" t="s">
        <v>130</v>
      </c>
      <c r="W19" s="576" t="s">
        <v>131</v>
      </c>
      <c r="X19" s="576" t="s">
        <v>473</v>
      </c>
      <c r="Y19" s="520"/>
      <c r="Z19" s="520"/>
      <c r="AA19" s="520"/>
      <c r="AB19" s="520"/>
      <c r="AC19" s="520"/>
      <c r="AD19" s="520"/>
      <c r="AE19" s="520"/>
      <c r="AF19" s="520"/>
      <c r="AG19" s="532"/>
      <c r="AH19" s="545"/>
      <c r="AI19" s="532"/>
      <c r="AJ19" s="321"/>
    </row>
    <row r="20" spans="1:36" ht="14.45" customHeight="1" thickBot="1" x14ac:dyDescent="0.25">
      <c r="A20" s="75"/>
      <c r="B20" s="546"/>
      <c r="C20" s="521"/>
      <c r="D20" s="521"/>
      <c r="E20" s="521"/>
      <c r="F20" s="533"/>
      <c r="G20" s="323"/>
      <c r="H20" s="78"/>
      <c r="I20" s="78"/>
      <c r="J20" s="77"/>
      <c r="K20" s="546"/>
      <c r="L20" s="521"/>
      <c r="M20" s="521"/>
      <c r="N20" s="521"/>
      <c r="O20" s="521"/>
      <c r="P20" s="521"/>
      <c r="Q20" s="533"/>
      <c r="R20" s="78" t="s">
        <v>45</v>
      </c>
      <c r="S20" s="77" t="s">
        <v>48</v>
      </c>
      <c r="T20" s="574"/>
      <c r="U20" s="521"/>
      <c r="V20" s="521"/>
      <c r="W20" s="521"/>
      <c r="X20" s="521"/>
      <c r="Y20" s="521"/>
      <c r="Z20" s="521"/>
      <c r="AA20" s="521"/>
      <c r="AB20" s="521"/>
      <c r="AC20" s="521"/>
      <c r="AD20" s="521"/>
      <c r="AE20" s="521"/>
      <c r="AF20" s="521"/>
      <c r="AG20" s="533"/>
      <c r="AH20" s="546"/>
      <c r="AI20" s="533"/>
      <c r="AJ20" s="82"/>
    </row>
    <row r="21" spans="1:36" s="124" customFormat="1" ht="14.45" customHeight="1" thickTop="1" x14ac:dyDescent="0.2">
      <c r="A21" s="11"/>
      <c r="B21" s="11"/>
      <c r="C21" s="11"/>
      <c r="D21" s="11"/>
      <c r="E21" s="122"/>
      <c r="F21" s="122"/>
      <c r="G21" s="17"/>
      <c r="H21" s="17"/>
      <c r="I21" s="17"/>
      <c r="J21" s="17"/>
      <c r="K21" s="17"/>
      <c r="L21" s="123"/>
      <c r="M21" s="123"/>
      <c r="N21" s="123"/>
      <c r="O21" s="123"/>
      <c r="P21" s="123"/>
      <c r="Q21" s="123"/>
      <c r="R21" s="122"/>
      <c r="S21" s="122"/>
      <c r="T21" s="11"/>
      <c r="U21" s="11"/>
      <c r="V21" s="11"/>
      <c r="W21" s="11"/>
      <c r="X21" s="11"/>
      <c r="Y21" s="11"/>
      <c r="Z21" s="11"/>
      <c r="AA21" s="11"/>
      <c r="AB21" s="11"/>
      <c r="AC21" s="11"/>
      <c r="AD21" s="11"/>
      <c r="AE21" s="11"/>
      <c r="AF21" s="11"/>
      <c r="AG21" s="11"/>
      <c r="AH21" s="11"/>
      <c r="AI21" s="11"/>
      <c r="AJ21" s="11"/>
    </row>
    <row r="22" spans="1:36" s="48" customFormat="1" ht="14.45" customHeight="1" x14ac:dyDescent="0.2">
      <c r="A22" s="327" t="s">
        <v>38</v>
      </c>
      <c r="B22" s="231">
        <f>JANVIER!B458</f>
        <v>0</v>
      </c>
      <c r="C22" s="231">
        <f>JANVIER!C458</f>
        <v>0</v>
      </c>
      <c r="D22" s="231">
        <f>JANVIER!D458</f>
        <v>0</v>
      </c>
      <c r="E22" s="231">
        <f>JANVIER!E458</f>
        <v>0</v>
      </c>
      <c r="F22" s="232">
        <f>JANVIER!F458</f>
        <v>0</v>
      </c>
      <c r="G22" s="214">
        <f>JANVIER!J458-JANVIER!J21</f>
        <v>0</v>
      </c>
      <c r="H22" s="214">
        <f>SUM(B22:F22)-G22</f>
        <v>0</v>
      </c>
      <c r="I22" s="214">
        <f>SUM(S22-AJ22)</f>
        <v>0</v>
      </c>
      <c r="J22" s="215">
        <f>JANVIER!K458</f>
        <v>0</v>
      </c>
      <c r="K22" s="213">
        <f>JANVIER!L458</f>
        <v>0</v>
      </c>
      <c r="L22" s="213">
        <f>JANVIER!M458</f>
        <v>0</v>
      </c>
      <c r="M22" s="213">
        <f>JANVIER!N458</f>
        <v>0</v>
      </c>
      <c r="N22" s="213">
        <f>JANVIER!O458</f>
        <v>0</v>
      </c>
      <c r="O22" s="213">
        <f>JANVIER!P458</f>
        <v>0</v>
      </c>
      <c r="P22" s="213">
        <f>JANVIER!Q458</f>
        <v>0</v>
      </c>
      <c r="Q22" s="233">
        <f>JANVIER!R458</f>
        <v>0</v>
      </c>
      <c r="R22" s="234">
        <f>SUM(K22:Q22)</f>
        <v>0</v>
      </c>
      <c r="S22" s="235">
        <f>SUM(J22:Q22)</f>
        <v>0</v>
      </c>
      <c r="T22" s="213">
        <f>JANVIER!U458</f>
        <v>0</v>
      </c>
      <c r="U22" s="213">
        <f>JANVIER!V458</f>
        <v>0</v>
      </c>
      <c r="V22" s="213">
        <f>JANVIER!W458</f>
        <v>0</v>
      </c>
      <c r="W22" s="213">
        <f>JANVIER!X458</f>
        <v>0</v>
      </c>
      <c r="X22" s="213">
        <f>JANVIER!Y458</f>
        <v>0</v>
      </c>
      <c r="Y22" s="213">
        <f>JANVIER!Z458</f>
        <v>0</v>
      </c>
      <c r="Z22" s="213">
        <f>JANVIER!AA458</f>
        <v>0</v>
      </c>
      <c r="AA22" s="213">
        <f>JANVIER!AB458</f>
        <v>0</v>
      </c>
      <c r="AB22" s="213">
        <f>JANVIER!AC458</f>
        <v>0</v>
      </c>
      <c r="AC22" s="213">
        <f>JANVIER!AD458</f>
        <v>0</v>
      </c>
      <c r="AD22" s="213">
        <f>JANVIER!AE458</f>
        <v>0</v>
      </c>
      <c r="AE22" s="213">
        <f>JANVIER!AF458</f>
        <v>0</v>
      </c>
      <c r="AF22" s="213">
        <f>JANVIER!AG458</f>
        <v>0</v>
      </c>
      <c r="AG22" s="213">
        <f>JANVIER!AH458</f>
        <v>0</v>
      </c>
      <c r="AH22" s="213">
        <f>JANVIER!AJ458</f>
        <v>0</v>
      </c>
      <c r="AI22" s="236">
        <f>JANVIER!AK458</f>
        <v>0</v>
      </c>
      <c r="AJ22" s="234">
        <f>SUM(T22:AI22)</f>
        <v>0</v>
      </c>
    </row>
    <row r="23" spans="1:36" s="48" customFormat="1" ht="14.45" customHeight="1" x14ac:dyDescent="0.2">
      <c r="A23" s="327" t="s">
        <v>485</v>
      </c>
      <c r="B23" s="213">
        <f>FÉVRIER!B458</f>
        <v>0</v>
      </c>
      <c r="C23" s="213">
        <f>FÉVRIER!C458</f>
        <v>0</v>
      </c>
      <c r="D23" s="213">
        <f>FÉVRIER!D458</f>
        <v>0</v>
      </c>
      <c r="E23" s="213">
        <f>FÉVRIER!E458</f>
        <v>0</v>
      </c>
      <c r="F23" s="237">
        <f>FÉVRIER!F458</f>
        <v>0</v>
      </c>
      <c r="G23" s="214">
        <f>FÉVRIER!J458-FÉVRIER!J21</f>
        <v>0</v>
      </c>
      <c r="H23" s="214">
        <f t="shared" ref="H23:H40" si="3">SUM(B23:F23)-G23</f>
        <v>0</v>
      </c>
      <c r="I23" s="214">
        <f t="shared" ref="I23:I42" si="4">SUM(S23-AJ23)</f>
        <v>0</v>
      </c>
      <c r="J23" s="215">
        <f>FÉVRIER!K458</f>
        <v>0</v>
      </c>
      <c r="K23" s="213">
        <f>FÉVRIER!L458</f>
        <v>0</v>
      </c>
      <c r="L23" s="213">
        <f>FÉVRIER!M458</f>
        <v>0</v>
      </c>
      <c r="M23" s="213">
        <f>FÉVRIER!N458</f>
        <v>0</v>
      </c>
      <c r="N23" s="213">
        <f>FÉVRIER!O458</f>
        <v>0</v>
      </c>
      <c r="O23" s="213">
        <f>FÉVRIER!P458</f>
        <v>0</v>
      </c>
      <c r="P23" s="213">
        <f>FÉVRIER!Q458</f>
        <v>0</v>
      </c>
      <c r="Q23" s="233">
        <f>FÉVRIER!R458</f>
        <v>0</v>
      </c>
      <c r="R23" s="234">
        <f t="shared" ref="R23:R39" si="5">SUM(K23:Q23)</f>
        <v>0</v>
      </c>
      <c r="S23" s="235">
        <f t="shared" ref="S23:S39" si="6">SUM(J23:Q23)</f>
        <v>0</v>
      </c>
      <c r="T23" s="213">
        <f>FÉVRIER!U458</f>
        <v>0</v>
      </c>
      <c r="U23" s="213">
        <f>FÉVRIER!V458</f>
        <v>0</v>
      </c>
      <c r="V23" s="213">
        <f>FÉVRIER!W458</f>
        <v>0</v>
      </c>
      <c r="W23" s="213">
        <f>FÉVRIER!X458</f>
        <v>0</v>
      </c>
      <c r="X23" s="213">
        <f>FÉVRIER!Y458</f>
        <v>0</v>
      </c>
      <c r="Y23" s="213">
        <f>FÉVRIER!Z458</f>
        <v>0</v>
      </c>
      <c r="Z23" s="213">
        <f>FÉVRIER!AA458</f>
        <v>0</v>
      </c>
      <c r="AA23" s="213">
        <f>FÉVRIER!AB458</f>
        <v>0</v>
      </c>
      <c r="AB23" s="213">
        <f>FÉVRIER!AC458</f>
        <v>0</v>
      </c>
      <c r="AC23" s="213">
        <f>FÉVRIER!AD458</f>
        <v>0</v>
      </c>
      <c r="AD23" s="213">
        <f>FÉVRIER!AE458</f>
        <v>0</v>
      </c>
      <c r="AE23" s="213">
        <f>FÉVRIER!AF458</f>
        <v>0</v>
      </c>
      <c r="AF23" s="213">
        <f>FÉVRIER!AG458</f>
        <v>0</v>
      </c>
      <c r="AG23" s="213">
        <f>FÉVRIER!AH458</f>
        <v>0</v>
      </c>
      <c r="AH23" s="213">
        <f>FÉVRIER!AJ458</f>
        <v>0</v>
      </c>
      <c r="AI23" s="237">
        <f>FÉVRIER!AK458</f>
        <v>0</v>
      </c>
      <c r="AJ23" s="234">
        <f t="shared" ref="AJ23:AJ42" si="7">SUM(T23:AI23)</f>
        <v>0</v>
      </c>
    </row>
    <row r="24" spans="1:36" s="48" customFormat="1" ht="14.45" customHeight="1" x14ac:dyDescent="0.2">
      <c r="A24" s="327" t="s">
        <v>39</v>
      </c>
      <c r="B24" s="213">
        <f>MARS!B458</f>
        <v>0</v>
      </c>
      <c r="C24" s="213">
        <f>MARS!C458</f>
        <v>0</v>
      </c>
      <c r="D24" s="213">
        <f>MARS!D458</f>
        <v>0</v>
      </c>
      <c r="E24" s="213">
        <f>MARS!E458</f>
        <v>0</v>
      </c>
      <c r="F24" s="237">
        <f>MARS!F458</f>
        <v>0</v>
      </c>
      <c r="G24" s="214">
        <f>MARS!J458-MARS!J21</f>
        <v>0</v>
      </c>
      <c r="H24" s="214">
        <f t="shared" si="3"/>
        <v>0</v>
      </c>
      <c r="I24" s="214">
        <f>SUM(S24-AJ24)</f>
        <v>0</v>
      </c>
      <c r="J24" s="215">
        <f>MARS!K458</f>
        <v>0</v>
      </c>
      <c r="K24" s="213">
        <f>MARS!L458</f>
        <v>0</v>
      </c>
      <c r="L24" s="213">
        <f>MARS!M458</f>
        <v>0</v>
      </c>
      <c r="M24" s="213">
        <f>MARS!N458</f>
        <v>0</v>
      </c>
      <c r="N24" s="213">
        <f>MARS!O458</f>
        <v>0</v>
      </c>
      <c r="O24" s="213">
        <f>MARS!P458</f>
        <v>0</v>
      </c>
      <c r="P24" s="213">
        <f>MARS!Q458</f>
        <v>0</v>
      </c>
      <c r="Q24" s="233">
        <f>MARS!R458</f>
        <v>0</v>
      </c>
      <c r="R24" s="234">
        <f t="shared" si="5"/>
        <v>0</v>
      </c>
      <c r="S24" s="235">
        <f t="shared" si="6"/>
        <v>0</v>
      </c>
      <c r="T24" s="213">
        <f>MARS!U458</f>
        <v>0</v>
      </c>
      <c r="U24" s="213">
        <f>MARS!V458</f>
        <v>0</v>
      </c>
      <c r="V24" s="213">
        <f>MARS!W458</f>
        <v>0</v>
      </c>
      <c r="W24" s="213">
        <f>MARS!X458</f>
        <v>0</v>
      </c>
      <c r="X24" s="213">
        <f>MARS!Y458</f>
        <v>0</v>
      </c>
      <c r="Y24" s="213">
        <f>MARS!Z458</f>
        <v>0</v>
      </c>
      <c r="Z24" s="213">
        <f>MARS!AA458</f>
        <v>0</v>
      </c>
      <c r="AA24" s="213">
        <f>MARS!AB458</f>
        <v>0</v>
      </c>
      <c r="AB24" s="213">
        <f>MARS!AC458</f>
        <v>0</v>
      </c>
      <c r="AC24" s="213">
        <f>MARS!AD458</f>
        <v>0</v>
      </c>
      <c r="AD24" s="213">
        <f>MARS!AE458</f>
        <v>0</v>
      </c>
      <c r="AE24" s="213">
        <f>MARS!AF458</f>
        <v>0</v>
      </c>
      <c r="AF24" s="213">
        <f>MARS!AG458</f>
        <v>0</v>
      </c>
      <c r="AG24" s="213">
        <f>MARS!AH458</f>
        <v>0</v>
      </c>
      <c r="AH24" s="213">
        <f>MARS!AJ458</f>
        <v>0</v>
      </c>
      <c r="AI24" s="237">
        <f>MARS!AK458</f>
        <v>0</v>
      </c>
      <c r="AJ24" s="234">
        <f t="shared" si="7"/>
        <v>0</v>
      </c>
    </row>
    <row r="25" spans="1:36" s="49" customFormat="1" ht="14.45" customHeight="1" x14ac:dyDescent="0.2">
      <c r="A25" s="327" t="s">
        <v>351</v>
      </c>
      <c r="B25" s="238">
        <f t="shared" ref="B25:G25" si="8">SUM(B22:B24)</f>
        <v>0</v>
      </c>
      <c r="C25" s="238">
        <f t="shared" si="8"/>
        <v>0</v>
      </c>
      <c r="D25" s="238">
        <f t="shared" si="8"/>
        <v>0</v>
      </c>
      <c r="E25" s="239">
        <f t="shared" si="8"/>
        <v>0</v>
      </c>
      <c r="F25" s="240">
        <f t="shared" si="8"/>
        <v>0</v>
      </c>
      <c r="G25" s="239">
        <f t="shared" si="8"/>
        <v>0</v>
      </c>
      <c r="H25" s="241">
        <f t="shared" si="3"/>
        <v>0</v>
      </c>
      <c r="I25" s="241">
        <f t="shared" si="4"/>
        <v>0</v>
      </c>
      <c r="J25" s="242">
        <f>SUM(J22:J24)</f>
        <v>0</v>
      </c>
      <c r="K25" s="238">
        <f t="shared" ref="K25:AI25" si="9">SUM(K22:K24)</f>
        <v>0</v>
      </c>
      <c r="L25" s="243">
        <f t="shared" si="9"/>
        <v>0</v>
      </c>
      <c r="M25" s="243">
        <f t="shared" si="9"/>
        <v>0</v>
      </c>
      <c r="N25" s="243">
        <f t="shared" si="9"/>
        <v>0</v>
      </c>
      <c r="O25" s="243">
        <f t="shared" si="9"/>
        <v>0</v>
      </c>
      <c r="P25" s="243">
        <f t="shared" si="9"/>
        <v>0</v>
      </c>
      <c r="Q25" s="244">
        <f t="shared" si="9"/>
        <v>0</v>
      </c>
      <c r="R25" s="239">
        <f t="shared" si="9"/>
        <v>0</v>
      </c>
      <c r="S25" s="242">
        <f t="shared" si="9"/>
        <v>0</v>
      </c>
      <c r="T25" s="238">
        <f t="shared" si="9"/>
        <v>0</v>
      </c>
      <c r="U25" s="238">
        <f t="shared" si="9"/>
        <v>0</v>
      </c>
      <c r="V25" s="238">
        <f t="shared" si="9"/>
        <v>0</v>
      </c>
      <c r="W25" s="238">
        <f t="shared" si="9"/>
        <v>0</v>
      </c>
      <c r="X25" s="238">
        <f t="shared" si="9"/>
        <v>0</v>
      </c>
      <c r="Y25" s="238">
        <f t="shared" si="9"/>
        <v>0</v>
      </c>
      <c r="Z25" s="238">
        <f t="shared" si="9"/>
        <v>0</v>
      </c>
      <c r="AA25" s="238">
        <f t="shared" si="9"/>
        <v>0</v>
      </c>
      <c r="AB25" s="238">
        <f t="shared" si="9"/>
        <v>0</v>
      </c>
      <c r="AC25" s="238">
        <f t="shared" si="9"/>
        <v>0</v>
      </c>
      <c r="AD25" s="238">
        <f t="shared" si="9"/>
        <v>0</v>
      </c>
      <c r="AE25" s="238">
        <f t="shared" si="9"/>
        <v>0</v>
      </c>
      <c r="AF25" s="238">
        <f t="shared" si="9"/>
        <v>0</v>
      </c>
      <c r="AG25" s="238">
        <f t="shared" si="9"/>
        <v>0</v>
      </c>
      <c r="AH25" s="238">
        <f t="shared" si="9"/>
        <v>0</v>
      </c>
      <c r="AI25" s="242">
        <f t="shared" si="9"/>
        <v>0</v>
      </c>
      <c r="AJ25" s="245">
        <f t="shared" si="7"/>
        <v>0</v>
      </c>
    </row>
    <row r="26" spans="1:36" s="50" customFormat="1" ht="14.45" customHeight="1" x14ac:dyDescent="0.2">
      <c r="A26" s="485"/>
      <c r="B26" s="214"/>
      <c r="C26" s="214"/>
      <c r="D26" s="214"/>
      <c r="E26" s="214"/>
      <c r="F26" s="214"/>
      <c r="G26" s="214"/>
      <c r="H26" s="214"/>
      <c r="I26" s="214"/>
      <c r="J26" s="214"/>
      <c r="K26" s="214"/>
      <c r="L26" s="214"/>
      <c r="M26" s="214"/>
      <c r="N26" s="214"/>
      <c r="O26" s="214"/>
      <c r="P26" s="214"/>
      <c r="Q26" s="214"/>
      <c r="R26" s="234"/>
      <c r="S26" s="234"/>
      <c r="T26" s="214"/>
      <c r="U26" s="214"/>
      <c r="V26" s="214"/>
      <c r="W26" s="214"/>
      <c r="X26" s="214"/>
      <c r="Y26" s="214"/>
      <c r="Z26" s="214"/>
      <c r="AA26" s="214"/>
      <c r="AB26" s="214"/>
      <c r="AC26" s="214"/>
      <c r="AD26" s="214"/>
      <c r="AE26" s="214"/>
      <c r="AF26" s="214"/>
      <c r="AG26" s="214"/>
      <c r="AH26" s="214"/>
      <c r="AI26" s="214"/>
      <c r="AJ26" s="234"/>
    </row>
    <row r="27" spans="1:36" s="48" customFormat="1" ht="14.45" customHeight="1" x14ac:dyDescent="0.2">
      <c r="A27" s="486" t="s">
        <v>212</v>
      </c>
      <c r="B27" s="246">
        <f>AVRIL!B458</f>
        <v>0</v>
      </c>
      <c r="C27" s="246">
        <f>AVRIL!C458</f>
        <v>0</v>
      </c>
      <c r="D27" s="246">
        <f>AVRIL!D458</f>
        <v>0</v>
      </c>
      <c r="E27" s="246">
        <f>AVRIL!E458</f>
        <v>0</v>
      </c>
      <c r="F27" s="236">
        <f>AVRIL!F458</f>
        <v>0</v>
      </c>
      <c r="G27" s="214">
        <f>AVRIL!J458-AVRIL!J21</f>
        <v>0</v>
      </c>
      <c r="H27" s="214">
        <f t="shared" si="3"/>
        <v>0</v>
      </c>
      <c r="I27" s="214">
        <f t="shared" si="4"/>
        <v>0</v>
      </c>
      <c r="J27" s="215">
        <f>AVRIL!K458</f>
        <v>0</v>
      </c>
      <c r="K27" s="213">
        <f>AVRIL!L458</f>
        <v>0</v>
      </c>
      <c r="L27" s="213">
        <f>AVRIL!M458</f>
        <v>0</v>
      </c>
      <c r="M27" s="213">
        <f>AVRIL!N458</f>
        <v>0</v>
      </c>
      <c r="N27" s="213">
        <f>AVRIL!O458</f>
        <v>0</v>
      </c>
      <c r="O27" s="213">
        <f>AVRIL!P458</f>
        <v>0</v>
      </c>
      <c r="P27" s="213">
        <f>AVRIL!Q458</f>
        <v>0</v>
      </c>
      <c r="Q27" s="233">
        <f>AVRIL!R458</f>
        <v>0</v>
      </c>
      <c r="R27" s="234">
        <f t="shared" si="5"/>
        <v>0</v>
      </c>
      <c r="S27" s="235">
        <f t="shared" si="6"/>
        <v>0</v>
      </c>
      <c r="T27" s="246">
        <f>AVRIL!U458</f>
        <v>0</v>
      </c>
      <c r="U27" s="246">
        <f>AVRIL!V458</f>
        <v>0</v>
      </c>
      <c r="V27" s="246">
        <f>AVRIL!W458</f>
        <v>0</v>
      </c>
      <c r="W27" s="246">
        <f>AVRIL!X458</f>
        <v>0</v>
      </c>
      <c r="X27" s="246">
        <f>AVRIL!Y458</f>
        <v>0</v>
      </c>
      <c r="Y27" s="246">
        <f>AVRIL!Z458</f>
        <v>0</v>
      </c>
      <c r="Z27" s="246">
        <f>AVRIL!AA458</f>
        <v>0</v>
      </c>
      <c r="AA27" s="246">
        <f>AVRIL!AB458</f>
        <v>0</v>
      </c>
      <c r="AB27" s="246">
        <f>AVRIL!AC458</f>
        <v>0</v>
      </c>
      <c r="AC27" s="246">
        <f>AVRIL!AD458</f>
        <v>0</v>
      </c>
      <c r="AD27" s="246">
        <f>AVRIL!AE458</f>
        <v>0</v>
      </c>
      <c r="AE27" s="246">
        <f>AVRIL!AF458</f>
        <v>0</v>
      </c>
      <c r="AF27" s="246">
        <f>AVRIL!AG458</f>
        <v>0</v>
      </c>
      <c r="AG27" s="246">
        <f>AVRIL!AH458</f>
        <v>0</v>
      </c>
      <c r="AH27" s="246">
        <f>AVRIL!AJ458</f>
        <v>0</v>
      </c>
      <c r="AI27" s="236">
        <f>AVRIL!AK458</f>
        <v>0</v>
      </c>
      <c r="AJ27" s="234">
        <f t="shared" si="7"/>
        <v>0</v>
      </c>
    </row>
    <row r="28" spans="1:36" s="48" customFormat="1" ht="14.45" customHeight="1" x14ac:dyDescent="0.2">
      <c r="A28" s="327" t="s">
        <v>221</v>
      </c>
      <c r="B28" s="213">
        <f>MAI!B458</f>
        <v>0</v>
      </c>
      <c r="C28" s="213">
        <f>MAI!C458</f>
        <v>0</v>
      </c>
      <c r="D28" s="213">
        <f>MAI!D458</f>
        <v>0</v>
      </c>
      <c r="E28" s="213">
        <f>MAI!E458</f>
        <v>0</v>
      </c>
      <c r="F28" s="237">
        <f>MAI!F458</f>
        <v>0</v>
      </c>
      <c r="G28" s="214">
        <f>MAI!J458-MAI!J21</f>
        <v>0</v>
      </c>
      <c r="H28" s="214">
        <f t="shared" si="3"/>
        <v>0</v>
      </c>
      <c r="I28" s="214">
        <f t="shared" si="4"/>
        <v>0</v>
      </c>
      <c r="J28" s="215">
        <f>MAI!K458</f>
        <v>0</v>
      </c>
      <c r="K28" s="213">
        <f>MAI!L458</f>
        <v>0</v>
      </c>
      <c r="L28" s="213">
        <f>MAI!M458</f>
        <v>0</v>
      </c>
      <c r="M28" s="213">
        <f>MAI!N458</f>
        <v>0</v>
      </c>
      <c r="N28" s="213">
        <f>MAI!O458</f>
        <v>0</v>
      </c>
      <c r="O28" s="213">
        <f>MAI!P458</f>
        <v>0</v>
      </c>
      <c r="P28" s="213">
        <f>MAI!Q458</f>
        <v>0</v>
      </c>
      <c r="Q28" s="233">
        <f>MAI!R458</f>
        <v>0</v>
      </c>
      <c r="R28" s="234">
        <f t="shared" si="5"/>
        <v>0</v>
      </c>
      <c r="S28" s="235">
        <f t="shared" si="6"/>
        <v>0</v>
      </c>
      <c r="T28" s="213">
        <f>MAI!U458</f>
        <v>0</v>
      </c>
      <c r="U28" s="213">
        <f>MAI!V458</f>
        <v>0</v>
      </c>
      <c r="V28" s="213">
        <f>MAI!W458</f>
        <v>0</v>
      </c>
      <c r="W28" s="213">
        <f>MAI!X458</f>
        <v>0</v>
      </c>
      <c r="X28" s="213">
        <f>MAI!Y458</f>
        <v>0</v>
      </c>
      <c r="Y28" s="213">
        <f>MAI!Z458</f>
        <v>0</v>
      </c>
      <c r="Z28" s="213">
        <f>MAI!AA458</f>
        <v>0</v>
      </c>
      <c r="AA28" s="213">
        <f>MAI!AB458</f>
        <v>0</v>
      </c>
      <c r="AB28" s="213">
        <f>MAI!AC458</f>
        <v>0</v>
      </c>
      <c r="AC28" s="213">
        <f>MAI!AD458</f>
        <v>0</v>
      </c>
      <c r="AD28" s="213">
        <f>MAI!AE458</f>
        <v>0</v>
      </c>
      <c r="AE28" s="213">
        <f>MAI!AF458</f>
        <v>0</v>
      </c>
      <c r="AF28" s="213">
        <f>MAI!AG458</f>
        <v>0</v>
      </c>
      <c r="AG28" s="213">
        <f>MAI!AH458</f>
        <v>0</v>
      </c>
      <c r="AH28" s="213">
        <f>MAI!AJ458</f>
        <v>0</v>
      </c>
      <c r="AI28" s="237">
        <f>MAI!AK458</f>
        <v>0</v>
      </c>
      <c r="AJ28" s="234">
        <f t="shared" si="7"/>
        <v>0</v>
      </c>
    </row>
    <row r="29" spans="1:36" s="48" customFormat="1" ht="14.45" customHeight="1" x14ac:dyDescent="0.2">
      <c r="A29" s="327" t="s">
        <v>231</v>
      </c>
      <c r="B29" s="213">
        <f>JUIN!B458</f>
        <v>0</v>
      </c>
      <c r="C29" s="213">
        <f>JUIN!C458</f>
        <v>0</v>
      </c>
      <c r="D29" s="213">
        <f>JUIN!D458</f>
        <v>0</v>
      </c>
      <c r="E29" s="213">
        <f>JUIN!E458</f>
        <v>0</v>
      </c>
      <c r="F29" s="237">
        <f>JUIN!F458</f>
        <v>0</v>
      </c>
      <c r="G29" s="214">
        <f>JUIN!J458-JUIN!J21</f>
        <v>0</v>
      </c>
      <c r="H29" s="214">
        <f t="shared" si="3"/>
        <v>0</v>
      </c>
      <c r="I29" s="214">
        <f t="shared" si="4"/>
        <v>0</v>
      </c>
      <c r="J29" s="215">
        <f>JUIN!K458</f>
        <v>0</v>
      </c>
      <c r="K29" s="213">
        <f>JUIN!L458</f>
        <v>0</v>
      </c>
      <c r="L29" s="213">
        <f>JUIN!M458</f>
        <v>0</v>
      </c>
      <c r="M29" s="213">
        <f>JUIN!N458</f>
        <v>0</v>
      </c>
      <c r="N29" s="213">
        <f>JUIN!O458</f>
        <v>0</v>
      </c>
      <c r="O29" s="213">
        <f>JUIN!P458</f>
        <v>0</v>
      </c>
      <c r="P29" s="213">
        <f>JUIN!Q458</f>
        <v>0</v>
      </c>
      <c r="Q29" s="233">
        <f>JUIN!R458</f>
        <v>0</v>
      </c>
      <c r="R29" s="234">
        <f t="shared" si="5"/>
        <v>0</v>
      </c>
      <c r="S29" s="235">
        <f t="shared" si="6"/>
        <v>0</v>
      </c>
      <c r="T29" s="213">
        <f>JUIN!U458</f>
        <v>0</v>
      </c>
      <c r="U29" s="213">
        <f>JUIN!V458</f>
        <v>0</v>
      </c>
      <c r="V29" s="213">
        <f>JUIN!W458</f>
        <v>0</v>
      </c>
      <c r="W29" s="213">
        <f>JUIN!X458</f>
        <v>0</v>
      </c>
      <c r="X29" s="213">
        <f>JUIN!Y458</f>
        <v>0</v>
      </c>
      <c r="Y29" s="213">
        <f>JUIN!Z458</f>
        <v>0</v>
      </c>
      <c r="Z29" s="213">
        <f>JUIN!AA458</f>
        <v>0</v>
      </c>
      <c r="AA29" s="213">
        <f>JUIN!AB458</f>
        <v>0</v>
      </c>
      <c r="AB29" s="213">
        <f>JUIN!AC458</f>
        <v>0</v>
      </c>
      <c r="AC29" s="213">
        <f>JUIN!AD458</f>
        <v>0</v>
      </c>
      <c r="AD29" s="213">
        <f>JUIN!AE458</f>
        <v>0</v>
      </c>
      <c r="AE29" s="213">
        <f>JUIN!AF458</f>
        <v>0</v>
      </c>
      <c r="AF29" s="213">
        <f>JUIN!AG458</f>
        <v>0</v>
      </c>
      <c r="AG29" s="213">
        <f>JUIN!AH458</f>
        <v>0</v>
      </c>
      <c r="AH29" s="213">
        <f>JUIN!AJ458</f>
        <v>0</v>
      </c>
      <c r="AI29" s="237">
        <f>JUIN!AK458</f>
        <v>0</v>
      </c>
      <c r="AJ29" s="234">
        <f t="shared" si="7"/>
        <v>0</v>
      </c>
    </row>
    <row r="30" spans="1:36" s="49" customFormat="1" ht="14.45" customHeight="1" x14ac:dyDescent="0.2">
      <c r="A30" s="327" t="s">
        <v>352</v>
      </c>
      <c r="B30" s="238">
        <f>SUM(B27:B29)</f>
        <v>0</v>
      </c>
      <c r="C30" s="238">
        <f>SUM(C27:C29)</f>
        <v>0</v>
      </c>
      <c r="D30" s="238">
        <f>SUM(D27:D29)</f>
        <v>0</v>
      </c>
      <c r="E30" s="239">
        <f>SUM(E27:E29)</f>
        <v>0</v>
      </c>
      <c r="F30" s="240">
        <f>SUM(F27:F29)</f>
        <v>0</v>
      </c>
      <c r="G30" s="239">
        <f>SUM(B30:F30)</f>
        <v>0</v>
      </c>
      <c r="H30" s="241">
        <f t="shared" si="3"/>
        <v>0</v>
      </c>
      <c r="I30" s="241">
        <f t="shared" si="4"/>
        <v>0</v>
      </c>
      <c r="J30" s="242">
        <f>SUM(J27:J29)</f>
        <v>0</v>
      </c>
      <c r="K30" s="238">
        <f t="shared" ref="K30:AI30" si="10">SUM(K27:K29)</f>
        <v>0</v>
      </c>
      <c r="L30" s="243">
        <f t="shared" si="10"/>
        <v>0</v>
      </c>
      <c r="M30" s="243">
        <f t="shared" si="10"/>
        <v>0</v>
      </c>
      <c r="N30" s="243">
        <f t="shared" si="10"/>
        <v>0</v>
      </c>
      <c r="O30" s="243">
        <f t="shared" si="10"/>
        <v>0</v>
      </c>
      <c r="P30" s="243">
        <f t="shared" si="10"/>
        <v>0</v>
      </c>
      <c r="Q30" s="244">
        <f t="shared" si="10"/>
        <v>0</v>
      </c>
      <c r="R30" s="239">
        <f t="shared" si="10"/>
        <v>0</v>
      </c>
      <c r="S30" s="242">
        <f t="shared" si="10"/>
        <v>0</v>
      </c>
      <c r="T30" s="238">
        <f t="shared" si="10"/>
        <v>0</v>
      </c>
      <c r="U30" s="238">
        <f t="shared" si="10"/>
        <v>0</v>
      </c>
      <c r="V30" s="238">
        <f t="shared" si="10"/>
        <v>0</v>
      </c>
      <c r="W30" s="238">
        <f t="shared" si="10"/>
        <v>0</v>
      </c>
      <c r="X30" s="238">
        <f t="shared" si="10"/>
        <v>0</v>
      </c>
      <c r="Y30" s="238">
        <f t="shared" si="10"/>
        <v>0</v>
      </c>
      <c r="Z30" s="238">
        <f t="shared" si="10"/>
        <v>0</v>
      </c>
      <c r="AA30" s="238">
        <f t="shared" si="10"/>
        <v>0</v>
      </c>
      <c r="AB30" s="238">
        <f t="shared" si="10"/>
        <v>0</v>
      </c>
      <c r="AC30" s="238">
        <f t="shared" si="10"/>
        <v>0</v>
      </c>
      <c r="AD30" s="238">
        <f t="shared" si="10"/>
        <v>0</v>
      </c>
      <c r="AE30" s="238">
        <f t="shared" si="10"/>
        <v>0</v>
      </c>
      <c r="AF30" s="238">
        <f t="shared" si="10"/>
        <v>0</v>
      </c>
      <c r="AG30" s="238">
        <f t="shared" si="10"/>
        <v>0</v>
      </c>
      <c r="AH30" s="238">
        <f t="shared" si="10"/>
        <v>0</v>
      </c>
      <c r="AI30" s="242">
        <f t="shared" si="10"/>
        <v>0</v>
      </c>
      <c r="AJ30" s="245">
        <f t="shared" si="7"/>
        <v>0</v>
      </c>
    </row>
    <row r="31" spans="1:36" s="50" customFormat="1" ht="14.45" customHeight="1" x14ac:dyDescent="0.2">
      <c r="A31" s="485"/>
      <c r="B31" s="214"/>
      <c r="C31" s="214"/>
      <c r="D31" s="214"/>
      <c r="E31" s="214"/>
      <c r="F31" s="214"/>
      <c r="G31" s="214"/>
      <c r="H31" s="214"/>
      <c r="I31" s="214"/>
      <c r="J31" s="214"/>
      <c r="K31" s="214"/>
      <c r="L31" s="214"/>
      <c r="M31" s="214"/>
      <c r="N31" s="214"/>
      <c r="O31" s="214"/>
      <c r="P31" s="214"/>
      <c r="Q31" s="214"/>
      <c r="R31" s="234"/>
      <c r="S31" s="234"/>
      <c r="T31" s="214"/>
      <c r="U31" s="214"/>
      <c r="V31" s="214"/>
      <c r="W31" s="214"/>
      <c r="X31" s="214"/>
      <c r="Y31" s="214"/>
      <c r="Z31" s="214"/>
      <c r="AA31" s="214"/>
      <c r="AB31" s="214"/>
      <c r="AC31" s="214"/>
      <c r="AD31" s="214"/>
      <c r="AE31" s="214"/>
      <c r="AF31" s="214"/>
      <c r="AG31" s="214"/>
      <c r="AH31" s="214"/>
      <c r="AI31" s="214"/>
      <c r="AJ31" s="234"/>
    </row>
    <row r="32" spans="1:36" s="48" customFormat="1" ht="14.45" customHeight="1" x14ac:dyDescent="0.2">
      <c r="A32" s="327" t="s">
        <v>238</v>
      </c>
      <c r="B32" s="213">
        <f>JUILLET!B458</f>
        <v>0</v>
      </c>
      <c r="C32" s="213">
        <f>JUILLET!C458</f>
        <v>0</v>
      </c>
      <c r="D32" s="213">
        <f>JUILLET!D458</f>
        <v>0</v>
      </c>
      <c r="E32" s="213">
        <f>JUILLET!E458</f>
        <v>0</v>
      </c>
      <c r="F32" s="236">
        <f>JUILLET!F458</f>
        <v>0</v>
      </c>
      <c r="G32" s="214">
        <f>JUILLET!J458-JUILLET!J21</f>
        <v>0</v>
      </c>
      <c r="H32" s="214">
        <f t="shared" si="3"/>
        <v>0</v>
      </c>
      <c r="I32" s="214">
        <f t="shared" si="4"/>
        <v>0</v>
      </c>
      <c r="J32" s="215">
        <f>JUILLET!K458</f>
        <v>0</v>
      </c>
      <c r="K32" s="213">
        <f>JUILLET!L458</f>
        <v>0</v>
      </c>
      <c r="L32" s="213">
        <f>JUILLET!M458</f>
        <v>0</v>
      </c>
      <c r="M32" s="213">
        <f>JUILLET!N458</f>
        <v>0</v>
      </c>
      <c r="N32" s="213">
        <f>JUILLET!O458</f>
        <v>0</v>
      </c>
      <c r="O32" s="213">
        <f>JUILLET!P458</f>
        <v>0</v>
      </c>
      <c r="P32" s="213">
        <f>JUILLET!Q458</f>
        <v>0</v>
      </c>
      <c r="Q32" s="233">
        <f>JUILLET!R458</f>
        <v>0</v>
      </c>
      <c r="R32" s="234">
        <f t="shared" si="5"/>
        <v>0</v>
      </c>
      <c r="S32" s="235">
        <f t="shared" si="6"/>
        <v>0</v>
      </c>
      <c r="T32" s="213">
        <f>JUILLET!U458</f>
        <v>0</v>
      </c>
      <c r="U32" s="213">
        <f>JUILLET!V458</f>
        <v>0</v>
      </c>
      <c r="V32" s="213">
        <f>JUILLET!W458</f>
        <v>0</v>
      </c>
      <c r="W32" s="213">
        <f>JUILLET!X458</f>
        <v>0</v>
      </c>
      <c r="X32" s="213">
        <f>JUILLET!Y458</f>
        <v>0</v>
      </c>
      <c r="Y32" s="213">
        <f>JUILLET!Z458</f>
        <v>0</v>
      </c>
      <c r="Z32" s="213">
        <f>JUILLET!AA458</f>
        <v>0</v>
      </c>
      <c r="AA32" s="213">
        <f>JUILLET!AB458</f>
        <v>0</v>
      </c>
      <c r="AB32" s="213">
        <f>JUILLET!AC458</f>
        <v>0</v>
      </c>
      <c r="AC32" s="213">
        <f>JUILLET!AD458</f>
        <v>0</v>
      </c>
      <c r="AD32" s="213">
        <f>JUILLET!AE458</f>
        <v>0</v>
      </c>
      <c r="AE32" s="213">
        <f>JUILLET!AF458</f>
        <v>0</v>
      </c>
      <c r="AF32" s="213">
        <f>JUILLET!AG458</f>
        <v>0</v>
      </c>
      <c r="AG32" s="213">
        <f>JUILLET!AH458</f>
        <v>0</v>
      </c>
      <c r="AH32" s="213">
        <f>JUILLET!AJ458</f>
        <v>0</v>
      </c>
      <c r="AI32" s="236">
        <f>JUILLET!AK458</f>
        <v>0</v>
      </c>
      <c r="AJ32" s="234">
        <f t="shared" si="7"/>
        <v>0</v>
      </c>
    </row>
    <row r="33" spans="1:36" s="48" customFormat="1" ht="14.45" customHeight="1" x14ac:dyDescent="0.2">
      <c r="A33" s="327" t="s">
        <v>247</v>
      </c>
      <c r="B33" s="213">
        <f>AOUT!B458</f>
        <v>0</v>
      </c>
      <c r="C33" s="213">
        <f>AOUT!C458</f>
        <v>0</v>
      </c>
      <c r="D33" s="213">
        <f>AOUT!D458</f>
        <v>0</v>
      </c>
      <c r="E33" s="213">
        <f>AOUT!E458</f>
        <v>0</v>
      </c>
      <c r="F33" s="237">
        <f>AOUT!F458</f>
        <v>0</v>
      </c>
      <c r="G33" s="214">
        <f>AOUT!J458-AOUT!J21</f>
        <v>0</v>
      </c>
      <c r="H33" s="214">
        <f t="shared" si="3"/>
        <v>0</v>
      </c>
      <c r="I33" s="214">
        <f t="shared" si="4"/>
        <v>0</v>
      </c>
      <c r="J33" s="215">
        <f>AOUT!K458</f>
        <v>0</v>
      </c>
      <c r="K33" s="213">
        <f>AOUT!L458</f>
        <v>0</v>
      </c>
      <c r="L33" s="213">
        <f>AOUT!M458</f>
        <v>0</v>
      </c>
      <c r="M33" s="213">
        <f>AOUT!N458</f>
        <v>0</v>
      </c>
      <c r="N33" s="213">
        <f>AOUT!O458</f>
        <v>0</v>
      </c>
      <c r="O33" s="213">
        <f>AOUT!P458</f>
        <v>0</v>
      </c>
      <c r="P33" s="213">
        <f>AOUT!Q458</f>
        <v>0</v>
      </c>
      <c r="Q33" s="233">
        <f>AOUT!R458</f>
        <v>0</v>
      </c>
      <c r="R33" s="234">
        <f t="shared" si="5"/>
        <v>0</v>
      </c>
      <c r="S33" s="235">
        <f t="shared" si="6"/>
        <v>0</v>
      </c>
      <c r="T33" s="213">
        <f>AOUT!U458</f>
        <v>0</v>
      </c>
      <c r="U33" s="213">
        <f>AOUT!V458</f>
        <v>0</v>
      </c>
      <c r="V33" s="213">
        <f>AOUT!W458</f>
        <v>0</v>
      </c>
      <c r="W33" s="213">
        <f>AOUT!X458</f>
        <v>0</v>
      </c>
      <c r="X33" s="213">
        <f>AOUT!Y458</f>
        <v>0</v>
      </c>
      <c r="Y33" s="213">
        <f>AOUT!Z458</f>
        <v>0</v>
      </c>
      <c r="Z33" s="213">
        <f>AOUT!AA458</f>
        <v>0</v>
      </c>
      <c r="AA33" s="213">
        <f>AOUT!AB458</f>
        <v>0</v>
      </c>
      <c r="AB33" s="213">
        <f>AOUT!AC458</f>
        <v>0</v>
      </c>
      <c r="AC33" s="213">
        <f>AOUT!AD458</f>
        <v>0</v>
      </c>
      <c r="AD33" s="213">
        <f>AOUT!AE458</f>
        <v>0</v>
      </c>
      <c r="AE33" s="213">
        <f>AOUT!AF458</f>
        <v>0</v>
      </c>
      <c r="AF33" s="213">
        <f>AOUT!AG458</f>
        <v>0</v>
      </c>
      <c r="AG33" s="213">
        <f>AOUT!AH458</f>
        <v>0</v>
      </c>
      <c r="AH33" s="213">
        <f>AOUT!AJ458</f>
        <v>0</v>
      </c>
      <c r="AI33" s="237">
        <f>AOUT!AK458</f>
        <v>0</v>
      </c>
      <c r="AJ33" s="234">
        <f t="shared" si="7"/>
        <v>0</v>
      </c>
    </row>
    <row r="34" spans="1:36" s="48" customFormat="1" ht="14.45" customHeight="1" x14ac:dyDescent="0.2">
      <c r="A34" s="327" t="s">
        <v>40</v>
      </c>
      <c r="B34" s="213">
        <f>SEPTEMBRE!B458</f>
        <v>0</v>
      </c>
      <c r="C34" s="213">
        <f>SEPTEMBRE!C458</f>
        <v>0</v>
      </c>
      <c r="D34" s="213">
        <f>SEPTEMBRE!D458</f>
        <v>0</v>
      </c>
      <c r="E34" s="213">
        <f>SEPTEMBRE!E458</f>
        <v>0</v>
      </c>
      <c r="F34" s="237">
        <f>SEPTEMBRE!F458</f>
        <v>0</v>
      </c>
      <c r="G34" s="214">
        <f>SEPTEMBRE!J458-SEPTEMBRE!J21</f>
        <v>0</v>
      </c>
      <c r="H34" s="214">
        <f t="shared" si="3"/>
        <v>0</v>
      </c>
      <c r="I34" s="214">
        <f t="shared" si="4"/>
        <v>0</v>
      </c>
      <c r="J34" s="215">
        <f>SEPTEMBRE!K458</f>
        <v>0</v>
      </c>
      <c r="K34" s="213">
        <f>SEPTEMBRE!L458</f>
        <v>0</v>
      </c>
      <c r="L34" s="213">
        <f>SEPTEMBRE!M458</f>
        <v>0</v>
      </c>
      <c r="M34" s="213">
        <f>SEPTEMBRE!N458</f>
        <v>0</v>
      </c>
      <c r="N34" s="213">
        <f>SEPTEMBRE!O458</f>
        <v>0</v>
      </c>
      <c r="O34" s="213">
        <f>SEPTEMBRE!P458</f>
        <v>0</v>
      </c>
      <c r="P34" s="213">
        <f>SEPTEMBRE!Q458</f>
        <v>0</v>
      </c>
      <c r="Q34" s="233">
        <f>SEPTEMBRE!R458</f>
        <v>0</v>
      </c>
      <c r="R34" s="234">
        <f t="shared" si="5"/>
        <v>0</v>
      </c>
      <c r="S34" s="235">
        <f t="shared" si="6"/>
        <v>0</v>
      </c>
      <c r="T34" s="213">
        <f>SEPTEMBRE!U458</f>
        <v>0</v>
      </c>
      <c r="U34" s="213">
        <f>SEPTEMBRE!V458</f>
        <v>0</v>
      </c>
      <c r="V34" s="213">
        <f>SEPTEMBRE!W458</f>
        <v>0</v>
      </c>
      <c r="W34" s="213">
        <f>SEPTEMBRE!X458</f>
        <v>0</v>
      </c>
      <c r="X34" s="213">
        <f>SEPTEMBRE!Y458</f>
        <v>0</v>
      </c>
      <c r="Y34" s="213">
        <f>SEPTEMBRE!Z458</f>
        <v>0</v>
      </c>
      <c r="Z34" s="213">
        <f>SEPTEMBRE!AA458</f>
        <v>0</v>
      </c>
      <c r="AA34" s="213">
        <f>SEPTEMBRE!AB458</f>
        <v>0</v>
      </c>
      <c r="AB34" s="213">
        <f>SEPTEMBRE!AC458</f>
        <v>0</v>
      </c>
      <c r="AC34" s="213">
        <f>SEPTEMBRE!AD458</f>
        <v>0</v>
      </c>
      <c r="AD34" s="213">
        <f>SEPTEMBRE!AE458</f>
        <v>0</v>
      </c>
      <c r="AE34" s="213">
        <f>SEPTEMBRE!AF458</f>
        <v>0</v>
      </c>
      <c r="AF34" s="213">
        <f>SEPTEMBRE!AG458</f>
        <v>0</v>
      </c>
      <c r="AG34" s="213">
        <f>SEPTEMBRE!AH458</f>
        <v>0</v>
      </c>
      <c r="AH34" s="213">
        <f>SEPTEMBRE!AJ458</f>
        <v>0</v>
      </c>
      <c r="AI34" s="237">
        <f>SEPTEMBRE!AK458</f>
        <v>0</v>
      </c>
      <c r="AJ34" s="234">
        <f t="shared" si="7"/>
        <v>0</v>
      </c>
    </row>
    <row r="35" spans="1:36" s="49" customFormat="1" ht="14.45" customHeight="1" x14ac:dyDescent="0.2">
      <c r="A35" s="327" t="s">
        <v>353</v>
      </c>
      <c r="B35" s="238">
        <f>SUM(B32:B34)</f>
        <v>0</v>
      </c>
      <c r="C35" s="238">
        <f>SUM(C32:C34)</f>
        <v>0</v>
      </c>
      <c r="D35" s="238">
        <f>SUM(D32:D34)</f>
        <v>0</v>
      </c>
      <c r="E35" s="239">
        <f>SUM(E32:E34)</f>
        <v>0</v>
      </c>
      <c r="F35" s="240">
        <f>SUM(F32:F34)</f>
        <v>0</v>
      </c>
      <c r="G35" s="239">
        <f>SUM(B35:F35)</f>
        <v>0</v>
      </c>
      <c r="H35" s="241">
        <f t="shared" si="3"/>
        <v>0</v>
      </c>
      <c r="I35" s="241">
        <f t="shared" si="4"/>
        <v>0</v>
      </c>
      <c r="J35" s="242">
        <f>SUM(J32:J34)</f>
        <v>0</v>
      </c>
      <c r="K35" s="238">
        <f t="shared" ref="K35:AI35" si="11">SUM(K32:K34)</f>
        <v>0</v>
      </c>
      <c r="L35" s="243">
        <f t="shared" si="11"/>
        <v>0</v>
      </c>
      <c r="M35" s="243">
        <f t="shared" si="11"/>
        <v>0</v>
      </c>
      <c r="N35" s="243">
        <f t="shared" si="11"/>
        <v>0</v>
      </c>
      <c r="O35" s="243">
        <f t="shared" si="11"/>
        <v>0</v>
      </c>
      <c r="P35" s="243">
        <f t="shared" si="11"/>
        <v>0</v>
      </c>
      <c r="Q35" s="244">
        <f t="shared" si="11"/>
        <v>0</v>
      </c>
      <c r="R35" s="239">
        <f t="shared" si="11"/>
        <v>0</v>
      </c>
      <c r="S35" s="242">
        <f t="shared" si="11"/>
        <v>0</v>
      </c>
      <c r="T35" s="238">
        <f t="shared" si="11"/>
        <v>0</v>
      </c>
      <c r="U35" s="238">
        <f t="shared" si="11"/>
        <v>0</v>
      </c>
      <c r="V35" s="238">
        <f t="shared" si="11"/>
        <v>0</v>
      </c>
      <c r="W35" s="238">
        <f t="shared" si="11"/>
        <v>0</v>
      </c>
      <c r="X35" s="238">
        <f t="shared" si="11"/>
        <v>0</v>
      </c>
      <c r="Y35" s="238">
        <f t="shared" si="11"/>
        <v>0</v>
      </c>
      <c r="Z35" s="238">
        <f t="shared" si="11"/>
        <v>0</v>
      </c>
      <c r="AA35" s="238">
        <f t="shared" si="11"/>
        <v>0</v>
      </c>
      <c r="AB35" s="238">
        <f t="shared" si="11"/>
        <v>0</v>
      </c>
      <c r="AC35" s="238">
        <f t="shared" si="11"/>
        <v>0</v>
      </c>
      <c r="AD35" s="238">
        <f t="shared" si="11"/>
        <v>0</v>
      </c>
      <c r="AE35" s="238">
        <f t="shared" si="11"/>
        <v>0</v>
      </c>
      <c r="AF35" s="238">
        <f t="shared" si="11"/>
        <v>0</v>
      </c>
      <c r="AG35" s="238">
        <f t="shared" si="11"/>
        <v>0</v>
      </c>
      <c r="AH35" s="238">
        <f t="shared" si="11"/>
        <v>0</v>
      </c>
      <c r="AI35" s="242">
        <f t="shared" si="11"/>
        <v>0</v>
      </c>
      <c r="AJ35" s="245">
        <f t="shared" si="7"/>
        <v>0</v>
      </c>
    </row>
    <row r="36" spans="1:36" s="50" customFormat="1" ht="14.45" customHeight="1" x14ac:dyDescent="0.2">
      <c r="A36" s="485"/>
      <c r="B36" s="214"/>
      <c r="C36" s="214"/>
      <c r="D36" s="214"/>
      <c r="E36" s="214"/>
      <c r="F36" s="214"/>
      <c r="G36" s="214"/>
      <c r="H36" s="214"/>
      <c r="I36" s="214"/>
      <c r="J36" s="214"/>
      <c r="K36" s="214"/>
      <c r="L36" s="214"/>
      <c r="M36" s="214"/>
      <c r="N36" s="214"/>
      <c r="O36" s="214"/>
      <c r="P36" s="214"/>
      <c r="Q36" s="214"/>
      <c r="R36" s="234"/>
      <c r="S36" s="234"/>
      <c r="T36" s="214"/>
      <c r="U36" s="214"/>
      <c r="V36" s="214"/>
      <c r="W36" s="214"/>
      <c r="X36" s="214"/>
      <c r="Y36" s="214"/>
      <c r="Z36" s="214"/>
      <c r="AA36" s="214"/>
      <c r="AB36" s="214"/>
      <c r="AC36" s="214"/>
      <c r="AD36" s="214"/>
      <c r="AE36" s="214"/>
      <c r="AF36" s="214"/>
      <c r="AG36" s="214"/>
      <c r="AH36" s="214"/>
      <c r="AI36" s="214"/>
      <c r="AJ36" s="234"/>
    </row>
    <row r="37" spans="1:36" s="48" customFormat="1" ht="14.45" customHeight="1" x14ac:dyDescent="0.2">
      <c r="A37" s="327" t="s">
        <v>41</v>
      </c>
      <c r="B37" s="213">
        <f>OCTOBRE!B458</f>
        <v>0</v>
      </c>
      <c r="C37" s="213">
        <f>OCTOBRE!C458</f>
        <v>0</v>
      </c>
      <c r="D37" s="213">
        <f>OCTOBRE!D458</f>
        <v>0</v>
      </c>
      <c r="E37" s="213">
        <f>OCTOBRE!E458</f>
        <v>0</v>
      </c>
      <c r="F37" s="236">
        <f>OCTOBRE!F458</f>
        <v>0</v>
      </c>
      <c r="G37" s="214">
        <f>OCTOBRE!J458-OCTOBRE!J21</f>
        <v>0</v>
      </c>
      <c r="H37" s="214">
        <f t="shared" si="3"/>
        <v>0</v>
      </c>
      <c r="I37" s="214">
        <f t="shared" si="4"/>
        <v>0</v>
      </c>
      <c r="J37" s="215">
        <f>OCTOBRE!K458</f>
        <v>0</v>
      </c>
      <c r="K37" s="213">
        <f>OCTOBRE!L458</f>
        <v>0</v>
      </c>
      <c r="L37" s="213">
        <f>OCTOBRE!M458</f>
        <v>0</v>
      </c>
      <c r="M37" s="213">
        <f>OCTOBRE!N458</f>
        <v>0</v>
      </c>
      <c r="N37" s="213">
        <f>OCTOBRE!O458</f>
        <v>0</v>
      </c>
      <c r="O37" s="213">
        <f>OCTOBRE!P458</f>
        <v>0</v>
      </c>
      <c r="P37" s="213">
        <f>OCTOBRE!Q458</f>
        <v>0</v>
      </c>
      <c r="Q37" s="233">
        <f>OCTOBRE!R458</f>
        <v>0</v>
      </c>
      <c r="R37" s="234">
        <f t="shared" si="5"/>
        <v>0</v>
      </c>
      <c r="S37" s="235">
        <f t="shared" si="6"/>
        <v>0</v>
      </c>
      <c r="T37" s="213">
        <f>OCTOBRE!U458</f>
        <v>0</v>
      </c>
      <c r="U37" s="213">
        <f>OCTOBRE!V458</f>
        <v>0</v>
      </c>
      <c r="V37" s="213">
        <f>OCTOBRE!W458</f>
        <v>0</v>
      </c>
      <c r="W37" s="213">
        <f>OCTOBRE!X458</f>
        <v>0</v>
      </c>
      <c r="X37" s="213">
        <f>OCTOBRE!Y458</f>
        <v>0</v>
      </c>
      <c r="Y37" s="213">
        <f>OCTOBRE!Z458</f>
        <v>0</v>
      </c>
      <c r="Z37" s="213">
        <f>OCTOBRE!AA458</f>
        <v>0</v>
      </c>
      <c r="AA37" s="213">
        <f>OCTOBRE!AB458</f>
        <v>0</v>
      </c>
      <c r="AB37" s="213">
        <f>OCTOBRE!AC458</f>
        <v>0</v>
      </c>
      <c r="AC37" s="213">
        <f>OCTOBRE!AD458</f>
        <v>0</v>
      </c>
      <c r="AD37" s="213">
        <f>OCTOBRE!AE458</f>
        <v>0</v>
      </c>
      <c r="AE37" s="213">
        <f>OCTOBRE!AF458</f>
        <v>0</v>
      </c>
      <c r="AF37" s="213">
        <f>OCTOBRE!AG458</f>
        <v>0</v>
      </c>
      <c r="AG37" s="213">
        <f>OCTOBRE!AH458</f>
        <v>0</v>
      </c>
      <c r="AH37" s="213">
        <f>OCTOBRE!AJ458</f>
        <v>0</v>
      </c>
      <c r="AI37" s="236">
        <f>OCTOBRE!AK458</f>
        <v>0</v>
      </c>
      <c r="AJ37" s="234">
        <f t="shared" si="7"/>
        <v>0</v>
      </c>
    </row>
    <row r="38" spans="1:36" s="48" customFormat="1" ht="14.45" customHeight="1" x14ac:dyDescent="0.2">
      <c r="A38" s="327" t="s">
        <v>42</v>
      </c>
      <c r="B38" s="213">
        <f>NOVEMBRE!B458</f>
        <v>0</v>
      </c>
      <c r="C38" s="213">
        <f>NOVEMBRE!C458</f>
        <v>0</v>
      </c>
      <c r="D38" s="213">
        <f>NOVEMBRE!D458</f>
        <v>0</v>
      </c>
      <c r="E38" s="213">
        <f>NOVEMBRE!E458</f>
        <v>0</v>
      </c>
      <c r="F38" s="237">
        <f>NOVEMBRE!F458</f>
        <v>0</v>
      </c>
      <c r="G38" s="214">
        <f>NOVEMBRE!J458-NOVEMBRE!J21</f>
        <v>0</v>
      </c>
      <c r="H38" s="214">
        <f t="shared" si="3"/>
        <v>0</v>
      </c>
      <c r="I38" s="214">
        <f t="shared" si="4"/>
        <v>0</v>
      </c>
      <c r="J38" s="215">
        <f>NOVEMBRE!K458</f>
        <v>0</v>
      </c>
      <c r="K38" s="213">
        <f>NOVEMBRE!L458</f>
        <v>0</v>
      </c>
      <c r="L38" s="213">
        <f>NOVEMBRE!M458</f>
        <v>0</v>
      </c>
      <c r="M38" s="213">
        <f>NOVEMBRE!N458</f>
        <v>0</v>
      </c>
      <c r="N38" s="213">
        <f>NOVEMBRE!O458</f>
        <v>0</v>
      </c>
      <c r="O38" s="213">
        <f>NOVEMBRE!P458</f>
        <v>0</v>
      </c>
      <c r="P38" s="213">
        <f>NOVEMBRE!Q458</f>
        <v>0</v>
      </c>
      <c r="Q38" s="233">
        <f>NOVEMBRE!R458</f>
        <v>0</v>
      </c>
      <c r="R38" s="234">
        <f t="shared" si="5"/>
        <v>0</v>
      </c>
      <c r="S38" s="235">
        <f t="shared" si="6"/>
        <v>0</v>
      </c>
      <c r="T38" s="213">
        <f>NOVEMBRE!U458</f>
        <v>0</v>
      </c>
      <c r="U38" s="213">
        <f>NOVEMBRE!V458</f>
        <v>0</v>
      </c>
      <c r="V38" s="213">
        <f>NOVEMBRE!W458</f>
        <v>0</v>
      </c>
      <c r="W38" s="213">
        <f>NOVEMBRE!X458</f>
        <v>0</v>
      </c>
      <c r="X38" s="213">
        <f>NOVEMBRE!Y458</f>
        <v>0</v>
      </c>
      <c r="Y38" s="213">
        <f>NOVEMBRE!Z458</f>
        <v>0</v>
      </c>
      <c r="Z38" s="213">
        <f>NOVEMBRE!AA458</f>
        <v>0</v>
      </c>
      <c r="AA38" s="213">
        <f>NOVEMBRE!AB458</f>
        <v>0</v>
      </c>
      <c r="AB38" s="213">
        <f>NOVEMBRE!AC458</f>
        <v>0</v>
      </c>
      <c r="AC38" s="213">
        <f>NOVEMBRE!AD458</f>
        <v>0</v>
      </c>
      <c r="AD38" s="213">
        <f>NOVEMBRE!AE458</f>
        <v>0</v>
      </c>
      <c r="AE38" s="213">
        <f>NOVEMBRE!AF458</f>
        <v>0</v>
      </c>
      <c r="AF38" s="213">
        <f>NOVEMBRE!AG458</f>
        <v>0</v>
      </c>
      <c r="AG38" s="213">
        <f>NOVEMBRE!AH458</f>
        <v>0</v>
      </c>
      <c r="AH38" s="213">
        <f>NOVEMBRE!AJ458</f>
        <v>0</v>
      </c>
      <c r="AI38" s="237">
        <f>NOVEMBRE!AK458</f>
        <v>0</v>
      </c>
      <c r="AJ38" s="234">
        <f t="shared" si="7"/>
        <v>0</v>
      </c>
    </row>
    <row r="39" spans="1:36" s="48" customFormat="1" ht="14.45" customHeight="1" x14ac:dyDescent="0.2">
      <c r="A39" s="327" t="s">
        <v>354</v>
      </c>
      <c r="B39" s="213">
        <f>DÉCEMBRE!B458</f>
        <v>0</v>
      </c>
      <c r="C39" s="213">
        <f>DÉCEMBRE!C458</f>
        <v>0</v>
      </c>
      <c r="D39" s="213">
        <f>DÉCEMBRE!D458</f>
        <v>0</v>
      </c>
      <c r="E39" s="213">
        <f>DÉCEMBRE!E458</f>
        <v>0</v>
      </c>
      <c r="F39" s="237">
        <f>DÉCEMBRE!F458</f>
        <v>0</v>
      </c>
      <c r="G39" s="214">
        <f>DÉCEMBRE!J458-DÉCEMBRE!J21</f>
        <v>0</v>
      </c>
      <c r="H39" s="214">
        <f t="shared" si="3"/>
        <v>0</v>
      </c>
      <c r="I39" s="214">
        <f t="shared" si="4"/>
        <v>0</v>
      </c>
      <c r="J39" s="247">
        <f>DÉCEMBRE!K458</f>
        <v>0</v>
      </c>
      <c r="K39" s="248">
        <f>DÉCEMBRE!L458</f>
        <v>0</v>
      </c>
      <c r="L39" s="248">
        <f>DÉCEMBRE!M458</f>
        <v>0</v>
      </c>
      <c r="M39" s="248">
        <f>DÉCEMBRE!N458</f>
        <v>0</v>
      </c>
      <c r="N39" s="248">
        <f>DÉCEMBRE!O458</f>
        <v>0</v>
      </c>
      <c r="O39" s="248">
        <f>DÉCEMBRE!P458</f>
        <v>0</v>
      </c>
      <c r="P39" s="248">
        <f>DÉCEMBRE!Q458</f>
        <v>0</v>
      </c>
      <c r="Q39" s="233">
        <f>DÉCEMBRE!R458</f>
        <v>0</v>
      </c>
      <c r="R39" s="234">
        <f t="shared" si="5"/>
        <v>0</v>
      </c>
      <c r="S39" s="235">
        <f t="shared" si="6"/>
        <v>0</v>
      </c>
      <c r="T39" s="213">
        <f>DÉCEMBRE!U458</f>
        <v>0</v>
      </c>
      <c r="U39" s="213">
        <f>DÉCEMBRE!V458</f>
        <v>0</v>
      </c>
      <c r="V39" s="213">
        <f>DÉCEMBRE!W458</f>
        <v>0</v>
      </c>
      <c r="W39" s="213">
        <f>DÉCEMBRE!X458</f>
        <v>0</v>
      </c>
      <c r="X39" s="213">
        <f>DÉCEMBRE!Y458</f>
        <v>0</v>
      </c>
      <c r="Y39" s="213">
        <f>DÉCEMBRE!Z458</f>
        <v>0</v>
      </c>
      <c r="Z39" s="213">
        <f>DÉCEMBRE!AA458</f>
        <v>0</v>
      </c>
      <c r="AA39" s="213">
        <f>DÉCEMBRE!AB458</f>
        <v>0</v>
      </c>
      <c r="AB39" s="213">
        <f>DÉCEMBRE!AC458</f>
        <v>0</v>
      </c>
      <c r="AC39" s="213">
        <f>DÉCEMBRE!AD458</f>
        <v>0</v>
      </c>
      <c r="AD39" s="213">
        <f>DÉCEMBRE!AE458</f>
        <v>0</v>
      </c>
      <c r="AE39" s="213">
        <f>DÉCEMBRE!AF458</f>
        <v>0</v>
      </c>
      <c r="AF39" s="213">
        <f>DÉCEMBRE!AG458</f>
        <v>0</v>
      </c>
      <c r="AG39" s="213">
        <f>DÉCEMBRE!AH458</f>
        <v>0</v>
      </c>
      <c r="AH39" s="213">
        <f>DÉCEMBRE!AJ458</f>
        <v>0</v>
      </c>
      <c r="AI39" s="237">
        <f>DÉCEMBRE!AK458</f>
        <v>0</v>
      </c>
      <c r="AJ39" s="234">
        <f t="shared" si="7"/>
        <v>0</v>
      </c>
    </row>
    <row r="40" spans="1:36" s="49" customFormat="1" ht="14.45" customHeight="1" x14ac:dyDescent="0.2">
      <c r="A40" s="327" t="s">
        <v>355</v>
      </c>
      <c r="B40" s="238">
        <f>SUM(B37:B39)</f>
        <v>0</v>
      </c>
      <c r="C40" s="238">
        <f>SUM(C37:C39)</f>
        <v>0</v>
      </c>
      <c r="D40" s="238">
        <f>SUM(D37:D39)</f>
        <v>0</v>
      </c>
      <c r="E40" s="239">
        <f>SUM(E37:E39)</f>
        <v>0</v>
      </c>
      <c r="F40" s="240">
        <f>SUM(F37:F39)</f>
        <v>0</v>
      </c>
      <c r="G40" s="239">
        <f>SUM(B40:F40)</f>
        <v>0</v>
      </c>
      <c r="H40" s="241">
        <f t="shared" si="3"/>
        <v>0</v>
      </c>
      <c r="I40" s="241">
        <f t="shared" si="4"/>
        <v>0</v>
      </c>
      <c r="J40" s="242">
        <f t="shared" ref="J40:AI40" si="12">SUM(J37:J39)</f>
        <v>0</v>
      </c>
      <c r="K40" s="238">
        <f t="shared" si="12"/>
        <v>0</v>
      </c>
      <c r="L40" s="243">
        <f t="shared" si="12"/>
        <v>0</v>
      </c>
      <c r="M40" s="243">
        <f t="shared" si="12"/>
        <v>0</v>
      </c>
      <c r="N40" s="243">
        <f t="shared" si="12"/>
        <v>0</v>
      </c>
      <c r="O40" s="243">
        <f t="shared" si="12"/>
        <v>0</v>
      </c>
      <c r="P40" s="243">
        <f t="shared" si="12"/>
        <v>0</v>
      </c>
      <c r="Q40" s="244">
        <f t="shared" si="12"/>
        <v>0</v>
      </c>
      <c r="R40" s="239">
        <f t="shared" si="12"/>
        <v>0</v>
      </c>
      <c r="S40" s="242">
        <f t="shared" si="12"/>
        <v>0</v>
      </c>
      <c r="T40" s="238">
        <f t="shared" si="12"/>
        <v>0</v>
      </c>
      <c r="U40" s="238">
        <f t="shared" si="12"/>
        <v>0</v>
      </c>
      <c r="V40" s="238">
        <f t="shared" si="12"/>
        <v>0</v>
      </c>
      <c r="W40" s="238">
        <f t="shared" si="12"/>
        <v>0</v>
      </c>
      <c r="X40" s="238">
        <f t="shared" si="12"/>
        <v>0</v>
      </c>
      <c r="Y40" s="238">
        <f t="shared" si="12"/>
        <v>0</v>
      </c>
      <c r="Z40" s="238">
        <f t="shared" si="12"/>
        <v>0</v>
      </c>
      <c r="AA40" s="238">
        <f t="shared" si="12"/>
        <v>0</v>
      </c>
      <c r="AB40" s="238">
        <f t="shared" si="12"/>
        <v>0</v>
      </c>
      <c r="AC40" s="238">
        <f t="shared" si="12"/>
        <v>0</v>
      </c>
      <c r="AD40" s="238">
        <f t="shared" si="12"/>
        <v>0</v>
      </c>
      <c r="AE40" s="238">
        <f t="shared" si="12"/>
        <v>0</v>
      </c>
      <c r="AF40" s="238">
        <f t="shared" si="12"/>
        <v>0</v>
      </c>
      <c r="AG40" s="238">
        <f t="shared" si="12"/>
        <v>0</v>
      </c>
      <c r="AH40" s="238">
        <f t="shared" si="12"/>
        <v>0</v>
      </c>
      <c r="AI40" s="242">
        <f t="shared" si="12"/>
        <v>0</v>
      </c>
      <c r="AJ40" s="245">
        <f t="shared" si="7"/>
        <v>0</v>
      </c>
    </row>
    <row r="41" spans="1:36" s="50" customFormat="1" ht="14.45" customHeight="1" thickBot="1" x14ac:dyDescent="0.25">
      <c r="A41" s="435"/>
      <c r="B41" s="436"/>
      <c r="C41" s="436"/>
      <c r="D41" s="436"/>
      <c r="E41" s="436"/>
      <c r="F41" s="437"/>
      <c r="G41" s="436"/>
      <c r="H41" s="436"/>
      <c r="I41" s="436"/>
      <c r="J41" s="436"/>
      <c r="K41" s="436"/>
      <c r="L41" s="436"/>
      <c r="M41" s="436"/>
      <c r="N41" s="436"/>
      <c r="O41" s="436"/>
      <c r="P41" s="436"/>
      <c r="Q41" s="436"/>
      <c r="R41" s="438"/>
      <c r="S41" s="438"/>
      <c r="T41" s="436"/>
      <c r="U41" s="436"/>
      <c r="V41" s="436"/>
      <c r="W41" s="436"/>
      <c r="X41" s="436"/>
      <c r="Y41" s="436"/>
      <c r="Z41" s="436"/>
      <c r="AA41" s="436"/>
      <c r="AB41" s="436"/>
      <c r="AC41" s="436"/>
      <c r="AD41" s="436"/>
      <c r="AE41" s="436"/>
      <c r="AF41" s="436"/>
      <c r="AG41" s="436"/>
      <c r="AH41" s="436"/>
      <c r="AI41" s="436"/>
      <c r="AJ41" s="438"/>
    </row>
    <row r="42" spans="1:36" s="49" customFormat="1" ht="14.45" customHeight="1" thickTop="1" thickBot="1" x14ac:dyDescent="0.25">
      <c r="A42" s="439" t="s">
        <v>43</v>
      </c>
      <c r="B42" s="440">
        <f>SUM(B25+B30+B35+B40)</f>
        <v>0</v>
      </c>
      <c r="C42" s="440">
        <f t="shared" ref="C42:AI42" si="13">SUM(C25+C30+C35+C40)</f>
        <v>0</v>
      </c>
      <c r="D42" s="440">
        <f t="shared" si="13"/>
        <v>0</v>
      </c>
      <c r="E42" s="441">
        <f t="shared" si="13"/>
        <v>0</v>
      </c>
      <c r="F42" s="442">
        <f t="shared" si="13"/>
        <v>0</v>
      </c>
      <c r="G42" s="441">
        <f t="shared" si="13"/>
        <v>0</v>
      </c>
      <c r="H42" s="441">
        <f t="shared" si="13"/>
        <v>0</v>
      </c>
      <c r="I42" s="443">
        <f t="shared" si="4"/>
        <v>0</v>
      </c>
      <c r="J42" s="444">
        <f t="shared" si="13"/>
        <v>0</v>
      </c>
      <c r="K42" s="440">
        <f t="shared" si="13"/>
        <v>0</v>
      </c>
      <c r="L42" s="445">
        <f t="shared" si="13"/>
        <v>0</v>
      </c>
      <c r="M42" s="445">
        <f t="shared" si="13"/>
        <v>0</v>
      </c>
      <c r="N42" s="445">
        <f t="shared" si="13"/>
        <v>0</v>
      </c>
      <c r="O42" s="445">
        <f t="shared" si="13"/>
        <v>0</v>
      </c>
      <c r="P42" s="445">
        <f t="shared" si="13"/>
        <v>0</v>
      </c>
      <c r="Q42" s="446">
        <f t="shared" si="13"/>
        <v>0</v>
      </c>
      <c r="R42" s="441">
        <f t="shared" si="13"/>
        <v>0</v>
      </c>
      <c r="S42" s="444">
        <f t="shared" si="13"/>
        <v>0</v>
      </c>
      <c r="T42" s="440">
        <f t="shared" si="13"/>
        <v>0</v>
      </c>
      <c r="U42" s="440">
        <f t="shared" si="13"/>
        <v>0</v>
      </c>
      <c r="V42" s="440">
        <f t="shared" si="13"/>
        <v>0</v>
      </c>
      <c r="W42" s="440">
        <f t="shared" si="13"/>
        <v>0</v>
      </c>
      <c r="X42" s="440">
        <f t="shared" si="13"/>
        <v>0</v>
      </c>
      <c r="Y42" s="440">
        <f t="shared" si="13"/>
        <v>0</v>
      </c>
      <c r="Z42" s="440">
        <f t="shared" si="13"/>
        <v>0</v>
      </c>
      <c r="AA42" s="440">
        <f t="shared" si="13"/>
        <v>0</v>
      </c>
      <c r="AB42" s="440">
        <f t="shared" si="13"/>
        <v>0</v>
      </c>
      <c r="AC42" s="440">
        <f t="shared" si="13"/>
        <v>0</v>
      </c>
      <c r="AD42" s="440">
        <f t="shared" si="13"/>
        <v>0</v>
      </c>
      <c r="AE42" s="440">
        <f t="shared" si="13"/>
        <v>0</v>
      </c>
      <c r="AF42" s="440">
        <f t="shared" si="13"/>
        <v>0</v>
      </c>
      <c r="AG42" s="440">
        <f t="shared" si="13"/>
        <v>0</v>
      </c>
      <c r="AH42" s="440">
        <f t="shared" si="13"/>
        <v>0</v>
      </c>
      <c r="AI42" s="444">
        <f t="shared" si="13"/>
        <v>0</v>
      </c>
      <c r="AJ42" s="447">
        <f t="shared" si="7"/>
        <v>0</v>
      </c>
    </row>
    <row r="43" spans="1:36" s="47" customFormat="1" ht="14.45" customHeight="1" thickTop="1" x14ac:dyDescent="0.2">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row>
    <row r="44" spans="1:36" s="47" customFormat="1" ht="14.45" customHeight="1" x14ac:dyDescent="0.2">
      <c r="A44" s="23"/>
      <c r="B44" s="24"/>
      <c r="C44" s="24"/>
      <c r="D44" s="24"/>
      <c r="E44" s="24"/>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row>
    <row r="45" spans="1:36" ht="14.45" customHeight="1" x14ac:dyDescent="0.2">
      <c r="A45" s="47"/>
      <c r="B45" s="47"/>
      <c r="C45" s="661" t="s">
        <v>356</v>
      </c>
      <c r="D45" s="661"/>
      <c r="E45" s="661"/>
      <c r="F45" s="661"/>
      <c r="G45" s="661"/>
      <c r="H45" s="23"/>
      <c r="I45" s="47"/>
      <c r="J45" s="47"/>
      <c r="K45" s="661" t="s">
        <v>357</v>
      </c>
      <c r="L45" s="661"/>
      <c r="M45" s="661"/>
      <c r="N45" s="661"/>
      <c r="O45" s="661"/>
      <c r="P45" s="23"/>
    </row>
    <row r="46" spans="1:36" ht="14.45" customHeight="1" thickBot="1" x14ac:dyDescent="0.25">
      <c r="A46" s="47"/>
      <c r="B46" s="47"/>
      <c r="C46" s="47"/>
      <c r="D46" s="47"/>
      <c r="E46" s="47"/>
      <c r="F46" s="47"/>
      <c r="G46" s="47"/>
      <c r="H46" s="23"/>
      <c r="I46" s="47"/>
      <c r="J46" s="47"/>
      <c r="K46" s="47"/>
      <c r="L46" s="47"/>
      <c r="M46" s="47"/>
      <c r="N46" s="47"/>
      <c r="O46" s="47"/>
      <c r="P46" s="23"/>
    </row>
    <row r="47" spans="1:36" ht="14.45" customHeight="1" x14ac:dyDescent="0.2">
      <c r="A47" s="197"/>
      <c r="B47" s="197"/>
      <c r="C47" s="668" t="s">
        <v>358</v>
      </c>
      <c r="D47" s="669"/>
      <c r="E47" s="670"/>
      <c r="F47" s="671" t="s">
        <v>359</v>
      </c>
      <c r="G47" s="672"/>
      <c r="H47" s="23"/>
      <c r="I47" s="197"/>
      <c r="J47" s="197"/>
      <c r="K47" s="668" t="s">
        <v>358</v>
      </c>
      <c r="L47" s="669"/>
      <c r="M47" s="670"/>
      <c r="N47" s="671" t="s">
        <v>359</v>
      </c>
      <c r="O47" s="672"/>
      <c r="P47" s="23"/>
    </row>
    <row r="48" spans="1:36" ht="14.45" customHeight="1" x14ac:dyDescent="0.2">
      <c r="A48" s="402" t="s">
        <v>394</v>
      </c>
      <c r="B48" s="328"/>
      <c r="C48" s="662"/>
      <c r="D48" s="663"/>
      <c r="E48" s="664"/>
      <c r="F48" s="659">
        <f>D8</f>
        <v>0</v>
      </c>
      <c r="G48" s="660"/>
      <c r="H48" s="23"/>
      <c r="I48" s="402" t="s">
        <v>394</v>
      </c>
      <c r="J48" s="328"/>
      <c r="K48" s="665">
        <f>C48</f>
        <v>0</v>
      </c>
      <c r="L48" s="666"/>
      <c r="M48" s="667"/>
      <c r="N48" s="659">
        <f>D9</f>
        <v>0</v>
      </c>
      <c r="O48" s="660"/>
      <c r="P48" s="23"/>
    </row>
    <row r="49" spans="1:16" ht="14.45" customHeight="1" x14ac:dyDescent="0.2">
      <c r="A49" s="635" t="s">
        <v>360</v>
      </c>
      <c r="B49" s="636"/>
      <c r="C49" s="637">
        <f>JANVIER!$U$465</f>
        <v>0</v>
      </c>
      <c r="D49" s="638"/>
      <c r="E49" s="639"/>
      <c r="F49" s="640">
        <f>JANVIER!U466</f>
        <v>0</v>
      </c>
      <c r="G49" s="641"/>
      <c r="H49" s="23"/>
      <c r="I49" s="635" t="s">
        <v>360</v>
      </c>
      <c r="J49" s="636"/>
      <c r="K49" s="637">
        <f>DÉCEMBRE!$U$465</f>
        <v>0</v>
      </c>
      <c r="L49" s="638"/>
      <c r="M49" s="639"/>
      <c r="N49" s="640">
        <f>DÉCEMBRE!U470</f>
        <v>0</v>
      </c>
      <c r="O49" s="641"/>
      <c r="P49" s="23"/>
    </row>
    <row r="50" spans="1:16" ht="14.45" customHeight="1" x14ac:dyDescent="0.2">
      <c r="A50" s="635" t="s">
        <v>361</v>
      </c>
      <c r="B50" s="636"/>
      <c r="C50" s="637">
        <f>JANVIER!$U$475</f>
        <v>0</v>
      </c>
      <c r="D50" s="638"/>
      <c r="E50" s="639"/>
      <c r="F50" s="640">
        <f>JANVIER!U476</f>
        <v>0</v>
      </c>
      <c r="G50" s="641"/>
      <c r="H50" s="23"/>
      <c r="I50" s="635" t="s">
        <v>361</v>
      </c>
      <c r="J50" s="636"/>
      <c r="K50" s="637">
        <f>DÉCEMBRE!$U$475</f>
        <v>0</v>
      </c>
      <c r="L50" s="638"/>
      <c r="M50" s="639"/>
      <c r="N50" s="640">
        <f>DÉCEMBRE!U480</f>
        <v>0</v>
      </c>
      <c r="O50" s="641"/>
      <c r="P50" s="23"/>
    </row>
    <row r="51" spans="1:16" ht="14.45" customHeight="1" x14ac:dyDescent="0.2">
      <c r="A51" s="635" t="s">
        <v>362</v>
      </c>
      <c r="B51" s="636"/>
      <c r="C51" s="637">
        <f>JANVIER!$U$485</f>
        <v>0</v>
      </c>
      <c r="D51" s="638"/>
      <c r="E51" s="639"/>
      <c r="F51" s="640">
        <f>JANVIER!U486</f>
        <v>0</v>
      </c>
      <c r="G51" s="641"/>
      <c r="H51" s="23"/>
      <c r="I51" s="635" t="s">
        <v>362</v>
      </c>
      <c r="J51" s="636"/>
      <c r="K51" s="637">
        <f>DÉCEMBRE!$U$485</f>
        <v>0</v>
      </c>
      <c r="L51" s="638"/>
      <c r="M51" s="639"/>
      <c r="N51" s="640">
        <f>DÉCEMBRE!U490</f>
        <v>0</v>
      </c>
      <c r="O51" s="641"/>
      <c r="P51" s="23"/>
    </row>
    <row r="52" spans="1:16" ht="14.45" customHeight="1" x14ac:dyDescent="0.2">
      <c r="A52" s="635" t="s">
        <v>363</v>
      </c>
      <c r="B52" s="636"/>
      <c r="C52" s="637">
        <f>JANVIER!$U$495</f>
        <v>0</v>
      </c>
      <c r="D52" s="638"/>
      <c r="E52" s="639"/>
      <c r="F52" s="640">
        <f>JANVIER!U496</f>
        <v>0</v>
      </c>
      <c r="G52" s="641"/>
      <c r="H52" s="23"/>
      <c r="I52" s="635" t="s">
        <v>363</v>
      </c>
      <c r="J52" s="636"/>
      <c r="K52" s="637">
        <f>DÉCEMBRE!$U$495</f>
        <v>0</v>
      </c>
      <c r="L52" s="638"/>
      <c r="M52" s="639"/>
      <c r="N52" s="640">
        <f>DÉCEMBRE!U500</f>
        <v>0</v>
      </c>
      <c r="O52" s="641"/>
      <c r="P52" s="23"/>
    </row>
    <row r="53" spans="1:16" ht="14.45" customHeight="1" x14ac:dyDescent="0.2">
      <c r="A53" s="635" t="s">
        <v>364</v>
      </c>
      <c r="B53" s="636"/>
      <c r="C53" s="637">
        <f>JANVIER!$Z$465</f>
        <v>0</v>
      </c>
      <c r="D53" s="638"/>
      <c r="E53" s="639"/>
      <c r="F53" s="640">
        <f>JANVIER!Z466</f>
        <v>0</v>
      </c>
      <c r="G53" s="641"/>
      <c r="H53" s="23"/>
      <c r="I53" s="635" t="s">
        <v>364</v>
      </c>
      <c r="J53" s="636"/>
      <c r="K53" s="637">
        <f>DÉCEMBRE!$Z$465</f>
        <v>0</v>
      </c>
      <c r="L53" s="638"/>
      <c r="M53" s="639"/>
      <c r="N53" s="640">
        <f>DÉCEMBRE!Z470</f>
        <v>0</v>
      </c>
      <c r="O53" s="641"/>
      <c r="P53" s="23"/>
    </row>
    <row r="54" spans="1:16" ht="14.45" customHeight="1" x14ac:dyDescent="0.2">
      <c r="A54" s="635" t="s">
        <v>365</v>
      </c>
      <c r="B54" s="636"/>
      <c r="C54" s="637">
        <f>JANVIER!$Z$475</f>
        <v>0</v>
      </c>
      <c r="D54" s="638"/>
      <c r="E54" s="639"/>
      <c r="F54" s="640">
        <f>JANVIER!Z476</f>
        <v>0</v>
      </c>
      <c r="G54" s="641"/>
      <c r="H54" s="23"/>
      <c r="I54" s="635" t="s">
        <v>365</v>
      </c>
      <c r="J54" s="636"/>
      <c r="K54" s="637">
        <f>DÉCEMBRE!$Z$475</f>
        <v>0</v>
      </c>
      <c r="L54" s="638"/>
      <c r="M54" s="639"/>
      <c r="N54" s="640">
        <f>DÉCEMBRE!Z480</f>
        <v>0</v>
      </c>
      <c r="O54" s="641"/>
      <c r="P54" s="23"/>
    </row>
    <row r="55" spans="1:16" ht="14.45" customHeight="1" x14ac:dyDescent="0.2">
      <c r="A55" s="635" t="s">
        <v>366</v>
      </c>
      <c r="B55" s="636"/>
      <c r="C55" s="637">
        <f>JANVIER!$Z$485</f>
        <v>0</v>
      </c>
      <c r="D55" s="638"/>
      <c r="E55" s="639"/>
      <c r="F55" s="640">
        <f>JANVIER!Z486</f>
        <v>0</v>
      </c>
      <c r="G55" s="641"/>
      <c r="H55" s="23"/>
      <c r="I55" s="635" t="s">
        <v>366</v>
      </c>
      <c r="J55" s="636"/>
      <c r="K55" s="637">
        <f>DÉCEMBRE!$Z$485</f>
        <v>0</v>
      </c>
      <c r="L55" s="638"/>
      <c r="M55" s="639"/>
      <c r="N55" s="640">
        <f>DÉCEMBRE!Z490</f>
        <v>0</v>
      </c>
      <c r="O55" s="641"/>
      <c r="P55" s="23"/>
    </row>
    <row r="56" spans="1:16" ht="14.45" customHeight="1" x14ac:dyDescent="0.2">
      <c r="A56" s="635" t="s">
        <v>367</v>
      </c>
      <c r="B56" s="636"/>
      <c r="C56" s="637">
        <f>JANVIER!$Z$495</f>
        <v>0</v>
      </c>
      <c r="D56" s="638"/>
      <c r="E56" s="639"/>
      <c r="F56" s="640">
        <f>JANVIER!Z496</f>
        <v>0</v>
      </c>
      <c r="G56" s="641"/>
      <c r="H56" s="4"/>
      <c r="I56" s="635" t="s">
        <v>367</v>
      </c>
      <c r="J56" s="636"/>
      <c r="K56" s="637">
        <f>DÉCEMBRE!$Z$495</f>
        <v>0</v>
      </c>
      <c r="L56" s="638"/>
      <c r="M56" s="639"/>
      <c r="N56" s="640">
        <f>DÉCEMBRE!Z500</f>
        <v>0</v>
      </c>
      <c r="O56" s="641"/>
      <c r="P56" s="4"/>
    </row>
    <row r="57" spans="1:16" ht="14.45" customHeight="1" x14ac:dyDescent="0.2">
      <c r="A57" s="635" t="s">
        <v>368</v>
      </c>
      <c r="B57" s="636"/>
      <c r="C57" s="637">
        <f>JANVIER!$AE$465</f>
        <v>0</v>
      </c>
      <c r="D57" s="638"/>
      <c r="E57" s="639"/>
      <c r="F57" s="640">
        <f>JANVIER!AE466</f>
        <v>0</v>
      </c>
      <c r="G57" s="641"/>
      <c r="H57" s="23"/>
      <c r="I57" s="635" t="s">
        <v>368</v>
      </c>
      <c r="J57" s="636"/>
      <c r="K57" s="637">
        <f>DÉCEMBRE!$AE$465</f>
        <v>0</v>
      </c>
      <c r="L57" s="638"/>
      <c r="M57" s="639"/>
      <c r="N57" s="640">
        <f>DÉCEMBRE!AE470</f>
        <v>0</v>
      </c>
      <c r="O57" s="641"/>
      <c r="P57" s="23"/>
    </row>
    <row r="58" spans="1:16" ht="14.45" customHeight="1" x14ac:dyDescent="0.2">
      <c r="A58" s="635" t="s">
        <v>369</v>
      </c>
      <c r="B58" s="636"/>
      <c r="C58" s="637">
        <f>JANVIER!$AE$475</f>
        <v>0</v>
      </c>
      <c r="D58" s="638"/>
      <c r="E58" s="639"/>
      <c r="F58" s="640">
        <f>JANVIER!AE476</f>
        <v>0</v>
      </c>
      <c r="G58" s="641"/>
      <c r="H58" s="23"/>
      <c r="I58" s="635" t="s">
        <v>369</v>
      </c>
      <c r="J58" s="636"/>
      <c r="K58" s="637">
        <f>DÉCEMBRE!$AE$475</f>
        <v>0</v>
      </c>
      <c r="L58" s="638"/>
      <c r="M58" s="639"/>
      <c r="N58" s="640">
        <f>DÉCEMBRE!AE480</f>
        <v>0</v>
      </c>
      <c r="O58" s="641"/>
      <c r="P58" s="23"/>
    </row>
    <row r="59" spans="1:16" ht="14.45" customHeight="1" x14ac:dyDescent="0.2">
      <c r="A59" s="635" t="s">
        <v>370</v>
      </c>
      <c r="B59" s="636"/>
      <c r="C59" s="637">
        <f>JANVIER!$AE$485</f>
        <v>0</v>
      </c>
      <c r="D59" s="638"/>
      <c r="E59" s="639"/>
      <c r="F59" s="640">
        <f>JANVIER!AE486</f>
        <v>0</v>
      </c>
      <c r="G59" s="641"/>
      <c r="H59" s="23"/>
      <c r="I59" s="635" t="s">
        <v>370</v>
      </c>
      <c r="J59" s="636"/>
      <c r="K59" s="637">
        <f>DÉCEMBRE!$AE$485</f>
        <v>0</v>
      </c>
      <c r="L59" s="638"/>
      <c r="M59" s="639"/>
      <c r="N59" s="640">
        <f>DÉCEMBRE!AE490</f>
        <v>0</v>
      </c>
      <c r="O59" s="641"/>
      <c r="P59" s="23"/>
    </row>
    <row r="60" spans="1:16" ht="14.45" customHeight="1" x14ac:dyDescent="0.2">
      <c r="A60" s="635" t="s">
        <v>371</v>
      </c>
      <c r="B60" s="636"/>
      <c r="C60" s="637">
        <f>JANVIER!$AE$495</f>
        <v>0</v>
      </c>
      <c r="D60" s="638"/>
      <c r="E60" s="639"/>
      <c r="F60" s="640">
        <f>JANVIER!AE496</f>
        <v>0</v>
      </c>
      <c r="G60" s="641"/>
      <c r="H60" s="4"/>
      <c r="I60" s="635" t="s">
        <v>371</v>
      </c>
      <c r="J60" s="636"/>
      <c r="K60" s="637">
        <f>DÉCEMBRE!$AE$495</f>
        <v>0</v>
      </c>
      <c r="L60" s="638"/>
      <c r="M60" s="639"/>
      <c r="N60" s="640">
        <f>DÉCEMBRE!AE500</f>
        <v>0</v>
      </c>
      <c r="O60" s="641"/>
      <c r="P60" s="4"/>
    </row>
    <row r="61" spans="1:16" ht="14.45" customHeight="1" x14ac:dyDescent="0.2">
      <c r="A61" s="635" t="s">
        <v>372</v>
      </c>
      <c r="B61" s="636"/>
      <c r="C61" s="651"/>
      <c r="D61" s="652"/>
      <c r="E61" s="653"/>
      <c r="F61" s="640">
        <f>JANVIER!K2</f>
        <v>0</v>
      </c>
      <c r="G61" s="641"/>
      <c r="H61" s="4"/>
      <c r="I61" s="635" t="s">
        <v>372</v>
      </c>
      <c r="J61" s="636"/>
      <c r="K61" s="654" t="s">
        <v>373</v>
      </c>
      <c r="L61" s="655"/>
      <c r="M61" s="656"/>
      <c r="N61" s="657"/>
      <c r="O61" s="658"/>
      <c r="P61" s="4"/>
    </row>
    <row r="62" spans="1:16" ht="14.45" customHeight="1" thickBot="1" x14ac:dyDescent="0.25">
      <c r="A62" s="197"/>
      <c r="B62" s="197"/>
      <c r="C62" s="643" t="s">
        <v>46</v>
      </c>
      <c r="D62" s="644"/>
      <c r="E62" s="645"/>
      <c r="F62" s="646">
        <f>SUM(F48:G61)</f>
        <v>0</v>
      </c>
      <c r="G62" s="647"/>
      <c r="I62" s="197"/>
      <c r="J62" s="197"/>
      <c r="K62" s="648" t="s">
        <v>46</v>
      </c>
      <c r="L62" s="649"/>
      <c r="M62" s="650"/>
      <c r="N62" s="646">
        <f>SUM(N48:O61)</f>
        <v>0</v>
      </c>
      <c r="O62" s="647"/>
    </row>
    <row r="65" spans="9:14" ht="14.45" customHeight="1" x14ac:dyDescent="0.2">
      <c r="I65" s="329" t="s">
        <v>374</v>
      </c>
    </row>
    <row r="66" spans="9:14" ht="14.45" customHeight="1" x14ac:dyDescent="0.2">
      <c r="I66" s="329" t="s">
        <v>375</v>
      </c>
      <c r="M66" s="642">
        <f>DÉCEMBRE!O472</f>
        <v>0</v>
      </c>
      <c r="N66" s="642"/>
    </row>
    <row r="67" spans="9:14" ht="14.45" customHeight="1" x14ac:dyDescent="0.2">
      <c r="I67" s="329" t="s">
        <v>483</v>
      </c>
      <c r="J67" s="159"/>
      <c r="K67" s="159"/>
      <c r="L67" s="159"/>
      <c r="M67" s="677">
        <f>DÉCEMBRE!O473</f>
        <v>0</v>
      </c>
      <c r="N67" s="677"/>
    </row>
    <row r="68" spans="9:14" ht="14.45" customHeight="1" x14ac:dyDescent="0.2">
      <c r="I68" s="329" t="s">
        <v>376</v>
      </c>
      <c r="M68" s="633">
        <f>DÉCEMBRE!O474</f>
        <v>0</v>
      </c>
      <c r="N68" s="633"/>
    </row>
    <row r="69" spans="9:14" ht="14.45" customHeight="1" thickBot="1" x14ac:dyDescent="0.25">
      <c r="I69" s="329" t="s">
        <v>377</v>
      </c>
      <c r="M69" s="634">
        <f>M66-M68+M67</f>
        <v>0</v>
      </c>
      <c r="N69" s="634"/>
    </row>
    <row r="70" spans="9:14" ht="14.45" customHeight="1" thickTop="1" x14ac:dyDescent="0.2"/>
  </sheetData>
  <sheetProtection algorithmName="SHA-512" hashValue="m9Mvx7EvKSvYMVRvbDYu1FOSw1v+RyK5pVXMr2CkwB1rYWQr8423cb4koQ3ZAKKa4ak+67+zMIhhh/f1F9/PIA==" saltValue="xo2eQv0POJiHxEoy/stDLg==" spinCount="100000" sheet="1" objects="1" scenarios="1" formatColumns="0" formatRows="0"/>
  <mergeCells count="159">
    <mergeCell ref="M67:N67"/>
    <mergeCell ref="AI4:AI6"/>
    <mergeCell ref="T5:T6"/>
    <mergeCell ref="U5:U6"/>
    <mergeCell ref="V5:V6"/>
    <mergeCell ref="W5:W6"/>
    <mergeCell ref="X5:X6"/>
    <mergeCell ref="AB4:AB6"/>
    <mergeCell ref="AC4:AC6"/>
    <mergeCell ref="AD4:AD6"/>
    <mergeCell ref="AE4:AE6"/>
    <mergeCell ref="AF4:AF6"/>
    <mergeCell ref="Y4:Y6"/>
    <mergeCell ref="Z4:Z6"/>
    <mergeCell ref="AA4:AA6"/>
    <mergeCell ref="K47:M47"/>
    <mergeCell ref="N47:O47"/>
    <mergeCell ref="AG4:AG6"/>
    <mergeCell ref="AF18:AF20"/>
    <mergeCell ref="AG18:AG20"/>
    <mergeCell ref="AH18:AH20"/>
    <mergeCell ref="T4:X4"/>
    <mergeCell ref="Z10:AB10"/>
    <mergeCell ref="AH4:AH6"/>
    <mergeCell ref="AI18:AI20"/>
    <mergeCell ref="T19:T20"/>
    <mergeCell ref="U19:U20"/>
    <mergeCell ref="V19:V20"/>
    <mergeCell ref="W19:W20"/>
    <mergeCell ref="X19:X20"/>
    <mergeCell ref="AA18:AA20"/>
    <mergeCell ref="AB18:AB20"/>
    <mergeCell ref="AC18:AC20"/>
    <mergeCell ref="AD18:AD20"/>
    <mergeCell ref="AE18:AE20"/>
    <mergeCell ref="T18:X18"/>
    <mergeCell ref="Y18:Y20"/>
    <mergeCell ref="Z18:Z20"/>
    <mergeCell ref="B4:B6"/>
    <mergeCell ref="C4:C6"/>
    <mergeCell ref="D4:D6"/>
    <mergeCell ref="E4:E6"/>
    <mergeCell ref="F4:F6"/>
    <mergeCell ref="B15:E15"/>
    <mergeCell ref="K15:Q15"/>
    <mergeCell ref="P18:P20"/>
    <mergeCell ref="Q18:Q20"/>
    <mergeCell ref="P4:P6"/>
    <mergeCell ref="Q4:Q6"/>
    <mergeCell ref="F10:J10"/>
    <mergeCell ref="G15:J15"/>
    <mergeCell ref="K4:K6"/>
    <mergeCell ref="L4:L6"/>
    <mergeCell ref="M4:M6"/>
    <mergeCell ref="N4:N6"/>
    <mergeCell ref="O4:O6"/>
    <mergeCell ref="N48:O48"/>
    <mergeCell ref="N49:O49"/>
    <mergeCell ref="N18:N20"/>
    <mergeCell ref="O18:O20"/>
    <mergeCell ref="B18:B20"/>
    <mergeCell ref="C18:C20"/>
    <mergeCell ref="D18:D20"/>
    <mergeCell ref="E18:E20"/>
    <mergeCell ref="F18:F20"/>
    <mergeCell ref="C45:G45"/>
    <mergeCell ref="A49:B49"/>
    <mergeCell ref="C49:E49"/>
    <mergeCell ref="F49:G49"/>
    <mergeCell ref="K18:K20"/>
    <mergeCell ref="L18:L20"/>
    <mergeCell ref="M18:M20"/>
    <mergeCell ref="I49:J49"/>
    <mergeCell ref="K49:M49"/>
    <mergeCell ref="C48:E48"/>
    <mergeCell ref="F48:G48"/>
    <mergeCell ref="K48:M48"/>
    <mergeCell ref="K45:O45"/>
    <mergeCell ref="C47:E47"/>
    <mergeCell ref="F47:G47"/>
    <mergeCell ref="N50:O50"/>
    <mergeCell ref="A51:B51"/>
    <mergeCell ref="C51:E51"/>
    <mergeCell ref="F51:G51"/>
    <mergeCell ref="I51:J51"/>
    <mergeCell ref="K51:M51"/>
    <mergeCell ref="N51:O51"/>
    <mergeCell ref="A50:B50"/>
    <mergeCell ref="C50:E50"/>
    <mergeCell ref="F50:G50"/>
    <mergeCell ref="I50:J50"/>
    <mergeCell ref="K50:M50"/>
    <mergeCell ref="A52:B52"/>
    <mergeCell ref="C52:E52"/>
    <mergeCell ref="F52:G52"/>
    <mergeCell ref="I52:J52"/>
    <mergeCell ref="K52:M52"/>
    <mergeCell ref="N52:O52"/>
    <mergeCell ref="A57:B57"/>
    <mergeCell ref="C57:E57"/>
    <mergeCell ref="F57:G57"/>
    <mergeCell ref="I57:J57"/>
    <mergeCell ref="K57:M57"/>
    <mergeCell ref="N57:O57"/>
    <mergeCell ref="F55:G55"/>
    <mergeCell ref="I55:J55"/>
    <mergeCell ref="K55:M55"/>
    <mergeCell ref="N55:O55"/>
    <mergeCell ref="A56:B56"/>
    <mergeCell ref="C56:E56"/>
    <mergeCell ref="F56:G56"/>
    <mergeCell ref="I56:J56"/>
    <mergeCell ref="K56:M56"/>
    <mergeCell ref="A59:B59"/>
    <mergeCell ref="C59:E59"/>
    <mergeCell ref="C62:E62"/>
    <mergeCell ref="F62:G62"/>
    <mergeCell ref="K62:M62"/>
    <mergeCell ref="N62:O62"/>
    <mergeCell ref="N58:O58"/>
    <mergeCell ref="N59:O59"/>
    <mergeCell ref="F59:G59"/>
    <mergeCell ref="I59:J59"/>
    <mergeCell ref="K59:M59"/>
    <mergeCell ref="A61:B61"/>
    <mergeCell ref="C61:E61"/>
    <mergeCell ref="F61:G61"/>
    <mergeCell ref="I61:J61"/>
    <mergeCell ref="K61:M61"/>
    <mergeCell ref="N61:O61"/>
    <mergeCell ref="A60:B60"/>
    <mergeCell ref="C60:E60"/>
    <mergeCell ref="F60:G60"/>
    <mergeCell ref="I60:J60"/>
    <mergeCell ref="K60:M60"/>
    <mergeCell ref="M68:N68"/>
    <mergeCell ref="M69:N69"/>
    <mergeCell ref="A53:B53"/>
    <mergeCell ref="C53:E53"/>
    <mergeCell ref="F53:G53"/>
    <mergeCell ref="I53:J53"/>
    <mergeCell ref="K53:M53"/>
    <mergeCell ref="N53:O53"/>
    <mergeCell ref="A54:B54"/>
    <mergeCell ref="C54:E54"/>
    <mergeCell ref="F54:G54"/>
    <mergeCell ref="I54:J54"/>
    <mergeCell ref="K54:M54"/>
    <mergeCell ref="N54:O54"/>
    <mergeCell ref="A55:B55"/>
    <mergeCell ref="C55:E55"/>
    <mergeCell ref="A58:B58"/>
    <mergeCell ref="C58:E58"/>
    <mergeCell ref="F58:G58"/>
    <mergeCell ref="I58:J58"/>
    <mergeCell ref="K58:M58"/>
    <mergeCell ref="N56:O56"/>
    <mergeCell ref="M66:N66"/>
    <mergeCell ref="N60:O60"/>
  </mergeCells>
  <phoneticPr fontId="2" type="noConversion"/>
  <printOptions horizontalCentered="1" verticalCentered="1"/>
  <pageMargins left="0" right="0" top="0.75" bottom="0.5" header="0.5" footer="0.2"/>
  <pageSetup paperSize="5" scale="91" pageOrder="overThenDown" orientation="landscape" horizontalDpi="360" verticalDpi="300" r:id="rId1"/>
  <headerFooter alignWithMargins="0">
    <oddHeader>&amp;C&amp;"Arial,Bold"&amp;12RAPPORT ANNUEL</oddHeader>
  </headerFooter>
  <rowBreaks count="1" manualBreakCount="1">
    <brk id="43" max="16383" man="1"/>
  </rowBreaks>
  <colBreaks count="1" manualBreakCount="1">
    <brk id="1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24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248" ht="12.75" customHeight="1" x14ac:dyDescent="0.2">
      <c r="A2" s="43"/>
      <c r="B2" s="557" t="s">
        <v>86</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24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248" s="4" customFormat="1" ht="15.6" customHeight="1" thickTop="1" x14ac:dyDescent="0.2">
      <c r="A4" s="371"/>
      <c r="B4" s="260" t="s">
        <v>87</v>
      </c>
      <c r="C4" s="261"/>
      <c r="D4" s="260" t="s">
        <v>88</v>
      </c>
      <c r="E4" s="33" t="s">
        <v>89</v>
      </c>
      <c r="F4" s="262" t="s">
        <v>90</v>
      </c>
      <c r="G4" s="263"/>
      <c r="H4" s="264"/>
      <c r="I4" s="265"/>
      <c r="J4" s="260"/>
      <c r="K4" s="264"/>
      <c r="L4" s="260"/>
      <c r="M4" s="260"/>
      <c r="N4" s="260"/>
      <c r="O4" s="266"/>
      <c r="P4" s="267"/>
      <c r="Q4" s="260"/>
      <c r="R4" s="266"/>
      <c r="S4" s="364"/>
      <c r="T4" s="365"/>
      <c r="U4" s="594" t="s">
        <v>91</v>
      </c>
      <c r="V4" s="595"/>
      <c r="W4" s="595"/>
      <c r="X4" s="595"/>
      <c r="Y4" s="596"/>
      <c r="Z4" s="260" t="s">
        <v>92</v>
      </c>
      <c r="AA4" s="260" t="s">
        <v>93</v>
      </c>
      <c r="AB4" s="260" t="s">
        <v>94</v>
      </c>
      <c r="AC4" s="260" t="s">
        <v>95</v>
      </c>
      <c r="AD4" s="260" t="s">
        <v>96</v>
      </c>
      <c r="AE4" s="260" t="s">
        <v>97</v>
      </c>
      <c r="AF4" s="260"/>
      <c r="AG4" s="260"/>
      <c r="AH4" s="251"/>
      <c r="AI4" s="268"/>
      <c r="AJ4" s="69" t="s">
        <v>98</v>
      </c>
      <c r="AK4" s="33" t="s">
        <v>90</v>
      </c>
      <c r="AL4" s="381"/>
    </row>
    <row r="5" spans="1:248" s="81" customFormat="1" ht="15.6" customHeight="1" x14ac:dyDescent="0.2">
      <c r="A5" s="372"/>
      <c r="B5" s="260" t="s">
        <v>99</v>
      </c>
      <c r="C5" s="260" t="s">
        <v>100</v>
      </c>
      <c r="D5" s="260" t="s">
        <v>101</v>
      </c>
      <c r="E5" s="33" t="s">
        <v>102</v>
      </c>
      <c r="F5" s="269" t="s">
        <v>103</v>
      </c>
      <c r="G5" s="263" t="s">
        <v>3</v>
      </c>
      <c r="H5" s="264" t="s">
        <v>104</v>
      </c>
      <c r="I5" s="265" t="s">
        <v>105</v>
      </c>
      <c r="J5" s="260" t="s">
        <v>100</v>
      </c>
      <c r="K5" s="264" t="s">
        <v>95</v>
      </c>
      <c r="L5" s="260" t="s">
        <v>106</v>
      </c>
      <c r="M5" s="260"/>
      <c r="N5" s="260" t="s">
        <v>107</v>
      </c>
      <c r="O5" s="270" t="s">
        <v>107</v>
      </c>
      <c r="P5" s="270" t="s">
        <v>108</v>
      </c>
      <c r="Q5" s="260" t="s">
        <v>109</v>
      </c>
      <c r="R5" s="270" t="s">
        <v>89</v>
      </c>
      <c r="S5" s="366" t="s">
        <v>46</v>
      </c>
      <c r="T5" s="260" t="s">
        <v>46</v>
      </c>
      <c r="U5" s="260"/>
      <c r="V5" s="260" t="s">
        <v>110</v>
      </c>
      <c r="W5" s="261"/>
      <c r="X5" s="260"/>
      <c r="Y5" s="260" t="s">
        <v>95</v>
      </c>
      <c r="Z5" s="260" t="s">
        <v>95</v>
      </c>
      <c r="AA5" s="260" t="s">
        <v>111</v>
      </c>
      <c r="AB5" s="260" t="s">
        <v>112</v>
      </c>
      <c r="AC5" s="260" t="s">
        <v>112</v>
      </c>
      <c r="AD5" s="260" t="s">
        <v>113</v>
      </c>
      <c r="AE5" s="260" t="s">
        <v>101</v>
      </c>
      <c r="AF5" s="260" t="s">
        <v>4</v>
      </c>
      <c r="AG5" s="260" t="s">
        <v>114</v>
      </c>
      <c r="AH5" s="251" t="s">
        <v>115</v>
      </c>
      <c r="AI5" s="271" t="s">
        <v>116</v>
      </c>
      <c r="AJ5" s="69" t="s">
        <v>117</v>
      </c>
      <c r="AK5" s="33" t="s">
        <v>118</v>
      </c>
      <c r="AL5" s="382"/>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row>
    <row r="6" spans="1:248" s="81" customFormat="1" ht="15.6" customHeight="1" thickBot="1" x14ac:dyDescent="0.25">
      <c r="A6" s="373"/>
      <c r="B6" s="272" t="s">
        <v>102</v>
      </c>
      <c r="C6" s="272" t="s">
        <v>119</v>
      </c>
      <c r="D6" s="272" t="s">
        <v>120</v>
      </c>
      <c r="E6" s="273" t="s">
        <v>121</v>
      </c>
      <c r="F6" s="274" t="s">
        <v>122</v>
      </c>
      <c r="G6" s="275"/>
      <c r="H6" s="276"/>
      <c r="I6" s="277" t="s">
        <v>5</v>
      </c>
      <c r="J6" s="272"/>
      <c r="K6" s="276"/>
      <c r="L6" s="272" t="s">
        <v>123</v>
      </c>
      <c r="M6" s="272" t="s">
        <v>124</v>
      </c>
      <c r="N6" s="272" t="s">
        <v>125</v>
      </c>
      <c r="O6" s="278" t="s">
        <v>126</v>
      </c>
      <c r="P6" s="278" t="s">
        <v>127</v>
      </c>
      <c r="Q6" s="279">
        <v>0.02</v>
      </c>
      <c r="R6" s="280">
        <v>1.4500000000000001E-2</v>
      </c>
      <c r="S6" s="367" t="s">
        <v>45</v>
      </c>
      <c r="T6" s="272" t="s">
        <v>48</v>
      </c>
      <c r="U6" s="272" t="s">
        <v>128</v>
      </c>
      <c r="V6" s="272" t="s">
        <v>129</v>
      </c>
      <c r="W6" s="272" t="s">
        <v>130</v>
      </c>
      <c r="X6" s="272" t="s">
        <v>131</v>
      </c>
      <c r="Y6" s="272" t="s">
        <v>132</v>
      </c>
      <c r="Z6" s="272" t="s">
        <v>133</v>
      </c>
      <c r="AA6" s="272" t="s">
        <v>134</v>
      </c>
      <c r="AB6" s="272" t="s">
        <v>135</v>
      </c>
      <c r="AC6" s="272" t="s">
        <v>136</v>
      </c>
      <c r="AD6" s="272" t="s">
        <v>137</v>
      </c>
      <c r="AE6" s="272" t="s">
        <v>138</v>
      </c>
      <c r="AF6" s="272" t="s">
        <v>139</v>
      </c>
      <c r="AG6" s="272" t="s">
        <v>49</v>
      </c>
      <c r="AH6" s="273" t="s">
        <v>94</v>
      </c>
      <c r="AI6" s="281"/>
      <c r="AJ6" s="76" t="s">
        <v>140</v>
      </c>
      <c r="AK6" s="273" t="s">
        <v>141</v>
      </c>
      <c r="AL6" s="383"/>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row>
    <row r="7" spans="1:248" s="90" customFormat="1" ht="12.75" customHeight="1" thickTop="1" x14ac:dyDescent="0.2">
      <c r="A7" s="374"/>
      <c r="B7" s="204">
        <f>B458</f>
        <v>0</v>
      </c>
      <c r="C7" s="204">
        <f>C458</f>
        <v>0</v>
      </c>
      <c r="D7" s="204">
        <f>D458</f>
        <v>0</v>
      </c>
      <c r="E7" s="205">
        <f>E458</f>
        <v>0</v>
      </c>
      <c r="F7" s="206">
        <f>F458</f>
        <v>0</v>
      </c>
      <c r="G7" s="98" t="str">
        <f>C11</f>
        <v>Février</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24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24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24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248" s="114" customFormat="1" ht="12.75" customHeight="1" x14ac:dyDescent="0.2">
      <c r="A11" s="116"/>
      <c r="B11" s="283" t="s">
        <v>143</v>
      </c>
      <c r="C11" s="282" t="s">
        <v>193</v>
      </c>
      <c r="D11" s="283" t="s">
        <v>144</v>
      </c>
      <c r="E11" s="252">
        <f>JANVIER!E11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Février</v>
      </c>
      <c r="AK11" s="252">
        <f>$E$11</f>
        <v>0</v>
      </c>
      <c r="AL11" s="116"/>
    </row>
    <row r="12" spans="1:24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303" t="str">
        <f>C12</f>
        <v>1</v>
      </c>
      <c r="AK12" s="115"/>
      <c r="AL12" s="117"/>
    </row>
    <row r="13" spans="1:24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24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24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24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371"/>
      <c r="B18" s="13" t="s">
        <v>87</v>
      </c>
      <c r="C18" s="14"/>
      <c r="D18" s="13" t="s">
        <v>88</v>
      </c>
      <c r="E18" s="291" t="s">
        <v>89</v>
      </c>
      <c r="F18" s="2" t="s">
        <v>152</v>
      </c>
      <c r="G18" s="292"/>
      <c r="H18" s="2"/>
      <c r="I18" s="293"/>
      <c r="J18" s="13"/>
      <c r="K18" s="2"/>
      <c r="L18" s="13"/>
      <c r="M18" s="13"/>
      <c r="N18" s="13"/>
      <c r="O18" s="5"/>
      <c r="P18" s="294"/>
      <c r="Q18" s="13"/>
      <c r="R18" s="2"/>
      <c r="S18" s="358"/>
      <c r="T18" s="1"/>
      <c r="U18" s="591" t="s">
        <v>91</v>
      </c>
      <c r="V18" s="592"/>
      <c r="W18" s="592"/>
      <c r="X18" s="592"/>
      <c r="Y18" s="593"/>
      <c r="Z18" s="13" t="s">
        <v>92</v>
      </c>
      <c r="AA18" s="13" t="s">
        <v>93</v>
      </c>
      <c r="AB18" s="13" t="s">
        <v>153</v>
      </c>
      <c r="AC18" s="13" t="s">
        <v>95</v>
      </c>
      <c r="AD18" s="13" t="s">
        <v>96</v>
      </c>
      <c r="AE18" s="13" t="s">
        <v>97</v>
      </c>
      <c r="AF18" s="13"/>
      <c r="AG18" s="13"/>
      <c r="AH18" s="5"/>
      <c r="AI18" s="15"/>
      <c r="AJ18" s="13" t="s">
        <v>98</v>
      </c>
      <c r="AK18" s="45" t="s">
        <v>152</v>
      </c>
      <c r="AL18" s="381"/>
    </row>
    <row r="19" spans="1:38" s="4" customFormat="1" ht="15.6" customHeight="1" x14ac:dyDescent="0.2">
      <c r="A19" s="371"/>
      <c r="B19" s="13" t="s">
        <v>99</v>
      </c>
      <c r="C19" s="13" t="s">
        <v>100</v>
      </c>
      <c r="D19" s="13" t="s">
        <v>101</v>
      </c>
      <c r="E19" s="121" t="s">
        <v>102</v>
      </c>
      <c r="F19" s="2" t="s">
        <v>103</v>
      </c>
      <c r="G19" s="292" t="s">
        <v>3</v>
      </c>
      <c r="H19" s="2" t="s">
        <v>104</v>
      </c>
      <c r="I19" s="293" t="s">
        <v>105</v>
      </c>
      <c r="J19" s="13" t="s">
        <v>100</v>
      </c>
      <c r="K19" s="2" t="s">
        <v>95</v>
      </c>
      <c r="L19" s="13" t="s">
        <v>106</v>
      </c>
      <c r="M19" s="13"/>
      <c r="N19" s="13" t="s">
        <v>107</v>
      </c>
      <c r="O19" s="5" t="s">
        <v>107</v>
      </c>
      <c r="P19" s="121" t="s">
        <v>108</v>
      </c>
      <c r="Q19" s="13" t="s">
        <v>109</v>
      </c>
      <c r="R19" s="2" t="s">
        <v>89</v>
      </c>
      <c r="S19" s="358"/>
      <c r="T19" s="1"/>
      <c r="U19" s="13"/>
      <c r="V19" s="13" t="s">
        <v>110</v>
      </c>
      <c r="W19" s="14"/>
      <c r="X19" s="13"/>
      <c r="Y19" s="13" t="s">
        <v>95</v>
      </c>
      <c r="Z19" s="13" t="s">
        <v>95</v>
      </c>
      <c r="AA19" s="13" t="s">
        <v>154</v>
      </c>
      <c r="AB19" s="13" t="s">
        <v>112</v>
      </c>
      <c r="AC19" s="13" t="s">
        <v>112</v>
      </c>
      <c r="AD19" s="13" t="s">
        <v>113</v>
      </c>
      <c r="AE19" s="13" t="s">
        <v>101</v>
      </c>
      <c r="AF19" s="13" t="s">
        <v>4</v>
      </c>
      <c r="AG19" s="13" t="s">
        <v>114</v>
      </c>
      <c r="AH19" s="5" t="s">
        <v>115</v>
      </c>
      <c r="AI19" s="6" t="s">
        <v>116</v>
      </c>
      <c r="AJ19" s="13" t="s">
        <v>117</v>
      </c>
      <c r="AK19" s="45" t="s">
        <v>118</v>
      </c>
      <c r="AL19" s="381"/>
    </row>
    <row r="20" spans="1:38" s="4" customFormat="1" ht="15.6" customHeight="1" thickBot="1" x14ac:dyDescent="0.25">
      <c r="A20" s="378"/>
      <c r="B20" s="16" t="s">
        <v>102</v>
      </c>
      <c r="C20" s="16" t="s">
        <v>119</v>
      </c>
      <c r="D20" s="16" t="s">
        <v>120</v>
      </c>
      <c r="E20" s="296" t="s">
        <v>121</v>
      </c>
      <c r="F20" s="8" t="s">
        <v>122</v>
      </c>
      <c r="G20" s="297"/>
      <c r="H20" s="8"/>
      <c r="I20" s="298" t="s">
        <v>5</v>
      </c>
      <c r="J20" s="16"/>
      <c r="K20" s="8"/>
      <c r="L20" s="16" t="s">
        <v>123</v>
      </c>
      <c r="M20" s="16" t="s">
        <v>124</v>
      </c>
      <c r="N20" s="16" t="s">
        <v>125</v>
      </c>
      <c r="O20" s="9" t="s">
        <v>126</v>
      </c>
      <c r="P20" s="296" t="s">
        <v>127</v>
      </c>
      <c r="Q20" s="299">
        <v>0.02</v>
      </c>
      <c r="R20" s="300">
        <v>1.4500000000000001E-2</v>
      </c>
      <c r="S20" s="360"/>
      <c r="T20" s="7"/>
      <c r="U20" s="16" t="s">
        <v>128</v>
      </c>
      <c r="V20" s="16" t="s">
        <v>129</v>
      </c>
      <c r="W20" s="16" t="s">
        <v>130</v>
      </c>
      <c r="X20" s="16" t="s">
        <v>131</v>
      </c>
      <c r="Y20" s="16" t="s">
        <v>132</v>
      </c>
      <c r="Z20" s="16" t="s">
        <v>133</v>
      </c>
      <c r="AA20" s="16" t="s">
        <v>134</v>
      </c>
      <c r="AB20" s="16" t="s">
        <v>135</v>
      </c>
      <c r="AC20" s="16" t="s">
        <v>136</v>
      </c>
      <c r="AD20" s="16" t="s">
        <v>137</v>
      </c>
      <c r="AE20" s="16" t="s">
        <v>138</v>
      </c>
      <c r="AF20" s="16" t="s">
        <v>139</v>
      </c>
      <c r="AG20" s="16" t="s">
        <v>49</v>
      </c>
      <c r="AH20" s="9" t="s">
        <v>94</v>
      </c>
      <c r="AI20" s="295"/>
      <c r="AJ20" s="16" t="s">
        <v>140</v>
      </c>
      <c r="AK20" s="9" t="s">
        <v>155</v>
      </c>
      <c r="AL20" s="387"/>
    </row>
    <row r="21" spans="1:38" s="23" customFormat="1" ht="12.75" customHeight="1" thickTop="1" x14ac:dyDescent="0.2">
      <c r="A21" s="379"/>
      <c r="B21" s="213"/>
      <c r="C21" s="213"/>
      <c r="D21" s="213"/>
      <c r="E21" s="213"/>
      <c r="F21" s="215"/>
      <c r="G21" s="102" t="str">
        <f>G$7</f>
        <v>Février</v>
      </c>
      <c r="H21" s="337" t="s">
        <v>156</v>
      </c>
      <c r="I21" s="338"/>
      <c r="J21" s="223">
        <f>JANVIER!E2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Février</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Février</v>
      </c>
      <c r="AK56" s="113">
        <f>$E$11</f>
        <v>0</v>
      </c>
      <c r="AL56" s="116"/>
    </row>
    <row r="57" spans="1:38" s="114" customFormat="1" ht="12.75" customHeight="1" x14ac:dyDescent="0.2">
      <c r="A57" s="116"/>
      <c r="B57" s="106" t="str">
        <f>$B$12</f>
        <v>Page No.</v>
      </c>
      <c r="C57" s="303">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303">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371"/>
      <c r="B63" s="13" t="s">
        <v>87</v>
      </c>
      <c r="C63" s="14"/>
      <c r="D63" s="13" t="s">
        <v>88</v>
      </c>
      <c r="E63" s="291" t="s">
        <v>89</v>
      </c>
      <c r="F63" s="2" t="s">
        <v>152</v>
      </c>
      <c r="G63" s="292"/>
      <c r="H63" s="2"/>
      <c r="I63" s="293"/>
      <c r="J63" s="13"/>
      <c r="K63" s="2"/>
      <c r="L63" s="13"/>
      <c r="M63" s="13"/>
      <c r="N63" s="13"/>
      <c r="O63" s="5"/>
      <c r="P63" s="294"/>
      <c r="Q63" s="13"/>
      <c r="R63" s="2"/>
      <c r="S63" s="358"/>
      <c r="T63" s="1"/>
      <c r="U63" s="591" t="s">
        <v>91</v>
      </c>
      <c r="V63" s="592"/>
      <c r="W63" s="592"/>
      <c r="X63" s="592"/>
      <c r="Y63" s="593"/>
      <c r="Z63" s="13" t="s">
        <v>92</v>
      </c>
      <c r="AA63" s="13" t="s">
        <v>93</v>
      </c>
      <c r="AB63" s="13" t="s">
        <v>153</v>
      </c>
      <c r="AC63" s="13" t="s">
        <v>95</v>
      </c>
      <c r="AD63" s="13" t="s">
        <v>96</v>
      </c>
      <c r="AE63" s="13" t="s">
        <v>97</v>
      </c>
      <c r="AF63" s="13"/>
      <c r="AG63" s="13"/>
      <c r="AH63" s="5"/>
      <c r="AI63" s="15"/>
      <c r="AJ63" s="13" t="s">
        <v>98</v>
      </c>
      <c r="AK63" s="45" t="s">
        <v>152</v>
      </c>
      <c r="AL63" s="381"/>
    </row>
    <row r="64" spans="1:38" s="4" customFormat="1" ht="15.6" customHeight="1" x14ac:dyDescent="0.2">
      <c r="A64" s="371"/>
      <c r="B64" s="13" t="s">
        <v>99</v>
      </c>
      <c r="C64" s="13" t="s">
        <v>100</v>
      </c>
      <c r="D64" s="13" t="s">
        <v>101</v>
      </c>
      <c r="E64" s="121" t="s">
        <v>102</v>
      </c>
      <c r="F64" s="2" t="s">
        <v>103</v>
      </c>
      <c r="G64" s="292" t="s">
        <v>3</v>
      </c>
      <c r="H64" s="2" t="s">
        <v>104</v>
      </c>
      <c r="I64" s="293" t="s">
        <v>105</v>
      </c>
      <c r="J64" s="13" t="s">
        <v>100</v>
      </c>
      <c r="K64" s="2" t="s">
        <v>95</v>
      </c>
      <c r="L64" s="13" t="s">
        <v>106</v>
      </c>
      <c r="M64" s="13"/>
      <c r="N64" s="13" t="s">
        <v>107</v>
      </c>
      <c r="O64" s="5" t="s">
        <v>107</v>
      </c>
      <c r="P64" s="121" t="s">
        <v>108</v>
      </c>
      <c r="Q64" s="13" t="s">
        <v>109</v>
      </c>
      <c r="R64" s="2" t="s">
        <v>89</v>
      </c>
      <c r="S64" s="358"/>
      <c r="T64" s="1"/>
      <c r="U64" s="13"/>
      <c r="V64" s="13" t="s">
        <v>110</v>
      </c>
      <c r="W64" s="14"/>
      <c r="X64" s="13"/>
      <c r="Y64" s="13" t="s">
        <v>95</v>
      </c>
      <c r="Z64" s="13" t="s">
        <v>95</v>
      </c>
      <c r="AA64" s="13" t="s">
        <v>154</v>
      </c>
      <c r="AB64" s="13" t="s">
        <v>112</v>
      </c>
      <c r="AC64" s="13" t="s">
        <v>112</v>
      </c>
      <c r="AD64" s="13" t="s">
        <v>113</v>
      </c>
      <c r="AE64" s="13" t="s">
        <v>101</v>
      </c>
      <c r="AF64" s="13" t="s">
        <v>4</v>
      </c>
      <c r="AG64" s="13" t="s">
        <v>114</v>
      </c>
      <c r="AH64" s="5" t="s">
        <v>115</v>
      </c>
      <c r="AI64" s="6" t="s">
        <v>116</v>
      </c>
      <c r="AJ64" s="13" t="s">
        <v>117</v>
      </c>
      <c r="AK64" s="45" t="s">
        <v>118</v>
      </c>
      <c r="AL64" s="381"/>
    </row>
    <row r="65" spans="1:38" s="4" customFormat="1" ht="15.6" customHeight="1" thickBot="1" x14ac:dyDescent="0.25">
      <c r="A65" s="378"/>
      <c r="B65" s="16" t="s">
        <v>102</v>
      </c>
      <c r="C65" s="16" t="s">
        <v>119</v>
      </c>
      <c r="D65" s="16" t="s">
        <v>120</v>
      </c>
      <c r="E65" s="296" t="s">
        <v>121</v>
      </c>
      <c r="F65" s="8" t="s">
        <v>122</v>
      </c>
      <c r="G65" s="297"/>
      <c r="H65" s="8"/>
      <c r="I65" s="298" t="s">
        <v>5</v>
      </c>
      <c r="J65" s="16"/>
      <c r="K65" s="8"/>
      <c r="L65" s="16" t="s">
        <v>123</v>
      </c>
      <c r="M65" s="16" t="s">
        <v>124</v>
      </c>
      <c r="N65" s="16" t="s">
        <v>125</v>
      </c>
      <c r="O65" s="9" t="s">
        <v>126</v>
      </c>
      <c r="P65" s="296" t="s">
        <v>127</v>
      </c>
      <c r="Q65" s="299">
        <v>0.02</v>
      </c>
      <c r="R65" s="300">
        <v>1.4500000000000001E-2</v>
      </c>
      <c r="S65" s="360"/>
      <c r="T65" s="7"/>
      <c r="U65" s="16" t="s">
        <v>128</v>
      </c>
      <c r="V65" s="16" t="s">
        <v>129</v>
      </c>
      <c r="W65" s="16" t="s">
        <v>130</v>
      </c>
      <c r="X65" s="16" t="s">
        <v>131</v>
      </c>
      <c r="Y65" s="16" t="s">
        <v>132</v>
      </c>
      <c r="Z65" s="16" t="s">
        <v>133</v>
      </c>
      <c r="AA65" s="16" t="s">
        <v>134</v>
      </c>
      <c r="AB65" s="16" t="s">
        <v>135</v>
      </c>
      <c r="AC65" s="16" t="s">
        <v>136</v>
      </c>
      <c r="AD65" s="16" t="s">
        <v>137</v>
      </c>
      <c r="AE65" s="16" t="s">
        <v>138</v>
      </c>
      <c r="AF65" s="16" t="s">
        <v>139</v>
      </c>
      <c r="AG65" s="16" t="s">
        <v>49</v>
      </c>
      <c r="AH65" s="9" t="s">
        <v>94</v>
      </c>
      <c r="AI65" s="295"/>
      <c r="AJ65" s="16" t="s">
        <v>140</v>
      </c>
      <c r="AK65" s="9" t="s">
        <v>155</v>
      </c>
      <c r="AL65" s="387"/>
    </row>
    <row r="66" spans="1:38" s="23" customFormat="1" ht="12.75" customHeight="1" thickTop="1" x14ac:dyDescent="0.2">
      <c r="A66" s="379"/>
      <c r="B66" s="213">
        <f>B53</f>
        <v>0</v>
      </c>
      <c r="C66" s="213">
        <f>C53</f>
        <v>0</v>
      </c>
      <c r="D66" s="213">
        <f>D53</f>
        <v>0</v>
      </c>
      <c r="E66" s="213">
        <f>E53</f>
        <v>0</v>
      </c>
      <c r="F66" s="215">
        <f>F53</f>
        <v>0</v>
      </c>
      <c r="G66" s="102" t="str">
        <f>G$7</f>
        <v>Février</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Février</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Février</v>
      </c>
      <c r="AK101" s="252">
        <f>$E$11</f>
        <v>0</v>
      </c>
      <c r="AL101" s="116"/>
    </row>
    <row r="102" spans="1:38" s="114" customFormat="1" ht="12.75" customHeight="1" x14ac:dyDescent="0.2">
      <c r="A102" s="116"/>
      <c r="B102" s="106" t="str">
        <f>$B$12</f>
        <v>Page No.</v>
      </c>
      <c r="C102" s="303">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303">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371"/>
      <c r="B108" s="13" t="s">
        <v>87</v>
      </c>
      <c r="C108" s="14"/>
      <c r="D108" s="13" t="s">
        <v>88</v>
      </c>
      <c r="E108" s="291" t="s">
        <v>89</v>
      </c>
      <c r="F108" s="2" t="s">
        <v>152</v>
      </c>
      <c r="G108" s="292"/>
      <c r="H108" s="2"/>
      <c r="I108" s="293"/>
      <c r="J108" s="13"/>
      <c r="K108" s="2"/>
      <c r="L108" s="13"/>
      <c r="M108" s="13"/>
      <c r="N108" s="13"/>
      <c r="O108" s="5"/>
      <c r="P108" s="294"/>
      <c r="Q108" s="13"/>
      <c r="R108" s="2"/>
      <c r="S108" s="358"/>
      <c r="T108" s="1"/>
      <c r="U108" s="591" t="s">
        <v>91</v>
      </c>
      <c r="V108" s="592"/>
      <c r="W108" s="592"/>
      <c r="X108" s="592"/>
      <c r="Y108" s="593"/>
      <c r="Z108" s="13" t="s">
        <v>92</v>
      </c>
      <c r="AA108" s="13" t="s">
        <v>93</v>
      </c>
      <c r="AB108" s="13" t="s">
        <v>153</v>
      </c>
      <c r="AC108" s="13" t="s">
        <v>95</v>
      </c>
      <c r="AD108" s="13" t="s">
        <v>96</v>
      </c>
      <c r="AE108" s="13" t="s">
        <v>97</v>
      </c>
      <c r="AF108" s="13"/>
      <c r="AG108" s="13"/>
      <c r="AH108" s="5"/>
      <c r="AI108" s="15"/>
      <c r="AJ108" s="13" t="s">
        <v>98</v>
      </c>
      <c r="AK108" s="45" t="s">
        <v>152</v>
      </c>
      <c r="AL108" s="381"/>
    </row>
    <row r="109" spans="1:38" s="4" customFormat="1" ht="15.75" customHeight="1" x14ac:dyDescent="0.2">
      <c r="A109" s="371"/>
      <c r="B109" s="13" t="s">
        <v>99</v>
      </c>
      <c r="C109" s="13" t="s">
        <v>100</v>
      </c>
      <c r="D109" s="13" t="s">
        <v>101</v>
      </c>
      <c r="E109" s="121" t="s">
        <v>102</v>
      </c>
      <c r="F109" s="2" t="s">
        <v>103</v>
      </c>
      <c r="G109" s="292" t="s">
        <v>3</v>
      </c>
      <c r="H109" s="2" t="s">
        <v>104</v>
      </c>
      <c r="I109" s="293" t="s">
        <v>105</v>
      </c>
      <c r="J109" s="13" t="s">
        <v>100</v>
      </c>
      <c r="K109" s="2" t="s">
        <v>95</v>
      </c>
      <c r="L109" s="13" t="s">
        <v>106</v>
      </c>
      <c r="M109" s="13"/>
      <c r="N109" s="13" t="s">
        <v>107</v>
      </c>
      <c r="O109" s="5" t="s">
        <v>107</v>
      </c>
      <c r="P109" s="121" t="s">
        <v>108</v>
      </c>
      <c r="Q109" s="13" t="s">
        <v>109</v>
      </c>
      <c r="R109" s="2" t="s">
        <v>89</v>
      </c>
      <c r="S109" s="358"/>
      <c r="T109" s="1"/>
      <c r="U109" s="13"/>
      <c r="V109" s="13" t="s">
        <v>110</v>
      </c>
      <c r="W109" s="14"/>
      <c r="X109" s="13"/>
      <c r="Y109" s="13" t="s">
        <v>95</v>
      </c>
      <c r="Z109" s="13" t="s">
        <v>95</v>
      </c>
      <c r="AA109" s="13" t="s">
        <v>154</v>
      </c>
      <c r="AB109" s="13" t="s">
        <v>112</v>
      </c>
      <c r="AC109" s="13" t="s">
        <v>112</v>
      </c>
      <c r="AD109" s="13" t="s">
        <v>113</v>
      </c>
      <c r="AE109" s="13" t="s">
        <v>101</v>
      </c>
      <c r="AF109" s="13" t="s">
        <v>4</v>
      </c>
      <c r="AG109" s="13" t="s">
        <v>114</v>
      </c>
      <c r="AH109" s="5" t="s">
        <v>115</v>
      </c>
      <c r="AI109" s="6" t="s">
        <v>116</v>
      </c>
      <c r="AJ109" s="13" t="s">
        <v>117</v>
      </c>
      <c r="AK109" s="45" t="s">
        <v>118</v>
      </c>
      <c r="AL109" s="381"/>
    </row>
    <row r="110" spans="1:38" s="4" customFormat="1" ht="15.75" customHeight="1" thickBot="1" x14ac:dyDescent="0.25">
      <c r="A110" s="378"/>
      <c r="B110" s="16" t="s">
        <v>102</v>
      </c>
      <c r="C110" s="16" t="s">
        <v>119</v>
      </c>
      <c r="D110" s="16" t="s">
        <v>120</v>
      </c>
      <c r="E110" s="296" t="s">
        <v>121</v>
      </c>
      <c r="F110" s="8" t="s">
        <v>122</v>
      </c>
      <c r="G110" s="297"/>
      <c r="H110" s="8"/>
      <c r="I110" s="298" t="s">
        <v>5</v>
      </c>
      <c r="J110" s="16"/>
      <c r="K110" s="8"/>
      <c r="L110" s="16" t="s">
        <v>123</v>
      </c>
      <c r="M110" s="16" t="s">
        <v>124</v>
      </c>
      <c r="N110" s="16" t="s">
        <v>125</v>
      </c>
      <c r="O110" s="9" t="s">
        <v>126</v>
      </c>
      <c r="P110" s="296" t="s">
        <v>127</v>
      </c>
      <c r="Q110" s="299">
        <v>0.02</v>
      </c>
      <c r="R110" s="300">
        <v>1.4500000000000001E-2</v>
      </c>
      <c r="S110" s="360"/>
      <c r="T110" s="7"/>
      <c r="U110" s="16" t="s">
        <v>128</v>
      </c>
      <c r="V110" s="16" t="s">
        <v>129</v>
      </c>
      <c r="W110" s="16" t="s">
        <v>130</v>
      </c>
      <c r="X110" s="16" t="s">
        <v>131</v>
      </c>
      <c r="Y110" s="16" t="s">
        <v>132</v>
      </c>
      <c r="Z110" s="16" t="s">
        <v>133</v>
      </c>
      <c r="AA110" s="16" t="s">
        <v>134</v>
      </c>
      <c r="AB110" s="16" t="s">
        <v>135</v>
      </c>
      <c r="AC110" s="16" t="s">
        <v>136</v>
      </c>
      <c r="AD110" s="16" t="s">
        <v>137</v>
      </c>
      <c r="AE110" s="16" t="s">
        <v>138</v>
      </c>
      <c r="AF110" s="16" t="s">
        <v>139</v>
      </c>
      <c r="AG110" s="16" t="s">
        <v>49</v>
      </c>
      <c r="AH110" s="9" t="s">
        <v>94</v>
      </c>
      <c r="AI110" s="295"/>
      <c r="AJ110" s="16" t="s">
        <v>140</v>
      </c>
      <c r="AK110" s="9" t="s">
        <v>155</v>
      </c>
      <c r="AL110" s="387"/>
    </row>
    <row r="111" spans="1:38" s="23" customFormat="1" ht="12.75" customHeight="1" thickTop="1" x14ac:dyDescent="0.2">
      <c r="A111" s="379"/>
      <c r="B111" s="213">
        <f>B98</f>
        <v>0</v>
      </c>
      <c r="C111" s="213">
        <f>C98</f>
        <v>0</v>
      </c>
      <c r="D111" s="213">
        <f>D98</f>
        <v>0</v>
      </c>
      <c r="E111" s="213">
        <f>E98</f>
        <v>0</v>
      </c>
      <c r="F111" s="215">
        <f>F98</f>
        <v>0</v>
      </c>
      <c r="G111" s="102" t="str">
        <f>G$7</f>
        <v>Février</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Février</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Février</v>
      </c>
      <c r="AK146" s="252">
        <f>$E$11</f>
        <v>0</v>
      </c>
      <c r="AL146" s="116"/>
    </row>
    <row r="147" spans="1:38" s="114" customFormat="1" ht="12.75" customHeight="1" x14ac:dyDescent="0.2">
      <c r="A147" s="116"/>
      <c r="B147" s="106" t="str">
        <f>$B$12</f>
        <v>Page No.</v>
      </c>
      <c r="C147" s="303">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303">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371"/>
      <c r="B153" s="13" t="s">
        <v>87</v>
      </c>
      <c r="C153" s="14"/>
      <c r="D153" s="13" t="s">
        <v>88</v>
      </c>
      <c r="E153" s="291" t="s">
        <v>89</v>
      </c>
      <c r="F153" s="2" t="s">
        <v>152</v>
      </c>
      <c r="G153" s="292"/>
      <c r="H153" s="2"/>
      <c r="I153" s="293"/>
      <c r="J153" s="13"/>
      <c r="K153" s="2"/>
      <c r="L153" s="13"/>
      <c r="M153" s="13"/>
      <c r="N153" s="13"/>
      <c r="O153" s="5"/>
      <c r="P153" s="294"/>
      <c r="Q153" s="13"/>
      <c r="R153" s="2"/>
      <c r="S153" s="358"/>
      <c r="T153" s="1"/>
      <c r="U153" s="591" t="s">
        <v>91</v>
      </c>
      <c r="V153" s="592"/>
      <c r="W153" s="592"/>
      <c r="X153" s="592"/>
      <c r="Y153" s="593"/>
      <c r="Z153" s="13" t="s">
        <v>92</v>
      </c>
      <c r="AA153" s="13" t="s">
        <v>93</v>
      </c>
      <c r="AB153" s="13" t="s">
        <v>153</v>
      </c>
      <c r="AC153" s="13" t="s">
        <v>95</v>
      </c>
      <c r="AD153" s="13" t="s">
        <v>96</v>
      </c>
      <c r="AE153" s="13" t="s">
        <v>97</v>
      </c>
      <c r="AF153" s="13"/>
      <c r="AG153" s="13"/>
      <c r="AH153" s="5"/>
      <c r="AI153" s="15"/>
      <c r="AJ153" s="13" t="s">
        <v>98</v>
      </c>
      <c r="AK153" s="45" t="s">
        <v>152</v>
      </c>
      <c r="AL153" s="381"/>
    </row>
    <row r="154" spans="1:38" s="4" customFormat="1" ht="15.6" customHeight="1" x14ac:dyDescent="0.2">
      <c r="A154" s="371"/>
      <c r="B154" s="13" t="s">
        <v>99</v>
      </c>
      <c r="C154" s="13" t="s">
        <v>100</v>
      </c>
      <c r="D154" s="13" t="s">
        <v>101</v>
      </c>
      <c r="E154" s="121" t="s">
        <v>102</v>
      </c>
      <c r="F154" s="2" t="s">
        <v>103</v>
      </c>
      <c r="G154" s="292" t="s">
        <v>3</v>
      </c>
      <c r="H154" s="2" t="s">
        <v>104</v>
      </c>
      <c r="I154" s="293" t="s">
        <v>105</v>
      </c>
      <c r="J154" s="13" t="s">
        <v>100</v>
      </c>
      <c r="K154" s="2" t="s">
        <v>95</v>
      </c>
      <c r="L154" s="13" t="s">
        <v>106</v>
      </c>
      <c r="M154" s="13"/>
      <c r="N154" s="13" t="s">
        <v>107</v>
      </c>
      <c r="O154" s="5" t="s">
        <v>107</v>
      </c>
      <c r="P154" s="121" t="s">
        <v>108</v>
      </c>
      <c r="Q154" s="13" t="s">
        <v>109</v>
      </c>
      <c r="R154" s="2" t="s">
        <v>89</v>
      </c>
      <c r="S154" s="358"/>
      <c r="T154" s="1"/>
      <c r="U154" s="13"/>
      <c r="V154" s="13" t="s">
        <v>110</v>
      </c>
      <c r="W154" s="14"/>
      <c r="X154" s="13"/>
      <c r="Y154" s="13" t="s">
        <v>95</v>
      </c>
      <c r="Z154" s="13" t="s">
        <v>95</v>
      </c>
      <c r="AA154" s="13" t="s">
        <v>154</v>
      </c>
      <c r="AB154" s="13" t="s">
        <v>112</v>
      </c>
      <c r="AC154" s="13" t="s">
        <v>112</v>
      </c>
      <c r="AD154" s="13" t="s">
        <v>113</v>
      </c>
      <c r="AE154" s="13" t="s">
        <v>101</v>
      </c>
      <c r="AF154" s="13" t="s">
        <v>4</v>
      </c>
      <c r="AG154" s="13" t="s">
        <v>114</v>
      </c>
      <c r="AH154" s="5" t="s">
        <v>115</v>
      </c>
      <c r="AI154" s="6" t="s">
        <v>116</v>
      </c>
      <c r="AJ154" s="13" t="s">
        <v>117</v>
      </c>
      <c r="AK154" s="45" t="s">
        <v>118</v>
      </c>
      <c r="AL154" s="381"/>
    </row>
    <row r="155" spans="1:38" s="4" customFormat="1" ht="15.6" customHeight="1" thickBot="1" x14ac:dyDescent="0.25">
      <c r="A155" s="378"/>
      <c r="B155" s="16" t="s">
        <v>102</v>
      </c>
      <c r="C155" s="16" t="s">
        <v>119</v>
      </c>
      <c r="D155" s="16" t="s">
        <v>120</v>
      </c>
      <c r="E155" s="296" t="s">
        <v>121</v>
      </c>
      <c r="F155" s="8" t="s">
        <v>122</v>
      </c>
      <c r="G155" s="297"/>
      <c r="H155" s="8"/>
      <c r="I155" s="298" t="s">
        <v>5</v>
      </c>
      <c r="J155" s="16"/>
      <c r="K155" s="8"/>
      <c r="L155" s="16" t="s">
        <v>123</v>
      </c>
      <c r="M155" s="16" t="s">
        <v>124</v>
      </c>
      <c r="N155" s="16" t="s">
        <v>125</v>
      </c>
      <c r="O155" s="9" t="s">
        <v>126</v>
      </c>
      <c r="P155" s="296" t="s">
        <v>127</v>
      </c>
      <c r="Q155" s="299">
        <v>0.02</v>
      </c>
      <c r="R155" s="300">
        <v>1.4500000000000001E-2</v>
      </c>
      <c r="S155" s="360"/>
      <c r="T155" s="7"/>
      <c r="U155" s="16" t="s">
        <v>128</v>
      </c>
      <c r="V155" s="16" t="s">
        <v>129</v>
      </c>
      <c r="W155" s="16" t="s">
        <v>130</v>
      </c>
      <c r="X155" s="16" t="s">
        <v>131</v>
      </c>
      <c r="Y155" s="16" t="s">
        <v>132</v>
      </c>
      <c r="Z155" s="16" t="s">
        <v>133</v>
      </c>
      <c r="AA155" s="16" t="s">
        <v>134</v>
      </c>
      <c r="AB155" s="16" t="s">
        <v>135</v>
      </c>
      <c r="AC155" s="16" t="s">
        <v>136</v>
      </c>
      <c r="AD155" s="16" t="s">
        <v>137</v>
      </c>
      <c r="AE155" s="16" t="s">
        <v>138</v>
      </c>
      <c r="AF155" s="16" t="s">
        <v>139</v>
      </c>
      <c r="AG155" s="16" t="s">
        <v>49</v>
      </c>
      <c r="AH155" s="9" t="s">
        <v>94</v>
      </c>
      <c r="AI155" s="295"/>
      <c r="AJ155" s="16" t="s">
        <v>140</v>
      </c>
      <c r="AK155" s="9" t="s">
        <v>155</v>
      </c>
      <c r="AL155" s="387"/>
    </row>
    <row r="156" spans="1:38" s="23" customFormat="1" ht="12.75" customHeight="1" thickTop="1" x14ac:dyDescent="0.2">
      <c r="A156" s="379"/>
      <c r="B156" s="213">
        <f>B143</f>
        <v>0</v>
      </c>
      <c r="C156" s="213">
        <f>C143</f>
        <v>0</v>
      </c>
      <c r="D156" s="213">
        <f>D143</f>
        <v>0</v>
      </c>
      <c r="E156" s="213">
        <f>E143</f>
        <v>0</v>
      </c>
      <c r="F156" s="215">
        <f>F143</f>
        <v>0</v>
      </c>
      <c r="G156" s="102" t="str">
        <f>G$7</f>
        <v>Février</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Février</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Février</v>
      </c>
      <c r="AK191" s="252">
        <f>$E$11</f>
        <v>0</v>
      </c>
      <c r="AL191" s="116"/>
    </row>
    <row r="192" spans="1:38" s="114" customFormat="1" ht="12.75" customHeight="1" x14ac:dyDescent="0.2">
      <c r="A192" s="116"/>
      <c r="B192" s="106" t="str">
        <f>$B$12</f>
        <v>Page No.</v>
      </c>
      <c r="C192" s="303">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303">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371"/>
      <c r="B198" s="13" t="s">
        <v>87</v>
      </c>
      <c r="C198" s="14"/>
      <c r="D198" s="13" t="s">
        <v>88</v>
      </c>
      <c r="E198" s="291" t="s">
        <v>89</v>
      </c>
      <c r="F198" s="2" t="s">
        <v>152</v>
      </c>
      <c r="G198" s="292"/>
      <c r="H198" s="2"/>
      <c r="I198" s="293"/>
      <c r="J198" s="13"/>
      <c r="K198" s="2"/>
      <c r="L198" s="13"/>
      <c r="M198" s="13"/>
      <c r="N198" s="13"/>
      <c r="O198" s="5"/>
      <c r="P198" s="294"/>
      <c r="Q198" s="13"/>
      <c r="R198" s="2"/>
      <c r="S198" s="358"/>
      <c r="T198" s="1"/>
      <c r="U198" s="591" t="s">
        <v>91</v>
      </c>
      <c r="V198" s="592"/>
      <c r="W198" s="592"/>
      <c r="X198" s="592"/>
      <c r="Y198" s="593"/>
      <c r="Z198" s="13" t="s">
        <v>92</v>
      </c>
      <c r="AA198" s="13" t="s">
        <v>93</v>
      </c>
      <c r="AB198" s="13" t="s">
        <v>153</v>
      </c>
      <c r="AC198" s="13" t="s">
        <v>95</v>
      </c>
      <c r="AD198" s="13" t="s">
        <v>96</v>
      </c>
      <c r="AE198" s="13" t="s">
        <v>97</v>
      </c>
      <c r="AF198" s="13"/>
      <c r="AG198" s="13"/>
      <c r="AH198" s="5"/>
      <c r="AI198" s="15"/>
      <c r="AJ198" s="13" t="s">
        <v>98</v>
      </c>
      <c r="AK198" s="45" t="s">
        <v>152</v>
      </c>
      <c r="AL198" s="381"/>
    </row>
    <row r="199" spans="1:38" s="4" customFormat="1" ht="15.6" customHeight="1" x14ac:dyDescent="0.2">
      <c r="A199" s="371"/>
      <c r="B199" s="13" t="s">
        <v>99</v>
      </c>
      <c r="C199" s="13" t="s">
        <v>100</v>
      </c>
      <c r="D199" s="13" t="s">
        <v>101</v>
      </c>
      <c r="E199" s="121" t="s">
        <v>102</v>
      </c>
      <c r="F199" s="2" t="s">
        <v>103</v>
      </c>
      <c r="G199" s="292" t="s">
        <v>3</v>
      </c>
      <c r="H199" s="2" t="s">
        <v>104</v>
      </c>
      <c r="I199" s="293" t="s">
        <v>105</v>
      </c>
      <c r="J199" s="13" t="s">
        <v>100</v>
      </c>
      <c r="K199" s="2" t="s">
        <v>95</v>
      </c>
      <c r="L199" s="13" t="s">
        <v>106</v>
      </c>
      <c r="M199" s="13"/>
      <c r="N199" s="13" t="s">
        <v>107</v>
      </c>
      <c r="O199" s="5" t="s">
        <v>107</v>
      </c>
      <c r="P199" s="121" t="s">
        <v>108</v>
      </c>
      <c r="Q199" s="13" t="s">
        <v>109</v>
      </c>
      <c r="R199" s="2" t="s">
        <v>89</v>
      </c>
      <c r="S199" s="358"/>
      <c r="T199" s="1"/>
      <c r="U199" s="13"/>
      <c r="V199" s="13" t="s">
        <v>110</v>
      </c>
      <c r="W199" s="14"/>
      <c r="X199" s="13"/>
      <c r="Y199" s="13" t="s">
        <v>95</v>
      </c>
      <c r="Z199" s="13" t="s">
        <v>95</v>
      </c>
      <c r="AA199" s="13" t="s">
        <v>154</v>
      </c>
      <c r="AB199" s="13" t="s">
        <v>112</v>
      </c>
      <c r="AC199" s="13" t="s">
        <v>112</v>
      </c>
      <c r="AD199" s="13" t="s">
        <v>113</v>
      </c>
      <c r="AE199" s="13" t="s">
        <v>101</v>
      </c>
      <c r="AF199" s="13" t="s">
        <v>4</v>
      </c>
      <c r="AG199" s="13" t="s">
        <v>114</v>
      </c>
      <c r="AH199" s="5" t="s">
        <v>115</v>
      </c>
      <c r="AI199" s="6" t="s">
        <v>116</v>
      </c>
      <c r="AJ199" s="13" t="s">
        <v>117</v>
      </c>
      <c r="AK199" s="45" t="s">
        <v>118</v>
      </c>
      <c r="AL199" s="381"/>
    </row>
    <row r="200" spans="1:38" s="4" customFormat="1" ht="15.6" customHeight="1" thickBot="1" x14ac:dyDescent="0.25">
      <c r="A200" s="378"/>
      <c r="B200" s="16" t="s">
        <v>102</v>
      </c>
      <c r="C200" s="16" t="s">
        <v>119</v>
      </c>
      <c r="D200" s="16" t="s">
        <v>120</v>
      </c>
      <c r="E200" s="296" t="s">
        <v>121</v>
      </c>
      <c r="F200" s="8" t="s">
        <v>122</v>
      </c>
      <c r="G200" s="297"/>
      <c r="H200" s="8"/>
      <c r="I200" s="298" t="s">
        <v>5</v>
      </c>
      <c r="J200" s="16"/>
      <c r="K200" s="8"/>
      <c r="L200" s="16" t="s">
        <v>123</v>
      </c>
      <c r="M200" s="16" t="s">
        <v>124</v>
      </c>
      <c r="N200" s="16" t="s">
        <v>125</v>
      </c>
      <c r="O200" s="9" t="s">
        <v>126</v>
      </c>
      <c r="P200" s="296" t="s">
        <v>127</v>
      </c>
      <c r="Q200" s="299">
        <v>0.02</v>
      </c>
      <c r="R200" s="300">
        <v>1.4500000000000001E-2</v>
      </c>
      <c r="S200" s="360"/>
      <c r="T200" s="7"/>
      <c r="U200" s="16" t="s">
        <v>128</v>
      </c>
      <c r="V200" s="16" t="s">
        <v>129</v>
      </c>
      <c r="W200" s="16" t="s">
        <v>130</v>
      </c>
      <c r="X200" s="16" t="s">
        <v>131</v>
      </c>
      <c r="Y200" s="16" t="s">
        <v>132</v>
      </c>
      <c r="Z200" s="16" t="s">
        <v>133</v>
      </c>
      <c r="AA200" s="16" t="s">
        <v>134</v>
      </c>
      <c r="AB200" s="16" t="s">
        <v>135</v>
      </c>
      <c r="AC200" s="16" t="s">
        <v>136</v>
      </c>
      <c r="AD200" s="16" t="s">
        <v>137</v>
      </c>
      <c r="AE200" s="16" t="s">
        <v>138</v>
      </c>
      <c r="AF200" s="16" t="s">
        <v>139</v>
      </c>
      <c r="AG200" s="16" t="s">
        <v>49</v>
      </c>
      <c r="AH200" s="9" t="s">
        <v>94</v>
      </c>
      <c r="AI200" s="295"/>
      <c r="AJ200" s="16" t="s">
        <v>140</v>
      </c>
      <c r="AK200" s="9" t="s">
        <v>155</v>
      </c>
      <c r="AL200" s="387"/>
    </row>
    <row r="201" spans="1:38" s="23" customFormat="1" ht="12.75" customHeight="1" thickTop="1" x14ac:dyDescent="0.2">
      <c r="A201" s="379"/>
      <c r="B201" s="213">
        <f>B188</f>
        <v>0</v>
      </c>
      <c r="C201" s="213">
        <f>C188</f>
        <v>0</v>
      </c>
      <c r="D201" s="213">
        <f>D188</f>
        <v>0</v>
      </c>
      <c r="E201" s="213">
        <f>E188</f>
        <v>0</v>
      </c>
      <c r="F201" s="215">
        <f>F188</f>
        <v>0</v>
      </c>
      <c r="G201" s="102" t="str">
        <f>G$7</f>
        <v>Février</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Février</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Février</v>
      </c>
      <c r="AK236" s="252">
        <f>$E$11</f>
        <v>0</v>
      </c>
      <c r="AL236" s="116"/>
    </row>
    <row r="237" spans="1:38" s="114" customFormat="1" ht="12.75" customHeight="1" x14ac:dyDescent="0.2">
      <c r="A237" s="116"/>
      <c r="B237" s="106" t="str">
        <f>$B$12</f>
        <v>Page No.</v>
      </c>
      <c r="C237" s="303">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303">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371"/>
      <c r="B243" s="13" t="s">
        <v>87</v>
      </c>
      <c r="C243" s="14"/>
      <c r="D243" s="13" t="s">
        <v>88</v>
      </c>
      <c r="E243" s="291" t="s">
        <v>89</v>
      </c>
      <c r="F243" s="2" t="s">
        <v>152</v>
      </c>
      <c r="G243" s="292"/>
      <c r="H243" s="2"/>
      <c r="I243" s="293"/>
      <c r="J243" s="13"/>
      <c r="K243" s="2"/>
      <c r="L243" s="13"/>
      <c r="M243" s="13"/>
      <c r="N243" s="13"/>
      <c r="O243" s="5"/>
      <c r="P243" s="294"/>
      <c r="Q243" s="13"/>
      <c r="R243" s="2"/>
      <c r="S243" s="358"/>
      <c r="T243" s="1"/>
      <c r="U243" s="591" t="s">
        <v>91</v>
      </c>
      <c r="V243" s="592"/>
      <c r="W243" s="592"/>
      <c r="X243" s="592"/>
      <c r="Y243" s="593"/>
      <c r="Z243" s="13" t="s">
        <v>92</v>
      </c>
      <c r="AA243" s="13" t="s">
        <v>93</v>
      </c>
      <c r="AB243" s="13" t="s">
        <v>153</v>
      </c>
      <c r="AC243" s="13" t="s">
        <v>95</v>
      </c>
      <c r="AD243" s="13" t="s">
        <v>96</v>
      </c>
      <c r="AE243" s="13" t="s">
        <v>97</v>
      </c>
      <c r="AF243" s="13"/>
      <c r="AG243" s="13"/>
      <c r="AH243" s="5"/>
      <c r="AI243" s="15"/>
      <c r="AJ243" s="13" t="s">
        <v>98</v>
      </c>
      <c r="AK243" s="45" t="s">
        <v>152</v>
      </c>
      <c r="AL243" s="381"/>
    </row>
    <row r="244" spans="1:38" s="4" customFormat="1" ht="15.6" customHeight="1" x14ac:dyDescent="0.2">
      <c r="A244" s="371"/>
      <c r="B244" s="13" t="s">
        <v>99</v>
      </c>
      <c r="C244" s="13" t="s">
        <v>100</v>
      </c>
      <c r="D244" s="13" t="s">
        <v>101</v>
      </c>
      <c r="E244" s="121" t="s">
        <v>102</v>
      </c>
      <c r="F244" s="2" t="s">
        <v>103</v>
      </c>
      <c r="G244" s="292" t="s">
        <v>3</v>
      </c>
      <c r="H244" s="2" t="s">
        <v>104</v>
      </c>
      <c r="I244" s="293" t="s">
        <v>105</v>
      </c>
      <c r="J244" s="13" t="s">
        <v>100</v>
      </c>
      <c r="K244" s="2" t="s">
        <v>95</v>
      </c>
      <c r="L244" s="13" t="s">
        <v>106</v>
      </c>
      <c r="M244" s="13"/>
      <c r="N244" s="13" t="s">
        <v>107</v>
      </c>
      <c r="O244" s="5" t="s">
        <v>107</v>
      </c>
      <c r="P244" s="121" t="s">
        <v>108</v>
      </c>
      <c r="Q244" s="13" t="s">
        <v>109</v>
      </c>
      <c r="R244" s="2" t="s">
        <v>89</v>
      </c>
      <c r="S244" s="358"/>
      <c r="T244" s="1"/>
      <c r="U244" s="13"/>
      <c r="V244" s="13" t="s">
        <v>110</v>
      </c>
      <c r="W244" s="14"/>
      <c r="X244" s="13"/>
      <c r="Y244" s="13" t="s">
        <v>95</v>
      </c>
      <c r="Z244" s="13" t="s">
        <v>95</v>
      </c>
      <c r="AA244" s="13" t="s">
        <v>154</v>
      </c>
      <c r="AB244" s="13" t="s">
        <v>112</v>
      </c>
      <c r="AC244" s="13" t="s">
        <v>112</v>
      </c>
      <c r="AD244" s="13" t="s">
        <v>113</v>
      </c>
      <c r="AE244" s="13" t="s">
        <v>101</v>
      </c>
      <c r="AF244" s="13" t="s">
        <v>4</v>
      </c>
      <c r="AG244" s="13" t="s">
        <v>114</v>
      </c>
      <c r="AH244" s="5" t="s">
        <v>115</v>
      </c>
      <c r="AI244" s="6" t="s">
        <v>116</v>
      </c>
      <c r="AJ244" s="13" t="s">
        <v>117</v>
      </c>
      <c r="AK244" s="45" t="s">
        <v>118</v>
      </c>
      <c r="AL244" s="381"/>
    </row>
    <row r="245" spans="1:38" s="4" customFormat="1" ht="15.6" customHeight="1" thickBot="1" x14ac:dyDescent="0.25">
      <c r="A245" s="378"/>
      <c r="B245" s="16" t="s">
        <v>102</v>
      </c>
      <c r="C245" s="16" t="s">
        <v>119</v>
      </c>
      <c r="D245" s="16" t="s">
        <v>120</v>
      </c>
      <c r="E245" s="296" t="s">
        <v>121</v>
      </c>
      <c r="F245" s="8" t="s">
        <v>122</v>
      </c>
      <c r="G245" s="297"/>
      <c r="H245" s="8"/>
      <c r="I245" s="298" t="s">
        <v>5</v>
      </c>
      <c r="J245" s="16"/>
      <c r="K245" s="8"/>
      <c r="L245" s="16" t="s">
        <v>123</v>
      </c>
      <c r="M245" s="16" t="s">
        <v>124</v>
      </c>
      <c r="N245" s="16" t="s">
        <v>125</v>
      </c>
      <c r="O245" s="9" t="s">
        <v>126</v>
      </c>
      <c r="P245" s="296" t="s">
        <v>127</v>
      </c>
      <c r="Q245" s="299">
        <v>0.02</v>
      </c>
      <c r="R245" s="300">
        <v>1.4500000000000001E-2</v>
      </c>
      <c r="S245" s="360"/>
      <c r="T245" s="7"/>
      <c r="U245" s="16" t="s">
        <v>128</v>
      </c>
      <c r="V245" s="16" t="s">
        <v>129</v>
      </c>
      <c r="W245" s="16" t="s">
        <v>130</v>
      </c>
      <c r="X245" s="16" t="s">
        <v>131</v>
      </c>
      <c r="Y245" s="16" t="s">
        <v>132</v>
      </c>
      <c r="Z245" s="16" t="s">
        <v>133</v>
      </c>
      <c r="AA245" s="16" t="s">
        <v>134</v>
      </c>
      <c r="AB245" s="16" t="s">
        <v>135</v>
      </c>
      <c r="AC245" s="16" t="s">
        <v>136</v>
      </c>
      <c r="AD245" s="16" t="s">
        <v>137</v>
      </c>
      <c r="AE245" s="16" t="s">
        <v>138</v>
      </c>
      <c r="AF245" s="16" t="s">
        <v>139</v>
      </c>
      <c r="AG245" s="16" t="s">
        <v>49</v>
      </c>
      <c r="AH245" s="9" t="s">
        <v>94</v>
      </c>
      <c r="AI245" s="295"/>
      <c r="AJ245" s="16" t="s">
        <v>140</v>
      </c>
      <c r="AK245" s="9" t="s">
        <v>155</v>
      </c>
      <c r="AL245" s="387"/>
    </row>
    <row r="246" spans="1:38" s="23" customFormat="1" ht="12.75" customHeight="1" thickTop="1" x14ac:dyDescent="0.2">
      <c r="A246" s="379"/>
      <c r="B246" s="213">
        <f>B233</f>
        <v>0</v>
      </c>
      <c r="C246" s="213">
        <f>C233</f>
        <v>0</v>
      </c>
      <c r="D246" s="213">
        <f>D233</f>
        <v>0</v>
      </c>
      <c r="E246" s="213">
        <f>E233</f>
        <v>0</v>
      </c>
      <c r="F246" s="215">
        <f>F233</f>
        <v>0</v>
      </c>
      <c r="G246" s="102" t="str">
        <f>G$7</f>
        <v>Février</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Février</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Février</v>
      </c>
      <c r="AK281" s="252">
        <f>$E$11</f>
        <v>0</v>
      </c>
      <c r="AL281" s="116"/>
    </row>
    <row r="282" spans="1:38" s="114" customFormat="1" ht="12.75" customHeight="1" x14ac:dyDescent="0.2">
      <c r="A282" s="116"/>
      <c r="B282" s="106" t="str">
        <f>$B$12</f>
        <v>Page No.</v>
      </c>
      <c r="C282" s="303">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303">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371"/>
      <c r="B288" s="13" t="s">
        <v>87</v>
      </c>
      <c r="C288" s="14"/>
      <c r="D288" s="13" t="s">
        <v>88</v>
      </c>
      <c r="E288" s="291" t="s">
        <v>89</v>
      </c>
      <c r="F288" s="2" t="s">
        <v>152</v>
      </c>
      <c r="G288" s="292"/>
      <c r="H288" s="2"/>
      <c r="I288" s="293"/>
      <c r="J288" s="13"/>
      <c r="K288" s="2"/>
      <c r="L288" s="13"/>
      <c r="M288" s="13"/>
      <c r="N288" s="13"/>
      <c r="O288" s="5"/>
      <c r="P288" s="294"/>
      <c r="Q288" s="13"/>
      <c r="R288" s="2"/>
      <c r="S288" s="358"/>
      <c r="T288" s="1"/>
      <c r="U288" s="591" t="s">
        <v>91</v>
      </c>
      <c r="V288" s="592"/>
      <c r="W288" s="592"/>
      <c r="X288" s="592"/>
      <c r="Y288" s="593"/>
      <c r="Z288" s="13" t="s">
        <v>92</v>
      </c>
      <c r="AA288" s="13" t="s">
        <v>93</v>
      </c>
      <c r="AB288" s="13" t="s">
        <v>153</v>
      </c>
      <c r="AC288" s="13" t="s">
        <v>95</v>
      </c>
      <c r="AD288" s="13" t="s">
        <v>96</v>
      </c>
      <c r="AE288" s="13" t="s">
        <v>97</v>
      </c>
      <c r="AF288" s="13"/>
      <c r="AG288" s="13"/>
      <c r="AH288" s="5"/>
      <c r="AI288" s="15"/>
      <c r="AJ288" s="13" t="s">
        <v>98</v>
      </c>
      <c r="AK288" s="45" t="s">
        <v>152</v>
      </c>
      <c r="AL288" s="381"/>
    </row>
    <row r="289" spans="1:38" s="4" customFormat="1" ht="15.6" customHeight="1" x14ac:dyDescent="0.2">
      <c r="A289" s="371"/>
      <c r="B289" s="13" t="s">
        <v>99</v>
      </c>
      <c r="C289" s="13" t="s">
        <v>100</v>
      </c>
      <c r="D289" s="13" t="s">
        <v>101</v>
      </c>
      <c r="E289" s="121" t="s">
        <v>102</v>
      </c>
      <c r="F289" s="2" t="s">
        <v>103</v>
      </c>
      <c r="G289" s="292" t="s">
        <v>3</v>
      </c>
      <c r="H289" s="2" t="s">
        <v>104</v>
      </c>
      <c r="I289" s="293" t="s">
        <v>105</v>
      </c>
      <c r="J289" s="13" t="s">
        <v>100</v>
      </c>
      <c r="K289" s="2" t="s">
        <v>95</v>
      </c>
      <c r="L289" s="13" t="s">
        <v>106</v>
      </c>
      <c r="M289" s="13"/>
      <c r="N289" s="13" t="s">
        <v>107</v>
      </c>
      <c r="O289" s="5" t="s">
        <v>107</v>
      </c>
      <c r="P289" s="121" t="s">
        <v>108</v>
      </c>
      <c r="Q289" s="13" t="s">
        <v>109</v>
      </c>
      <c r="R289" s="2" t="s">
        <v>89</v>
      </c>
      <c r="S289" s="358"/>
      <c r="T289" s="1"/>
      <c r="U289" s="13"/>
      <c r="V289" s="13" t="s">
        <v>110</v>
      </c>
      <c r="W289" s="14"/>
      <c r="X289" s="13"/>
      <c r="Y289" s="13" t="s">
        <v>95</v>
      </c>
      <c r="Z289" s="13" t="s">
        <v>95</v>
      </c>
      <c r="AA289" s="13" t="s">
        <v>154</v>
      </c>
      <c r="AB289" s="13" t="s">
        <v>112</v>
      </c>
      <c r="AC289" s="13" t="s">
        <v>112</v>
      </c>
      <c r="AD289" s="13" t="s">
        <v>113</v>
      </c>
      <c r="AE289" s="13" t="s">
        <v>101</v>
      </c>
      <c r="AF289" s="13" t="s">
        <v>4</v>
      </c>
      <c r="AG289" s="13" t="s">
        <v>114</v>
      </c>
      <c r="AH289" s="5" t="s">
        <v>115</v>
      </c>
      <c r="AI289" s="6" t="s">
        <v>116</v>
      </c>
      <c r="AJ289" s="13" t="s">
        <v>117</v>
      </c>
      <c r="AK289" s="45" t="s">
        <v>118</v>
      </c>
      <c r="AL289" s="381"/>
    </row>
    <row r="290" spans="1:38" s="4" customFormat="1" ht="15.6" customHeight="1" thickBot="1" x14ac:dyDescent="0.25">
      <c r="A290" s="378"/>
      <c r="B290" s="16" t="s">
        <v>102</v>
      </c>
      <c r="C290" s="16" t="s">
        <v>119</v>
      </c>
      <c r="D290" s="16" t="s">
        <v>120</v>
      </c>
      <c r="E290" s="296" t="s">
        <v>121</v>
      </c>
      <c r="F290" s="8" t="s">
        <v>122</v>
      </c>
      <c r="G290" s="297"/>
      <c r="H290" s="8"/>
      <c r="I290" s="298" t="s">
        <v>5</v>
      </c>
      <c r="J290" s="16"/>
      <c r="K290" s="8"/>
      <c r="L290" s="16" t="s">
        <v>123</v>
      </c>
      <c r="M290" s="16" t="s">
        <v>124</v>
      </c>
      <c r="N290" s="16" t="s">
        <v>125</v>
      </c>
      <c r="O290" s="9" t="s">
        <v>126</v>
      </c>
      <c r="P290" s="296" t="s">
        <v>127</v>
      </c>
      <c r="Q290" s="299">
        <v>0.02</v>
      </c>
      <c r="R290" s="300">
        <v>1.4500000000000001E-2</v>
      </c>
      <c r="S290" s="360"/>
      <c r="T290" s="7"/>
      <c r="U290" s="16" t="s">
        <v>128</v>
      </c>
      <c r="V290" s="16" t="s">
        <v>129</v>
      </c>
      <c r="W290" s="16" t="s">
        <v>130</v>
      </c>
      <c r="X290" s="16" t="s">
        <v>131</v>
      </c>
      <c r="Y290" s="16" t="s">
        <v>132</v>
      </c>
      <c r="Z290" s="16" t="s">
        <v>133</v>
      </c>
      <c r="AA290" s="16" t="s">
        <v>134</v>
      </c>
      <c r="AB290" s="16" t="s">
        <v>135</v>
      </c>
      <c r="AC290" s="16" t="s">
        <v>136</v>
      </c>
      <c r="AD290" s="16" t="s">
        <v>137</v>
      </c>
      <c r="AE290" s="16" t="s">
        <v>138</v>
      </c>
      <c r="AF290" s="16" t="s">
        <v>139</v>
      </c>
      <c r="AG290" s="16" t="s">
        <v>49</v>
      </c>
      <c r="AH290" s="9" t="s">
        <v>94</v>
      </c>
      <c r="AI290" s="295"/>
      <c r="AJ290" s="16" t="s">
        <v>140</v>
      </c>
      <c r="AK290" s="9" t="s">
        <v>155</v>
      </c>
      <c r="AL290" s="387"/>
    </row>
    <row r="291" spans="1:38" s="23" customFormat="1" ht="12.75" customHeight="1" thickTop="1" x14ac:dyDescent="0.2">
      <c r="A291" s="379"/>
      <c r="B291" s="213">
        <f>B278</f>
        <v>0</v>
      </c>
      <c r="C291" s="213">
        <f>C278</f>
        <v>0</v>
      </c>
      <c r="D291" s="213">
        <f>D278</f>
        <v>0</v>
      </c>
      <c r="E291" s="213">
        <f>E278</f>
        <v>0</v>
      </c>
      <c r="F291" s="215">
        <f>F278</f>
        <v>0</v>
      </c>
      <c r="G291" s="102" t="str">
        <f>G$7</f>
        <v>Février</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Février</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Février</v>
      </c>
      <c r="AK326" s="252">
        <f>$E$11</f>
        <v>0</v>
      </c>
      <c r="AL326" s="116"/>
    </row>
    <row r="327" spans="1:38" s="114" customFormat="1" ht="12.75" customHeight="1" x14ac:dyDescent="0.2">
      <c r="A327" s="116"/>
      <c r="B327" s="106" t="str">
        <f>$B$12</f>
        <v>Page No.</v>
      </c>
      <c r="C327" s="303">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303">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371"/>
      <c r="B333" s="13" t="s">
        <v>87</v>
      </c>
      <c r="C333" s="14"/>
      <c r="D333" s="13" t="s">
        <v>88</v>
      </c>
      <c r="E333" s="291" t="s">
        <v>89</v>
      </c>
      <c r="F333" s="2" t="s">
        <v>152</v>
      </c>
      <c r="G333" s="292"/>
      <c r="H333" s="2"/>
      <c r="I333" s="293"/>
      <c r="J333" s="13"/>
      <c r="K333" s="2"/>
      <c r="L333" s="13"/>
      <c r="M333" s="13"/>
      <c r="N333" s="13"/>
      <c r="O333" s="5"/>
      <c r="P333" s="294"/>
      <c r="Q333" s="13"/>
      <c r="R333" s="2"/>
      <c r="S333" s="358"/>
      <c r="T333" s="1"/>
      <c r="U333" s="591" t="s">
        <v>91</v>
      </c>
      <c r="V333" s="592"/>
      <c r="W333" s="592"/>
      <c r="X333" s="592"/>
      <c r="Y333" s="593"/>
      <c r="Z333" s="13" t="s">
        <v>92</v>
      </c>
      <c r="AA333" s="13" t="s">
        <v>93</v>
      </c>
      <c r="AB333" s="13" t="s">
        <v>153</v>
      </c>
      <c r="AC333" s="13" t="s">
        <v>95</v>
      </c>
      <c r="AD333" s="13" t="s">
        <v>96</v>
      </c>
      <c r="AE333" s="13" t="s">
        <v>97</v>
      </c>
      <c r="AF333" s="13"/>
      <c r="AG333" s="13"/>
      <c r="AH333" s="5"/>
      <c r="AI333" s="15"/>
      <c r="AJ333" s="13" t="s">
        <v>98</v>
      </c>
      <c r="AK333" s="45" t="s">
        <v>152</v>
      </c>
      <c r="AL333" s="381"/>
    </row>
    <row r="334" spans="1:38" s="4" customFormat="1" ht="15.6" customHeight="1" x14ac:dyDescent="0.2">
      <c r="A334" s="371"/>
      <c r="B334" s="13" t="s">
        <v>99</v>
      </c>
      <c r="C334" s="13" t="s">
        <v>100</v>
      </c>
      <c r="D334" s="13" t="s">
        <v>101</v>
      </c>
      <c r="E334" s="121" t="s">
        <v>102</v>
      </c>
      <c r="F334" s="2" t="s">
        <v>103</v>
      </c>
      <c r="G334" s="292" t="s">
        <v>3</v>
      </c>
      <c r="H334" s="2" t="s">
        <v>104</v>
      </c>
      <c r="I334" s="293" t="s">
        <v>105</v>
      </c>
      <c r="J334" s="13" t="s">
        <v>100</v>
      </c>
      <c r="K334" s="2" t="s">
        <v>95</v>
      </c>
      <c r="L334" s="13" t="s">
        <v>106</v>
      </c>
      <c r="M334" s="13"/>
      <c r="N334" s="13" t="s">
        <v>107</v>
      </c>
      <c r="O334" s="5" t="s">
        <v>107</v>
      </c>
      <c r="P334" s="121" t="s">
        <v>108</v>
      </c>
      <c r="Q334" s="13" t="s">
        <v>109</v>
      </c>
      <c r="R334" s="2" t="s">
        <v>89</v>
      </c>
      <c r="S334" s="358"/>
      <c r="T334" s="1"/>
      <c r="U334" s="13"/>
      <c r="V334" s="13" t="s">
        <v>110</v>
      </c>
      <c r="W334" s="14"/>
      <c r="X334" s="13"/>
      <c r="Y334" s="13" t="s">
        <v>95</v>
      </c>
      <c r="Z334" s="13" t="s">
        <v>95</v>
      </c>
      <c r="AA334" s="13" t="s">
        <v>154</v>
      </c>
      <c r="AB334" s="13" t="s">
        <v>112</v>
      </c>
      <c r="AC334" s="13" t="s">
        <v>112</v>
      </c>
      <c r="AD334" s="13" t="s">
        <v>113</v>
      </c>
      <c r="AE334" s="13" t="s">
        <v>101</v>
      </c>
      <c r="AF334" s="13" t="s">
        <v>4</v>
      </c>
      <c r="AG334" s="13" t="s">
        <v>114</v>
      </c>
      <c r="AH334" s="5" t="s">
        <v>115</v>
      </c>
      <c r="AI334" s="6" t="s">
        <v>116</v>
      </c>
      <c r="AJ334" s="13" t="s">
        <v>117</v>
      </c>
      <c r="AK334" s="45" t="s">
        <v>118</v>
      </c>
      <c r="AL334" s="381"/>
    </row>
    <row r="335" spans="1:38" s="4" customFormat="1" ht="15.6" customHeight="1" thickBot="1" x14ac:dyDescent="0.25">
      <c r="A335" s="378"/>
      <c r="B335" s="16" t="s">
        <v>102</v>
      </c>
      <c r="C335" s="16" t="s">
        <v>119</v>
      </c>
      <c r="D335" s="16" t="s">
        <v>120</v>
      </c>
      <c r="E335" s="296" t="s">
        <v>121</v>
      </c>
      <c r="F335" s="8" t="s">
        <v>122</v>
      </c>
      <c r="G335" s="297"/>
      <c r="H335" s="8"/>
      <c r="I335" s="298" t="s">
        <v>5</v>
      </c>
      <c r="J335" s="16"/>
      <c r="K335" s="8"/>
      <c r="L335" s="16" t="s">
        <v>123</v>
      </c>
      <c r="M335" s="16" t="s">
        <v>124</v>
      </c>
      <c r="N335" s="16" t="s">
        <v>125</v>
      </c>
      <c r="O335" s="9" t="s">
        <v>126</v>
      </c>
      <c r="P335" s="296" t="s">
        <v>127</v>
      </c>
      <c r="Q335" s="299">
        <v>0.02</v>
      </c>
      <c r="R335" s="300">
        <v>1.4500000000000001E-2</v>
      </c>
      <c r="S335" s="360"/>
      <c r="T335" s="7"/>
      <c r="U335" s="16" t="s">
        <v>128</v>
      </c>
      <c r="V335" s="16" t="s">
        <v>129</v>
      </c>
      <c r="W335" s="16" t="s">
        <v>130</v>
      </c>
      <c r="X335" s="16" t="s">
        <v>131</v>
      </c>
      <c r="Y335" s="16" t="s">
        <v>132</v>
      </c>
      <c r="Z335" s="16" t="s">
        <v>133</v>
      </c>
      <c r="AA335" s="16" t="s">
        <v>134</v>
      </c>
      <c r="AB335" s="16" t="s">
        <v>135</v>
      </c>
      <c r="AC335" s="16" t="s">
        <v>136</v>
      </c>
      <c r="AD335" s="16" t="s">
        <v>137</v>
      </c>
      <c r="AE335" s="16" t="s">
        <v>138</v>
      </c>
      <c r="AF335" s="16" t="s">
        <v>139</v>
      </c>
      <c r="AG335" s="16" t="s">
        <v>49</v>
      </c>
      <c r="AH335" s="9" t="s">
        <v>94</v>
      </c>
      <c r="AI335" s="295"/>
      <c r="AJ335" s="16" t="s">
        <v>140</v>
      </c>
      <c r="AK335" s="9" t="s">
        <v>155</v>
      </c>
      <c r="AL335" s="387"/>
    </row>
    <row r="336" spans="1:38" s="23" customFormat="1" ht="12.75" customHeight="1" thickTop="1" x14ac:dyDescent="0.2">
      <c r="A336" s="379"/>
      <c r="B336" s="213">
        <f>B323</f>
        <v>0</v>
      </c>
      <c r="C336" s="213">
        <f>C323</f>
        <v>0</v>
      </c>
      <c r="D336" s="213">
        <f>D323</f>
        <v>0</v>
      </c>
      <c r="E336" s="213">
        <f>E323</f>
        <v>0</v>
      </c>
      <c r="F336" s="215">
        <f>F323</f>
        <v>0</v>
      </c>
      <c r="G336" s="102" t="str">
        <f>G$7</f>
        <v>Février</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Février</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Février</v>
      </c>
      <c r="AK371" s="252">
        <f>$E$11</f>
        <v>0</v>
      </c>
      <c r="AL371" s="116"/>
    </row>
    <row r="372" spans="1:38" s="114" customFormat="1" ht="12.75" customHeight="1" x14ac:dyDescent="0.2">
      <c r="A372" s="116"/>
      <c r="B372" s="106" t="str">
        <f>$B$12</f>
        <v>Page No.</v>
      </c>
      <c r="C372" s="303">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303">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371"/>
      <c r="B378" s="13" t="s">
        <v>87</v>
      </c>
      <c r="C378" s="14"/>
      <c r="D378" s="13" t="s">
        <v>88</v>
      </c>
      <c r="E378" s="291" t="s">
        <v>89</v>
      </c>
      <c r="F378" s="2" t="s">
        <v>152</v>
      </c>
      <c r="G378" s="292"/>
      <c r="H378" s="2"/>
      <c r="I378" s="293"/>
      <c r="J378" s="13"/>
      <c r="K378" s="2"/>
      <c r="L378" s="13"/>
      <c r="M378" s="13"/>
      <c r="N378" s="13"/>
      <c r="O378" s="5"/>
      <c r="P378" s="294"/>
      <c r="Q378" s="13"/>
      <c r="R378" s="2"/>
      <c r="S378" s="358"/>
      <c r="T378" s="1"/>
      <c r="U378" s="591" t="s">
        <v>91</v>
      </c>
      <c r="V378" s="592"/>
      <c r="W378" s="592"/>
      <c r="X378" s="592"/>
      <c r="Y378" s="593"/>
      <c r="Z378" s="13" t="s">
        <v>92</v>
      </c>
      <c r="AA378" s="13" t="s">
        <v>93</v>
      </c>
      <c r="AB378" s="13" t="s">
        <v>153</v>
      </c>
      <c r="AC378" s="13" t="s">
        <v>95</v>
      </c>
      <c r="AD378" s="13" t="s">
        <v>96</v>
      </c>
      <c r="AE378" s="13" t="s">
        <v>97</v>
      </c>
      <c r="AF378" s="13"/>
      <c r="AG378" s="13"/>
      <c r="AH378" s="5"/>
      <c r="AI378" s="15"/>
      <c r="AJ378" s="13" t="s">
        <v>98</v>
      </c>
      <c r="AK378" s="45" t="s">
        <v>152</v>
      </c>
      <c r="AL378" s="381"/>
    </row>
    <row r="379" spans="1:38" s="4" customFormat="1" ht="15.6" customHeight="1" x14ac:dyDescent="0.2">
      <c r="A379" s="371"/>
      <c r="B379" s="13" t="s">
        <v>99</v>
      </c>
      <c r="C379" s="13" t="s">
        <v>100</v>
      </c>
      <c r="D379" s="13" t="s">
        <v>101</v>
      </c>
      <c r="E379" s="121" t="s">
        <v>102</v>
      </c>
      <c r="F379" s="2" t="s">
        <v>103</v>
      </c>
      <c r="G379" s="292" t="s">
        <v>3</v>
      </c>
      <c r="H379" s="2" t="s">
        <v>104</v>
      </c>
      <c r="I379" s="293" t="s">
        <v>105</v>
      </c>
      <c r="J379" s="13" t="s">
        <v>100</v>
      </c>
      <c r="K379" s="2" t="s">
        <v>95</v>
      </c>
      <c r="L379" s="13" t="s">
        <v>106</v>
      </c>
      <c r="M379" s="13"/>
      <c r="N379" s="13" t="s">
        <v>107</v>
      </c>
      <c r="O379" s="5" t="s">
        <v>107</v>
      </c>
      <c r="P379" s="121" t="s">
        <v>108</v>
      </c>
      <c r="Q379" s="13" t="s">
        <v>109</v>
      </c>
      <c r="R379" s="2" t="s">
        <v>89</v>
      </c>
      <c r="S379" s="358"/>
      <c r="T379" s="1"/>
      <c r="U379" s="13"/>
      <c r="V379" s="13" t="s">
        <v>110</v>
      </c>
      <c r="W379" s="14"/>
      <c r="X379" s="13"/>
      <c r="Y379" s="13" t="s">
        <v>95</v>
      </c>
      <c r="Z379" s="13" t="s">
        <v>95</v>
      </c>
      <c r="AA379" s="13" t="s">
        <v>154</v>
      </c>
      <c r="AB379" s="13" t="s">
        <v>112</v>
      </c>
      <c r="AC379" s="13" t="s">
        <v>112</v>
      </c>
      <c r="AD379" s="13" t="s">
        <v>113</v>
      </c>
      <c r="AE379" s="13" t="s">
        <v>101</v>
      </c>
      <c r="AF379" s="13" t="s">
        <v>4</v>
      </c>
      <c r="AG379" s="13" t="s">
        <v>114</v>
      </c>
      <c r="AH379" s="5" t="s">
        <v>115</v>
      </c>
      <c r="AI379" s="6" t="s">
        <v>116</v>
      </c>
      <c r="AJ379" s="13" t="s">
        <v>117</v>
      </c>
      <c r="AK379" s="45" t="s">
        <v>118</v>
      </c>
      <c r="AL379" s="381"/>
    </row>
    <row r="380" spans="1:38" s="4" customFormat="1" ht="15.6" customHeight="1" thickBot="1" x14ac:dyDescent="0.25">
      <c r="A380" s="378"/>
      <c r="B380" s="16" t="s">
        <v>102</v>
      </c>
      <c r="C380" s="16" t="s">
        <v>119</v>
      </c>
      <c r="D380" s="16" t="s">
        <v>120</v>
      </c>
      <c r="E380" s="296" t="s">
        <v>121</v>
      </c>
      <c r="F380" s="8" t="s">
        <v>122</v>
      </c>
      <c r="G380" s="297"/>
      <c r="H380" s="8"/>
      <c r="I380" s="298" t="s">
        <v>5</v>
      </c>
      <c r="J380" s="16"/>
      <c r="K380" s="8"/>
      <c r="L380" s="16" t="s">
        <v>123</v>
      </c>
      <c r="M380" s="16" t="s">
        <v>124</v>
      </c>
      <c r="N380" s="16" t="s">
        <v>125</v>
      </c>
      <c r="O380" s="9" t="s">
        <v>126</v>
      </c>
      <c r="P380" s="296" t="s">
        <v>127</v>
      </c>
      <c r="Q380" s="299">
        <v>0.02</v>
      </c>
      <c r="R380" s="300">
        <v>1.4500000000000001E-2</v>
      </c>
      <c r="S380" s="360"/>
      <c r="T380" s="7"/>
      <c r="U380" s="16" t="s">
        <v>128</v>
      </c>
      <c r="V380" s="16" t="s">
        <v>129</v>
      </c>
      <c r="W380" s="16" t="s">
        <v>130</v>
      </c>
      <c r="X380" s="16" t="s">
        <v>131</v>
      </c>
      <c r="Y380" s="16" t="s">
        <v>132</v>
      </c>
      <c r="Z380" s="16" t="s">
        <v>133</v>
      </c>
      <c r="AA380" s="16" t="s">
        <v>134</v>
      </c>
      <c r="AB380" s="16" t="s">
        <v>135</v>
      </c>
      <c r="AC380" s="16" t="s">
        <v>136</v>
      </c>
      <c r="AD380" s="16" t="s">
        <v>137</v>
      </c>
      <c r="AE380" s="16" t="s">
        <v>138</v>
      </c>
      <c r="AF380" s="16" t="s">
        <v>139</v>
      </c>
      <c r="AG380" s="16" t="s">
        <v>49</v>
      </c>
      <c r="AH380" s="9" t="s">
        <v>94</v>
      </c>
      <c r="AI380" s="295"/>
      <c r="AJ380" s="16" t="s">
        <v>140</v>
      </c>
      <c r="AK380" s="9" t="s">
        <v>155</v>
      </c>
      <c r="AL380" s="387"/>
    </row>
    <row r="381" spans="1:38" s="23" customFormat="1" ht="12.75" customHeight="1" thickTop="1" x14ac:dyDescent="0.2">
      <c r="A381" s="379"/>
      <c r="B381" s="213">
        <f>B368</f>
        <v>0</v>
      </c>
      <c r="C381" s="213">
        <f>C368</f>
        <v>0</v>
      </c>
      <c r="D381" s="213">
        <f>D368</f>
        <v>0</v>
      </c>
      <c r="E381" s="213">
        <f>E368</f>
        <v>0</v>
      </c>
      <c r="F381" s="215">
        <f>F368</f>
        <v>0</v>
      </c>
      <c r="G381" s="102" t="str">
        <f>G$7</f>
        <v>Février</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Février</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Février</v>
      </c>
      <c r="AK416" s="252">
        <f>$E$11</f>
        <v>0</v>
      </c>
      <c r="AL416" s="116"/>
    </row>
    <row r="417" spans="1:38" s="114" customFormat="1" ht="12.75" customHeight="1" x14ac:dyDescent="0.2">
      <c r="A417" s="116"/>
      <c r="B417" s="106" t="str">
        <f>$B$12</f>
        <v>Page No.</v>
      </c>
      <c r="C417" s="303">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303">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371"/>
      <c r="B423" s="13" t="s">
        <v>87</v>
      </c>
      <c r="C423" s="14"/>
      <c r="D423" s="13" t="s">
        <v>88</v>
      </c>
      <c r="E423" s="291" t="s">
        <v>89</v>
      </c>
      <c r="F423" s="2" t="s">
        <v>152</v>
      </c>
      <c r="G423" s="292"/>
      <c r="H423" s="2"/>
      <c r="I423" s="293"/>
      <c r="J423" s="13"/>
      <c r="K423" s="2"/>
      <c r="L423" s="13"/>
      <c r="M423" s="13"/>
      <c r="N423" s="13"/>
      <c r="O423" s="5"/>
      <c r="P423" s="294"/>
      <c r="Q423" s="13"/>
      <c r="R423" s="2"/>
      <c r="S423" s="358"/>
      <c r="T423" s="1"/>
      <c r="U423" s="591" t="s">
        <v>91</v>
      </c>
      <c r="V423" s="592"/>
      <c r="W423" s="592"/>
      <c r="X423" s="592"/>
      <c r="Y423" s="593"/>
      <c r="Z423" s="13" t="s">
        <v>92</v>
      </c>
      <c r="AA423" s="13" t="s">
        <v>93</v>
      </c>
      <c r="AB423" s="13" t="s">
        <v>153</v>
      </c>
      <c r="AC423" s="13" t="s">
        <v>95</v>
      </c>
      <c r="AD423" s="13" t="s">
        <v>96</v>
      </c>
      <c r="AE423" s="13" t="s">
        <v>97</v>
      </c>
      <c r="AF423" s="13"/>
      <c r="AG423" s="13"/>
      <c r="AH423" s="5"/>
      <c r="AI423" s="15"/>
      <c r="AJ423" s="13" t="s">
        <v>98</v>
      </c>
      <c r="AK423" s="45" t="s">
        <v>152</v>
      </c>
      <c r="AL423" s="381"/>
    </row>
    <row r="424" spans="1:38" s="4" customFormat="1" ht="15.6" customHeight="1" x14ac:dyDescent="0.2">
      <c r="A424" s="371"/>
      <c r="B424" s="13" t="s">
        <v>99</v>
      </c>
      <c r="C424" s="13" t="s">
        <v>100</v>
      </c>
      <c r="D424" s="13" t="s">
        <v>101</v>
      </c>
      <c r="E424" s="121" t="s">
        <v>102</v>
      </c>
      <c r="F424" s="2" t="s">
        <v>103</v>
      </c>
      <c r="G424" s="292" t="s">
        <v>3</v>
      </c>
      <c r="H424" s="2" t="s">
        <v>104</v>
      </c>
      <c r="I424" s="293" t="s">
        <v>105</v>
      </c>
      <c r="J424" s="13" t="s">
        <v>100</v>
      </c>
      <c r="K424" s="2" t="s">
        <v>95</v>
      </c>
      <c r="L424" s="13" t="s">
        <v>106</v>
      </c>
      <c r="M424" s="13"/>
      <c r="N424" s="13" t="s">
        <v>107</v>
      </c>
      <c r="O424" s="5" t="s">
        <v>107</v>
      </c>
      <c r="P424" s="121" t="s">
        <v>108</v>
      </c>
      <c r="Q424" s="13" t="s">
        <v>109</v>
      </c>
      <c r="R424" s="2" t="s">
        <v>89</v>
      </c>
      <c r="S424" s="358"/>
      <c r="T424" s="1"/>
      <c r="U424" s="13"/>
      <c r="V424" s="13" t="s">
        <v>110</v>
      </c>
      <c r="W424" s="14"/>
      <c r="X424" s="13"/>
      <c r="Y424" s="13" t="s">
        <v>95</v>
      </c>
      <c r="Z424" s="13" t="s">
        <v>95</v>
      </c>
      <c r="AA424" s="13" t="s">
        <v>154</v>
      </c>
      <c r="AB424" s="13" t="s">
        <v>112</v>
      </c>
      <c r="AC424" s="13" t="s">
        <v>112</v>
      </c>
      <c r="AD424" s="13" t="s">
        <v>113</v>
      </c>
      <c r="AE424" s="13" t="s">
        <v>101</v>
      </c>
      <c r="AF424" s="13" t="s">
        <v>4</v>
      </c>
      <c r="AG424" s="13" t="s">
        <v>114</v>
      </c>
      <c r="AH424" s="5" t="s">
        <v>115</v>
      </c>
      <c r="AI424" s="6" t="s">
        <v>116</v>
      </c>
      <c r="AJ424" s="13" t="s">
        <v>117</v>
      </c>
      <c r="AK424" s="45" t="s">
        <v>118</v>
      </c>
      <c r="AL424" s="381"/>
    </row>
    <row r="425" spans="1:38" s="4" customFormat="1" ht="15.6" customHeight="1" thickBot="1" x14ac:dyDescent="0.25">
      <c r="A425" s="378"/>
      <c r="B425" s="16" t="s">
        <v>102</v>
      </c>
      <c r="C425" s="16" t="s">
        <v>119</v>
      </c>
      <c r="D425" s="16" t="s">
        <v>120</v>
      </c>
      <c r="E425" s="296" t="s">
        <v>121</v>
      </c>
      <c r="F425" s="8" t="s">
        <v>122</v>
      </c>
      <c r="G425" s="297"/>
      <c r="H425" s="8"/>
      <c r="I425" s="298" t="s">
        <v>5</v>
      </c>
      <c r="J425" s="16"/>
      <c r="K425" s="8"/>
      <c r="L425" s="16" t="s">
        <v>123</v>
      </c>
      <c r="M425" s="16" t="s">
        <v>124</v>
      </c>
      <c r="N425" s="16" t="s">
        <v>125</v>
      </c>
      <c r="O425" s="9" t="s">
        <v>126</v>
      </c>
      <c r="P425" s="296" t="s">
        <v>127</v>
      </c>
      <c r="Q425" s="299">
        <v>0.02</v>
      </c>
      <c r="R425" s="300">
        <v>1.4500000000000001E-2</v>
      </c>
      <c r="S425" s="360"/>
      <c r="T425" s="7"/>
      <c r="U425" s="16" t="s">
        <v>128</v>
      </c>
      <c r="V425" s="16" t="s">
        <v>129</v>
      </c>
      <c r="W425" s="16" t="s">
        <v>130</v>
      </c>
      <c r="X425" s="16" t="s">
        <v>131</v>
      </c>
      <c r="Y425" s="16" t="s">
        <v>132</v>
      </c>
      <c r="Z425" s="16" t="s">
        <v>133</v>
      </c>
      <c r="AA425" s="16" t="s">
        <v>134</v>
      </c>
      <c r="AB425" s="16" t="s">
        <v>135</v>
      </c>
      <c r="AC425" s="16" t="s">
        <v>136</v>
      </c>
      <c r="AD425" s="16" t="s">
        <v>137</v>
      </c>
      <c r="AE425" s="16" t="s">
        <v>138</v>
      </c>
      <c r="AF425" s="16" t="s">
        <v>139</v>
      </c>
      <c r="AG425" s="16" t="s">
        <v>49</v>
      </c>
      <c r="AH425" s="9" t="s">
        <v>94</v>
      </c>
      <c r="AI425" s="295"/>
      <c r="AJ425" s="16" t="s">
        <v>140</v>
      </c>
      <c r="AK425" s="9" t="s">
        <v>155</v>
      </c>
      <c r="AL425" s="387"/>
    </row>
    <row r="426" spans="1:38" s="23" customFormat="1" ht="12.75" customHeight="1" thickTop="1" x14ac:dyDescent="0.2">
      <c r="A426" s="379"/>
      <c r="B426" s="213">
        <f>B413</f>
        <v>0</v>
      </c>
      <c r="C426" s="213">
        <f>C413</f>
        <v>0</v>
      </c>
      <c r="D426" s="213">
        <f>D413</f>
        <v>0</v>
      </c>
      <c r="E426" s="213">
        <f>E413</f>
        <v>0</v>
      </c>
      <c r="F426" s="215">
        <f>F413</f>
        <v>0</v>
      </c>
      <c r="G426" s="102" t="str">
        <f>G$7</f>
        <v>Février</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194</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15" t="s">
        <v>195</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589">
        <f>JANVIER!U463</f>
        <v>0</v>
      </c>
      <c r="V463" s="589"/>
      <c r="W463" s="590"/>
      <c r="X463" s="23"/>
      <c r="Y463" s="83" t="s">
        <v>179</v>
      </c>
      <c r="Z463" s="589">
        <f>JANVIER!Z463</f>
        <v>0</v>
      </c>
      <c r="AA463" s="589"/>
      <c r="AB463" s="590"/>
      <c r="AC463" s="43"/>
      <c r="AD463" s="83" t="s">
        <v>178</v>
      </c>
      <c r="AE463" s="589">
        <f>JANVIER!AE463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196</v>
      </c>
      <c r="L464" s="514"/>
      <c r="M464" s="514"/>
      <c r="N464" s="514"/>
      <c r="O464" s="506">
        <f>J21</f>
        <v>0</v>
      </c>
      <c r="P464" s="506"/>
      <c r="Q464" s="52"/>
      <c r="R464" s="43"/>
      <c r="S464" s="43"/>
      <c r="T464" s="83" t="s">
        <v>163</v>
      </c>
      <c r="U464" s="589">
        <f>JANVIER!U464</f>
        <v>0</v>
      </c>
      <c r="V464" s="589"/>
      <c r="W464" s="590"/>
      <c r="X464" s="23"/>
      <c r="Y464" s="83" t="s">
        <v>163</v>
      </c>
      <c r="Z464" s="589">
        <f>JANVIER!Z464</f>
        <v>0</v>
      </c>
      <c r="AA464" s="589"/>
      <c r="AB464" s="590"/>
      <c r="AC464" s="43"/>
      <c r="AD464" s="83" t="s">
        <v>163</v>
      </c>
      <c r="AE464" s="589">
        <f>JANVIER!AE464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589">
        <f>JANVIER!U465</f>
        <v>0</v>
      </c>
      <c r="V465" s="589"/>
      <c r="W465" s="590"/>
      <c r="X465" s="23"/>
      <c r="Y465" s="83" t="s">
        <v>51</v>
      </c>
      <c r="Z465" s="589">
        <f>JANVIER!Z465</f>
        <v>0</v>
      </c>
      <c r="AA465" s="589"/>
      <c r="AB465" s="590"/>
      <c r="AC465" s="43"/>
      <c r="AD465" s="83" t="s">
        <v>51</v>
      </c>
      <c r="AE465" s="589">
        <f>JANVIER!AE465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83" t="s">
        <v>200</v>
      </c>
      <c r="U466" s="502">
        <f>JANVIER!U470</f>
        <v>0</v>
      </c>
      <c r="V466" s="502"/>
      <c r="W466" s="53"/>
      <c r="X466" s="23"/>
      <c r="Y466" s="83" t="s">
        <v>200</v>
      </c>
      <c r="Z466" s="502">
        <f>JANVIER!Z470</f>
        <v>0</v>
      </c>
      <c r="AA466" s="502"/>
      <c r="AB466" s="53"/>
      <c r="AC466" s="43"/>
      <c r="AD466" s="83" t="s">
        <v>200</v>
      </c>
      <c r="AE466" s="502">
        <f>JANVIER!AE470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83" t="s">
        <v>165</v>
      </c>
      <c r="U467" s="501">
        <v>0</v>
      </c>
      <c r="V467" s="501"/>
      <c r="W467" s="53"/>
      <c r="X467" s="23"/>
      <c r="Y467" s="83" t="s">
        <v>165</v>
      </c>
      <c r="Z467" s="501">
        <v>0</v>
      </c>
      <c r="AA467" s="501"/>
      <c r="AB467" s="53"/>
      <c r="AC467" s="43"/>
      <c r="AD467" s="83" t="s">
        <v>165</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83" t="s">
        <v>166</v>
      </c>
      <c r="U468" s="501">
        <v>0</v>
      </c>
      <c r="V468" s="501"/>
      <c r="W468" s="53"/>
      <c r="X468" s="23"/>
      <c r="Y468" s="83" t="s">
        <v>166</v>
      </c>
      <c r="Z468" s="501">
        <v>0</v>
      </c>
      <c r="AA468" s="501"/>
      <c r="AB468" s="53"/>
      <c r="AC468" s="43"/>
      <c r="AD468" s="83"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197</v>
      </c>
      <c r="L469" s="514"/>
      <c r="M469" s="514"/>
      <c r="N469" s="514"/>
      <c r="O469" s="506">
        <f>SUM(O466-O467+O468)</f>
        <v>0</v>
      </c>
      <c r="P469" s="506"/>
      <c r="Q469" s="96"/>
      <c r="R469" s="43"/>
      <c r="S469" s="43"/>
      <c r="T469" s="83" t="s">
        <v>147</v>
      </c>
      <c r="U469" s="501">
        <v>0</v>
      </c>
      <c r="V469" s="501"/>
      <c r="W469" s="53"/>
      <c r="X469" s="23"/>
      <c r="Y469" s="83" t="s">
        <v>147</v>
      </c>
      <c r="Z469" s="501">
        <v>0</v>
      </c>
      <c r="AA469" s="501"/>
      <c r="AB469" s="53"/>
      <c r="AC469" s="43"/>
      <c r="AD469" s="83"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201</v>
      </c>
      <c r="U470" s="502">
        <f>U466+U467+U468-U469</f>
        <v>0</v>
      </c>
      <c r="V470" s="502"/>
      <c r="W470" s="53"/>
      <c r="X470" s="23"/>
      <c r="Y470" s="83" t="s">
        <v>201</v>
      </c>
      <c r="Z470" s="502">
        <f>Z466+Z467+Z468-Z469</f>
        <v>0</v>
      </c>
      <c r="AA470" s="502"/>
      <c r="AB470" s="53"/>
      <c r="AC470" s="43"/>
      <c r="AD470" s="83" t="s">
        <v>201</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198</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589">
        <f>JANVIER!U473</f>
        <v>0</v>
      </c>
      <c r="V473" s="589"/>
      <c r="W473" s="590"/>
      <c r="X473" s="23"/>
      <c r="Y473" s="83" t="s">
        <v>176</v>
      </c>
      <c r="Z473" s="589">
        <f>JANVIER!Z473</f>
        <v>0</v>
      </c>
      <c r="AA473" s="589"/>
      <c r="AB473" s="590"/>
      <c r="AC473" s="43"/>
      <c r="AD473" s="83" t="s">
        <v>177</v>
      </c>
      <c r="AE473" s="589">
        <f>JANVIER!AE473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589">
        <f>JANVIER!U474</f>
        <v>0</v>
      </c>
      <c r="V474" s="589"/>
      <c r="W474" s="590"/>
      <c r="X474" s="23"/>
      <c r="Y474" s="83" t="s">
        <v>163</v>
      </c>
      <c r="Z474" s="589">
        <f>JANVIER!Z474</f>
        <v>0</v>
      </c>
      <c r="AA474" s="589"/>
      <c r="AB474" s="590"/>
      <c r="AC474" s="55"/>
      <c r="AD474" s="83" t="s">
        <v>163</v>
      </c>
      <c r="AE474" s="589">
        <f>JANVIER!AE474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589">
        <f>JANVIER!U475</f>
        <v>0</v>
      </c>
      <c r="V475" s="589"/>
      <c r="W475" s="590"/>
      <c r="X475" s="23"/>
      <c r="Y475" s="83" t="s">
        <v>51</v>
      </c>
      <c r="Z475" s="589">
        <f>JANVIER!Z475</f>
        <v>0</v>
      </c>
      <c r="AA475" s="589"/>
      <c r="AB475" s="590"/>
      <c r="AC475" s="56"/>
      <c r="AD475" s="83" t="s">
        <v>51</v>
      </c>
      <c r="AE475" s="589">
        <f>JANVIER!AE475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t="s">
        <v>50</v>
      </c>
      <c r="J476" s="87"/>
      <c r="K476" s="513" t="s">
        <v>199</v>
      </c>
      <c r="L476" s="514"/>
      <c r="M476" s="514"/>
      <c r="N476" s="514"/>
      <c r="O476" s="506">
        <f>SUM(O472-O474+O475+O473)</f>
        <v>0</v>
      </c>
      <c r="P476" s="506"/>
      <c r="Q476" s="52"/>
      <c r="R476" s="43"/>
      <c r="S476" s="43"/>
      <c r="T476" s="83" t="s">
        <v>200</v>
      </c>
      <c r="U476" s="502">
        <f>JANVIER!U480</f>
        <v>0</v>
      </c>
      <c r="V476" s="502"/>
      <c r="W476" s="53"/>
      <c r="X476" s="23"/>
      <c r="Y476" s="83" t="s">
        <v>200</v>
      </c>
      <c r="Z476" s="502">
        <f>JANVIER!Z480</f>
        <v>0</v>
      </c>
      <c r="AA476" s="502"/>
      <c r="AB476" s="53"/>
      <c r="AC476" s="43"/>
      <c r="AD476" s="83" t="s">
        <v>200</v>
      </c>
      <c r="AE476" s="502">
        <f>JANVIER!AE480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165</v>
      </c>
      <c r="U477" s="501">
        <v>0</v>
      </c>
      <c r="V477" s="501"/>
      <c r="W477" s="53"/>
      <c r="X477" s="23"/>
      <c r="Y477" s="83" t="s">
        <v>165</v>
      </c>
      <c r="Z477" s="501">
        <v>0</v>
      </c>
      <c r="AA477" s="501"/>
      <c r="AB477" s="53"/>
      <c r="AC477" s="43"/>
      <c r="AD477" s="83" t="s">
        <v>165</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166</v>
      </c>
      <c r="U478" s="501">
        <v>0</v>
      </c>
      <c r="V478" s="501"/>
      <c r="W478" s="53"/>
      <c r="X478" s="23"/>
      <c r="Y478" s="83" t="s">
        <v>166</v>
      </c>
      <c r="Z478" s="501">
        <v>0</v>
      </c>
      <c r="AA478" s="501"/>
      <c r="AB478" s="53"/>
      <c r="AC478" s="23"/>
      <c r="AD478" s="83"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147</v>
      </c>
      <c r="U479" s="501">
        <v>0</v>
      </c>
      <c r="V479" s="501"/>
      <c r="W479" s="53"/>
      <c r="X479" s="23"/>
      <c r="Y479" s="83" t="s">
        <v>147</v>
      </c>
      <c r="Z479" s="501">
        <v>0</v>
      </c>
      <c r="AA479" s="501"/>
      <c r="AB479" s="53"/>
      <c r="AC479" s="23"/>
      <c r="AD479" s="83" t="s">
        <v>147</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201</v>
      </c>
      <c r="U480" s="502">
        <f>U476+U477+U478-U479</f>
        <v>0</v>
      </c>
      <c r="V480" s="502"/>
      <c r="W480" s="53"/>
      <c r="X480" s="23"/>
      <c r="Y480" s="83" t="s">
        <v>201</v>
      </c>
      <c r="Z480" s="502">
        <f>Z476+Z477+Z478-Z479</f>
        <v>0</v>
      </c>
      <c r="AA480" s="502"/>
      <c r="AB480" s="53"/>
      <c r="AC480" s="23"/>
      <c r="AD480" s="83" t="s">
        <v>201</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589">
        <f>JANVIER!U483</f>
        <v>0</v>
      </c>
      <c r="V483" s="589"/>
      <c r="W483" s="590"/>
      <c r="X483" s="23"/>
      <c r="Y483" s="83" t="s">
        <v>175</v>
      </c>
      <c r="Z483" s="589">
        <f>JANVIER!Z483</f>
        <v>0</v>
      </c>
      <c r="AA483" s="589"/>
      <c r="AB483" s="590"/>
      <c r="AC483" s="23"/>
      <c r="AD483" s="83" t="s">
        <v>174</v>
      </c>
      <c r="AE483" s="589">
        <f>JANVIER!AE483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589">
        <f>JANVIER!U484</f>
        <v>0</v>
      </c>
      <c r="V484" s="589"/>
      <c r="W484" s="590"/>
      <c r="X484" s="23"/>
      <c r="Y484" s="83" t="s">
        <v>163</v>
      </c>
      <c r="Z484" s="589">
        <f>JANVIER!Z484</f>
        <v>0</v>
      </c>
      <c r="AA484" s="589"/>
      <c r="AB484" s="590"/>
      <c r="AC484" s="23"/>
      <c r="AD484" s="83" t="s">
        <v>163</v>
      </c>
      <c r="AE484" s="589">
        <f>JANVIER!AE484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JANVIER!U485</f>
        <v>0</v>
      </c>
      <c r="V485" s="589"/>
      <c r="W485" s="590"/>
      <c r="X485" s="23"/>
      <c r="Y485" s="83" t="s">
        <v>51</v>
      </c>
      <c r="Z485" s="589">
        <f>JANVIER!Z485</f>
        <v>0</v>
      </c>
      <c r="AA485" s="589"/>
      <c r="AB485" s="590"/>
      <c r="AC485" s="23"/>
      <c r="AD485" s="83" t="s">
        <v>51</v>
      </c>
      <c r="AE485" s="589">
        <f>JANVIER!AE485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200</v>
      </c>
      <c r="U486" s="502">
        <f>JANVIER!U490</f>
        <v>0</v>
      </c>
      <c r="V486" s="502"/>
      <c r="W486" s="53"/>
      <c r="X486" s="23"/>
      <c r="Y486" s="83" t="s">
        <v>200</v>
      </c>
      <c r="Z486" s="502">
        <f>JANVIER!Z490</f>
        <v>0</v>
      </c>
      <c r="AA486" s="502"/>
      <c r="AB486" s="53"/>
      <c r="AC486" s="23"/>
      <c r="AD486" s="83" t="s">
        <v>200</v>
      </c>
      <c r="AE486" s="502">
        <f>JANVIER!AE490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165</v>
      </c>
      <c r="U487" s="501">
        <v>0</v>
      </c>
      <c r="V487" s="501"/>
      <c r="W487" s="53"/>
      <c r="X487" s="23"/>
      <c r="Y487" s="83" t="s">
        <v>165</v>
      </c>
      <c r="Z487" s="501">
        <v>0</v>
      </c>
      <c r="AA487" s="501"/>
      <c r="AB487" s="53"/>
      <c r="AC487" s="23"/>
      <c r="AD487" s="83" t="s">
        <v>165</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166</v>
      </c>
      <c r="U488" s="501">
        <v>0</v>
      </c>
      <c r="V488" s="501"/>
      <c r="W488" s="53"/>
      <c r="X488" s="23"/>
      <c r="Y488" s="83" t="s">
        <v>166</v>
      </c>
      <c r="Z488" s="501">
        <v>0</v>
      </c>
      <c r="AA488" s="501"/>
      <c r="AB488" s="53"/>
      <c r="AC488" s="23"/>
      <c r="AD488" s="83" t="s">
        <v>166</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147</v>
      </c>
      <c r="U489" s="501">
        <v>0</v>
      </c>
      <c r="V489" s="501"/>
      <c r="W489" s="53"/>
      <c r="X489" s="23"/>
      <c r="Y489" s="83" t="s">
        <v>147</v>
      </c>
      <c r="Z489" s="501">
        <v>0</v>
      </c>
      <c r="AA489" s="501"/>
      <c r="AB489" s="53"/>
      <c r="AC489" s="23"/>
      <c r="AD489" s="83" t="s">
        <v>147</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201</v>
      </c>
      <c r="U490" s="502">
        <f>U486+U487+U488-U489</f>
        <v>0</v>
      </c>
      <c r="V490" s="502"/>
      <c r="W490" s="53"/>
      <c r="X490" s="23"/>
      <c r="Y490" s="83" t="s">
        <v>201</v>
      </c>
      <c r="Z490" s="502">
        <f>Z486+Z487+Z488-Z489</f>
        <v>0</v>
      </c>
      <c r="AA490" s="502"/>
      <c r="AB490" s="53"/>
      <c r="AC490" s="23"/>
      <c r="AD490" s="83" t="s">
        <v>201</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589">
        <f>JANVIER!U493</f>
        <v>0</v>
      </c>
      <c r="V493" s="589"/>
      <c r="W493" s="590"/>
      <c r="X493" s="23"/>
      <c r="Y493" s="83" t="s">
        <v>172</v>
      </c>
      <c r="Z493" s="589">
        <f>JANVIER!Z493</f>
        <v>0</v>
      </c>
      <c r="AA493" s="589"/>
      <c r="AB493" s="590"/>
      <c r="AC493" s="23"/>
      <c r="AD493" s="83" t="s">
        <v>173</v>
      </c>
      <c r="AE493" s="589">
        <f>JANVIER!AE493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589">
        <f>JANVIER!U494</f>
        <v>0</v>
      </c>
      <c r="V494" s="589"/>
      <c r="W494" s="590"/>
      <c r="X494" s="23"/>
      <c r="Y494" s="83" t="s">
        <v>163</v>
      </c>
      <c r="Z494" s="589">
        <f>JANVIER!Z494</f>
        <v>0</v>
      </c>
      <c r="AA494" s="589"/>
      <c r="AB494" s="590"/>
      <c r="AC494" s="23"/>
      <c r="AD494" s="83" t="s">
        <v>163</v>
      </c>
      <c r="AE494" s="589">
        <f>JANVIER!AE494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JANVIER!U495</f>
        <v>0</v>
      </c>
      <c r="V495" s="589"/>
      <c r="W495" s="590"/>
      <c r="X495" s="23"/>
      <c r="Y495" s="83" t="s">
        <v>51</v>
      </c>
      <c r="Z495" s="589">
        <f>JANVIER!Z495</f>
        <v>0</v>
      </c>
      <c r="AA495" s="589"/>
      <c r="AB495" s="590"/>
      <c r="AC495" s="23"/>
      <c r="AD495" s="83" t="s">
        <v>51</v>
      </c>
      <c r="AE495" s="589">
        <f>JANVIER!AE495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200</v>
      </c>
      <c r="U496" s="502">
        <f>JANVIER!U500</f>
        <v>0</v>
      </c>
      <c r="V496" s="502"/>
      <c r="W496" s="53"/>
      <c r="X496" s="23"/>
      <c r="Y496" s="83" t="s">
        <v>200</v>
      </c>
      <c r="Z496" s="502">
        <f>JANVIER!Z500</f>
        <v>0</v>
      </c>
      <c r="AA496" s="502"/>
      <c r="AB496" s="53"/>
      <c r="AC496" s="23"/>
      <c r="AD496" s="83" t="s">
        <v>200</v>
      </c>
      <c r="AE496" s="502">
        <f>JANVIER!AE500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165</v>
      </c>
      <c r="U497" s="501">
        <v>0</v>
      </c>
      <c r="V497" s="501"/>
      <c r="W497" s="53"/>
      <c r="X497" s="23"/>
      <c r="Y497" s="83" t="s">
        <v>165</v>
      </c>
      <c r="Z497" s="501">
        <v>0</v>
      </c>
      <c r="AA497" s="501"/>
      <c r="AB497" s="53"/>
      <c r="AC497" s="23"/>
      <c r="AD497" s="83" t="s">
        <v>165</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166</v>
      </c>
      <c r="U498" s="501">
        <v>0</v>
      </c>
      <c r="V498" s="501"/>
      <c r="W498" s="53"/>
      <c r="X498" s="23"/>
      <c r="Y498" s="83" t="s">
        <v>166</v>
      </c>
      <c r="Z498" s="501">
        <v>0</v>
      </c>
      <c r="AA498" s="501"/>
      <c r="AB498" s="53"/>
      <c r="AC498" s="23"/>
      <c r="AD498" s="83"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147</v>
      </c>
      <c r="U499" s="501">
        <v>0</v>
      </c>
      <c r="V499" s="501"/>
      <c r="W499" s="53"/>
      <c r="X499" s="23"/>
      <c r="Y499" s="83" t="s">
        <v>147</v>
      </c>
      <c r="Z499" s="501">
        <v>0</v>
      </c>
      <c r="AA499" s="501"/>
      <c r="AB499" s="53"/>
      <c r="AC499" s="23"/>
      <c r="AD499" s="83"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201</v>
      </c>
      <c r="U500" s="502">
        <f>U496+U497+U498-U499</f>
        <v>0</v>
      </c>
      <c r="V500" s="502"/>
      <c r="W500" s="53"/>
      <c r="X500" s="23"/>
      <c r="Y500" s="83" t="s">
        <v>201</v>
      </c>
      <c r="Z500" s="502">
        <f>Z496+Z497+Z498-Z499</f>
        <v>0</v>
      </c>
      <c r="AA500" s="502"/>
      <c r="AB500" s="53"/>
      <c r="AC500" s="23"/>
      <c r="AD500" s="83" t="s">
        <v>201</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121pjQpfoDxbJQ2uzCfZ4Bn5BY5mKQ+MQRaK5vlDVPAewNunkHhzrnkV7J3L3EtO1gnWNqIQWeopZDnBZJzrcw==" saltValue="JuND3eIUwpiEYJGqz1ICmQ==" spinCount="100000" sheet="1" objects="1" scenarios="1" formatColumns="0" formatRows="0"/>
  <protectedRanges>
    <protectedRange sqref="D11" name="Plage1"/>
  </protectedRanges>
  <mergeCells count="165">
    <mergeCell ref="U483:W483"/>
    <mergeCell ref="U480:V480"/>
    <mergeCell ref="AE477:AF477"/>
    <mergeCell ref="AE478:AF478"/>
    <mergeCell ref="AE479:AF479"/>
    <mergeCell ref="AE480:AF480"/>
    <mergeCell ref="AE483:AG483"/>
    <mergeCell ref="AE496:AF496"/>
    <mergeCell ref="AE497:AF497"/>
    <mergeCell ref="AE484:AG484"/>
    <mergeCell ref="AE485:AG485"/>
    <mergeCell ref="Z480:AA480"/>
    <mergeCell ref="Z479:AA479"/>
    <mergeCell ref="U479:V479"/>
    <mergeCell ref="U478:V478"/>
    <mergeCell ref="Z485:AB485"/>
    <mergeCell ref="Z488:AA488"/>
    <mergeCell ref="AE498:AF498"/>
    <mergeCell ref="AE499:AF499"/>
    <mergeCell ref="AE494:AG494"/>
    <mergeCell ref="AE495:AG495"/>
    <mergeCell ref="AE500:AF500"/>
    <mergeCell ref="AE486:AF486"/>
    <mergeCell ref="AE487:AF487"/>
    <mergeCell ref="AE488:AF488"/>
    <mergeCell ref="AE489:AF489"/>
    <mergeCell ref="AE490:AF490"/>
    <mergeCell ref="AE493:AG493"/>
    <mergeCell ref="AD462:AG462"/>
    <mergeCell ref="AE463:AG463"/>
    <mergeCell ref="AE466:AF466"/>
    <mergeCell ref="AE467:AF467"/>
    <mergeCell ref="AE468:AF468"/>
    <mergeCell ref="AE469:AF469"/>
    <mergeCell ref="AE470:AF470"/>
    <mergeCell ref="AE473:AG473"/>
    <mergeCell ref="AE476:AF476"/>
    <mergeCell ref="AE464:AG464"/>
    <mergeCell ref="AE465:AG465"/>
    <mergeCell ref="AE474:AG474"/>
    <mergeCell ref="AE475:AG475"/>
    <mergeCell ref="K463:N463"/>
    <mergeCell ref="O463:P463"/>
    <mergeCell ref="U198:Y198"/>
    <mergeCell ref="U243:Y243"/>
    <mergeCell ref="U288:Y288"/>
    <mergeCell ref="U378:Y378"/>
    <mergeCell ref="U423:Y423"/>
    <mergeCell ref="U333:Y333"/>
    <mergeCell ref="J420:K420"/>
    <mergeCell ref="J375:K375"/>
    <mergeCell ref="U63:Y63"/>
    <mergeCell ref="U108:Y108"/>
    <mergeCell ref="U4:Y4"/>
    <mergeCell ref="U18:Y18"/>
    <mergeCell ref="B2:D2"/>
    <mergeCell ref="E2:F2"/>
    <mergeCell ref="K462:N462"/>
    <mergeCell ref="B462:G462"/>
    <mergeCell ref="H10:J10"/>
    <mergeCell ref="H55:J55"/>
    <mergeCell ref="H100:J100"/>
    <mergeCell ref="H145:J145"/>
    <mergeCell ref="O462:P462"/>
    <mergeCell ref="Y462:AB462"/>
    <mergeCell ref="H415:J415"/>
    <mergeCell ref="T462:W462"/>
    <mergeCell ref="J15:K15"/>
    <mergeCell ref="J60:K60"/>
    <mergeCell ref="J105:K105"/>
    <mergeCell ref="J150:K150"/>
    <mergeCell ref="J195:K195"/>
    <mergeCell ref="J240:K240"/>
    <mergeCell ref="J285:K285"/>
    <mergeCell ref="J330:K330"/>
    <mergeCell ref="Z463:AB463"/>
    <mergeCell ref="U463:W463"/>
    <mergeCell ref="Z467:AA467"/>
    <mergeCell ref="Z468:AA468"/>
    <mergeCell ref="Z469:AA469"/>
    <mergeCell ref="U473:W473"/>
    <mergeCell ref="U469:V469"/>
    <mergeCell ref="U470:V470"/>
    <mergeCell ref="Z473:AB473"/>
    <mergeCell ref="U476:V476"/>
    <mergeCell ref="U477:V477"/>
    <mergeCell ref="K470:N470"/>
    <mergeCell ref="O470:P470"/>
    <mergeCell ref="K471:N471"/>
    <mergeCell ref="O471:P471"/>
    <mergeCell ref="K472:N472"/>
    <mergeCell ref="U467:V467"/>
    <mergeCell ref="U468:V468"/>
    <mergeCell ref="Z476:AA476"/>
    <mergeCell ref="Z477:AA477"/>
    <mergeCell ref="Z478:AA478"/>
    <mergeCell ref="Z470:AA470"/>
    <mergeCell ref="K473:N473"/>
    <mergeCell ref="O473:P473"/>
    <mergeCell ref="U500:V500"/>
    <mergeCell ref="Z496:AA496"/>
    <mergeCell ref="Z497:AA497"/>
    <mergeCell ref="Z498:AA498"/>
    <mergeCell ref="Z499:AA499"/>
    <mergeCell ref="Z500:AA500"/>
    <mergeCell ref="U496:V496"/>
    <mergeCell ref="U497:V497"/>
    <mergeCell ref="U498:V498"/>
    <mergeCell ref="U499:V499"/>
    <mergeCell ref="U493:W493"/>
    <mergeCell ref="U490:V490"/>
    <mergeCell ref="Z486:AA486"/>
    <mergeCell ref="Z487:AA487"/>
    <mergeCell ref="Z489:AA489"/>
    <mergeCell ref="U484:W484"/>
    <mergeCell ref="U485:W485"/>
    <mergeCell ref="Z484:AB484"/>
    <mergeCell ref="O464:P464"/>
    <mergeCell ref="K465:N465"/>
    <mergeCell ref="O465:P465"/>
    <mergeCell ref="U153:Y153"/>
    <mergeCell ref="U487:V487"/>
    <mergeCell ref="U488:V488"/>
    <mergeCell ref="U486:V486"/>
    <mergeCell ref="K477:N477"/>
    <mergeCell ref="O477:P477"/>
    <mergeCell ref="K474:N474"/>
    <mergeCell ref="O474:P474"/>
    <mergeCell ref="K475:N475"/>
    <mergeCell ref="O475:P475"/>
    <mergeCell ref="K466:N466"/>
    <mergeCell ref="O466:P466"/>
    <mergeCell ref="K467:N467"/>
    <mergeCell ref="O467:P467"/>
    <mergeCell ref="K468:N468"/>
    <mergeCell ref="O468:P468"/>
    <mergeCell ref="K476:N476"/>
    <mergeCell ref="O476:P476"/>
    <mergeCell ref="O472:P472"/>
    <mergeCell ref="K469:N469"/>
    <mergeCell ref="O469:P469"/>
    <mergeCell ref="H190:J190"/>
    <mergeCell ref="H235:J235"/>
    <mergeCell ref="H280:J280"/>
    <mergeCell ref="H325:J325"/>
    <mergeCell ref="H370:J370"/>
    <mergeCell ref="U494:W494"/>
    <mergeCell ref="U495:W495"/>
    <mergeCell ref="Z494:AB494"/>
    <mergeCell ref="Z495:AB495"/>
    <mergeCell ref="U464:W464"/>
    <mergeCell ref="U465:W465"/>
    <mergeCell ref="Z464:AB464"/>
    <mergeCell ref="Z465:AB465"/>
    <mergeCell ref="U474:W474"/>
    <mergeCell ref="U475:W475"/>
    <mergeCell ref="Z474:AB474"/>
    <mergeCell ref="Z475:AB475"/>
    <mergeCell ref="Z466:AA466"/>
    <mergeCell ref="U466:V466"/>
    <mergeCell ref="U489:V489"/>
    <mergeCell ref="Z493:AB493"/>
    <mergeCell ref="Z483:AB483"/>
    <mergeCell ref="Z490:AA490"/>
    <mergeCell ref="K464:N464"/>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50"/>
  <sheetViews>
    <sheetView showGridLines="0" workbookViewId="0">
      <selection activeCell="G22" sqref="G22"/>
    </sheetView>
  </sheetViews>
  <sheetFormatPr defaultColWidth="8.85546875" defaultRowHeight="15.6" customHeight="1" x14ac:dyDescent="0.2"/>
  <cols>
    <col min="8" max="10" width="11.7109375" customWidth="1"/>
  </cols>
  <sheetData>
    <row r="1" spans="1:11" ht="15.6" customHeight="1" x14ac:dyDescent="0.2">
      <c r="A1" s="47"/>
      <c r="B1" s="47"/>
      <c r="C1" s="47"/>
      <c r="D1" s="47"/>
      <c r="E1" s="47"/>
      <c r="F1" s="47"/>
      <c r="G1" s="47"/>
      <c r="H1" s="47"/>
      <c r="I1" s="47"/>
      <c r="J1" s="47"/>
      <c r="K1" s="47"/>
    </row>
    <row r="2" spans="1:11" s="145" customFormat="1" ht="15.6" customHeight="1" x14ac:dyDescent="0.25">
      <c r="A2" s="583" t="str">
        <f>JANVIER!H10</f>
        <v>SYNDICAT DES MÉTALLOS SL</v>
      </c>
      <c r="B2" s="583"/>
      <c r="C2" s="583"/>
      <c r="D2" s="583"/>
      <c r="E2" s="583"/>
      <c r="F2" s="583" t="str">
        <f>JANVIER!H10</f>
        <v>SYNDICAT DES MÉTALLOS SL</v>
      </c>
      <c r="G2" s="583"/>
      <c r="H2" s="583"/>
      <c r="I2" s="583"/>
      <c r="J2" s="583"/>
      <c r="K2" s="144"/>
    </row>
    <row r="3" spans="1:11" s="145" customFormat="1" ht="15.6" customHeight="1" x14ac:dyDescent="0.25">
      <c r="A3" s="583" t="s">
        <v>291</v>
      </c>
      <c r="B3" s="583"/>
      <c r="C3" s="583"/>
      <c r="D3" s="583"/>
      <c r="E3" s="583"/>
      <c r="F3" s="583"/>
      <c r="G3" s="583"/>
      <c r="H3" s="583"/>
      <c r="I3" s="583"/>
      <c r="J3" s="583"/>
      <c r="K3" s="144"/>
    </row>
    <row r="4" spans="1:11" s="145" customFormat="1" ht="15.6" customHeight="1" x14ac:dyDescent="0.25">
      <c r="B4" s="148"/>
      <c r="C4" s="148"/>
      <c r="D4" s="148"/>
      <c r="E4" s="148"/>
      <c r="F4" s="309" t="s">
        <v>292</v>
      </c>
      <c r="G4" s="149">
        <f>JANVIER!E11</f>
        <v>0</v>
      </c>
      <c r="H4" s="148"/>
      <c r="I4" s="148"/>
      <c r="J4" s="148"/>
      <c r="K4" s="144"/>
    </row>
    <row r="5" spans="1:11" ht="15.6" customHeight="1" x14ac:dyDescent="0.2">
      <c r="A5" s="47" t="s">
        <v>50</v>
      </c>
      <c r="B5" s="47"/>
      <c r="C5" s="47"/>
      <c r="D5" s="47"/>
      <c r="E5" s="47"/>
      <c r="F5" s="47"/>
      <c r="G5" s="487" t="s">
        <v>484</v>
      </c>
      <c r="H5" s="333" t="s">
        <v>193</v>
      </c>
      <c r="I5" s="133"/>
      <c r="J5" s="47"/>
      <c r="K5" s="47"/>
    </row>
    <row r="6" spans="1:11" ht="15.6" customHeight="1" thickBot="1" x14ac:dyDescent="0.25">
      <c r="A6" s="47"/>
      <c r="B6" s="47"/>
      <c r="C6" s="47"/>
      <c r="D6" s="47"/>
      <c r="E6" s="47"/>
      <c r="F6" s="47"/>
      <c r="G6" s="47"/>
      <c r="H6" s="47"/>
      <c r="I6" s="47"/>
      <c r="J6" s="47"/>
      <c r="K6" s="47"/>
    </row>
    <row r="7" spans="1:11" ht="15.6" customHeight="1" x14ac:dyDescent="0.2">
      <c r="A7" s="47" t="s">
        <v>293</v>
      </c>
      <c r="B7" s="47"/>
      <c r="C7" s="47"/>
      <c r="D7" s="47"/>
      <c r="E7" s="47"/>
      <c r="F7" s="47"/>
      <c r="G7" s="47"/>
      <c r="H7" s="47"/>
      <c r="I7" s="47" t="s">
        <v>52</v>
      </c>
      <c r="J7" s="419">
        <f>'RAP JAN'!J39</f>
        <v>0</v>
      </c>
      <c r="K7" s="47"/>
    </row>
    <row r="8" spans="1:11" ht="15.6" customHeight="1" x14ac:dyDescent="0.2">
      <c r="A8" s="128" t="s">
        <v>294</v>
      </c>
      <c r="B8" s="128"/>
      <c r="C8" s="128"/>
      <c r="D8" s="128"/>
      <c r="E8" s="128"/>
      <c r="F8" s="47"/>
      <c r="G8" s="47"/>
      <c r="H8" s="47"/>
      <c r="I8" s="47"/>
      <c r="J8" s="134"/>
      <c r="K8" s="47"/>
    </row>
    <row r="9" spans="1:11" ht="15.6" customHeight="1" x14ac:dyDescent="0.2">
      <c r="A9" s="47" t="s">
        <v>295</v>
      </c>
      <c r="B9" s="47"/>
      <c r="C9" s="47"/>
      <c r="D9" s="47"/>
      <c r="E9" s="47"/>
      <c r="F9" s="47"/>
      <c r="G9" s="47"/>
      <c r="H9" s="47"/>
      <c r="I9" s="413">
        <f>SUM(FÉVRIER!$B$7)</f>
        <v>0</v>
      </c>
      <c r="J9" s="135"/>
      <c r="K9" s="47"/>
    </row>
    <row r="10" spans="1:11" ht="15.6" customHeight="1" x14ac:dyDescent="0.2">
      <c r="A10" s="47" t="s">
        <v>296</v>
      </c>
      <c r="B10" s="47"/>
      <c r="C10" s="47"/>
      <c r="D10" s="47"/>
      <c r="E10" s="47"/>
      <c r="F10" s="47"/>
      <c r="G10" s="47"/>
      <c r="H10" s="47"/>
      <c r="I10" s="414">
        <f>SUM(FÉVRIER!$C$7)</f>
        <v>0</v>
      </c>
      <c r="J10" s="135"/>
      <c r="K10" s="47"/>
    </row>
    <row r="11" spans="1:11" ht="15.6" customHeight="1" x14ac:dyDescent="0.2">
      <c r="A11" s="47" t="s">
        <v>297</v>
      </c>
      <c r="B11" s="47"/>
      <c r="C11" s="47"/>
      <c r="D11" s="47"/>
      <c r="E11" s="47"/>
      <c r="F11" s="47"/>
      <c r="G11" s="47"/>
      <c r="H11" s="47"/>
      <c r="I11" s="414">
        <f>SUM(FÉVRIER!$D$7)</f>
        <v>0</v>
      </c>
      <c r="J11" s="135"/>
      <c r="K11" s="47"/>
    </row>
    <row r="12" spans="1:11" ht="15.6" customHeight="1" x14ac:dyDescent="0.2">
      <c r="A12" s="47" t="s">
        <v>486</v>
      </c>
      <c r="B12" s="47"/>
      <c r="C12" s="47"/>
      <c r="D12" s="47"/>
      <c r="E12" s="47"/>
      <c r="F12" s="47"/>
      <c r="G12" s="47"/>
      <c r="H12" s="47"/>
      <c r="I12" s="414">
        <f>SUM(FÉVRIER!$E$7)</f>
        <v>0</v>
      </c>
      <c r="J12" s="135"/>
      <c r="K12" s="47"/>
    </row>
    <row r="13" spans="1:11" ht="15.6" customHeight="1" x14ac:dyDescent="0.2">
      <c r="A13" s="47" t="s">
        <v>298</v>
      </c>
      <c r="B13" s="47"/>
      <c r="C13" s="47"/>
      <c r="D13" s="47"/>
      <c r="E13" s="47"/>
      <c r="F13" s="47"/>
      <c r="G13" s="47"/>
      <c r="H13" s="47"/>
      <c r="I13" s="414">
        <f>SUM(FÉVRIER!$F$7)</f>
        <v>0</v>
      </c>
      <c r="J13" s="135"/>
      <c r="K13" s="47"/>
    </row>
    <row r="14" spans="1:11" ht="15.6" customHeight="1" x14ac:dyDescent="0.2">
      <c r="A14" s="47" t="s">
        <v>299</v>
      </c>
      <c r="B14" s="47"/>
      <c r="C14" s="47"/>
      <c r="D14" s="47"/>
      <c r="E14" s="47"/>
      <c r="F14" s="47"/>
      <c r="G14" s="47"/>
      <c r="H14" s="47"/>
      <c r="I14" s="414">
        <f>SUM(FÉVRIER!$L$7:$O$7)</f>
        <v>0</v>
      </c>
      <c r="J14" s="135"/>
      <c r="K14" s="47"/>
    </row>
    <row r="15" spans="1:11" ht="15.6" customHeight="1" x14ac:dyDescent="0.2">
      <c r="A15" s="47"/>
      <c r="B15" s="47" t="s">
        <v>53</v>
      </c>
      <c r="C15" s="137" t="s">
        <v>300</v>
      </c>
      <c r="D15" s="47"/>
      <c r="E15" s="47"/>
      <c r="F15" s="47"/>
      <c r="G15" s="47"/>
      <c r="H15" s="47"/>
      <c r="I15" s="414">
        <f>FÉVRIER!$R$7+FÉVRIER!$Q$7</f>
        <v>0</v>
      </c>
      <c r="J15" s="135"/>
      <c r="K15" s="47"/>
    </row>
    <row r="16" spans="1:11" ht="15.6" customHeight="1" thickBot="1" x14ac:dyDescent="0.25">
      <c r="A16" s="47"/>
      <c r="B16" s="47"/>
      <c r="C16" s="137" t="s">
        <v>301</v>
      </c>
      <c r="D16" s="47"/>
      <c r="E16" s="47"/>
      <c r="F16" s="47"/>
      <c r="G16" s="47"/>
      <c r="H16" s="47"/>
      <c r="I16" s="415">
        <f>SUM(FÉVRIER!$P$7)</f>
        <v>0</v>
      </c>
      <c r="J16" s="135"/>
      <c r="K16" s="47"/>
    </row>
    <row r="17" spans="1:11" ht="15.6" customHeight="1" thickBot="1" x14ac:dyDescent="0.25">
      <c r="A17" s="47"/>
      <c r="B17" s="128" t="s">
        <v>302</v>
      </c>
      <c r="C17" s="47"/>
      <c r="D17" s="47"/>
      <c r="E17" s="47"/>
      <c r="F17" s="47"/>
      <c r="G17" s="47"/>
      <c r="H17" s="47"/>
      <c r="I17" s="128"/>
      <c r="J17" s="174">
        <f>SUM(I9:I16)</f>
        <v>0</v>
      </c>
      <c r="K17" s="47"/>
    </row>
    <row r="18" spans="1:11" ht="15.6" customHeight="1" thickTop="1" thickBot="1" x14ac:dyDescent="0.25">
      <c r="A18" s="47"/>
      <c r="B18" s="128" t="s">
        <v>303</v>
      </c>
      <c r="C18" s="47"/>
      <c r="D18" s="47"/>
      <c r="E18" s="47"/>
      <c r="F18" s="47"/>
      <c r="G18" s="47"/>
      <c r="H18" s="47"/>
      <c r="I18" s="47"/>
      <c r="J18" s="420">
        <f>SUM(J7+J17)</f>
        <v>0</v>
      </c>
      <c r="K18" s="47"/>
    </row>
    <row r="19" spans="1:11" ht="15.6" customHeight="1" x14ac:dyDescent="0.2">
      <c r="A19" s="47"/>
      <c r="B19" s="47"/>
      <c r="C19" s="47"/>
      <c r="D19" s="47"/>
      <c r="E19" s="47"/>
      <c r="F19" s="47"/>
      <c r="G19" s="47"/>
      <c r="H19" s="47"/>
      <c r="I19" s="47"/>
      <c r="J19" s="136" t="s">
        <v>50</v>
      </c>
      <c r="K19" s="47"/>
    </row>
    <row r="20" spans="1:11" ht="15.6" customHeight="1" x14ac:dyDescent="0.2">
      <c r="A20" s="128" t="s">
        <v>304</v>
      </c>
      <c r="B20" s="47"/>
      <c r="C20" s="47"/>
      <c r="D20" s="47"/>
      <c r="E20" s="47"/>
      <c r="F20" s="47"/>
      <c r="G20" s="47"/>
      <c r="H20" s="47"/>
      <c r="I20" s="47"/>
      <c r="J20" s="135"/>
      <c r="K20" s="47"/>
    </row>
    <row r="21" spans="1:11" ht="15.6" customHeight="1" thickBot="1" x14ac:dyDescent="0.25">
      <c r="A21" s="47" t="s">
        <v>305</v>
      </c>
      <c r="B21" s="47"/>
      <c r="C21" s="47"/>
      <c r="D21" s="47"/>
      <c r="E21" s="47"/>
      <c r="F21" s="47"/>
      <c r="G21" s="47"/>
      <c r="H21" s="47"/>
      <c r="I21" s="47"/>
      <c r="J21" s="135"/>
      <c r="K21" s="47"/>
    </row>
    <row r="22" spans="1:11" ht="15.6" customHeight="1" x14ac:dyDescent="0.2">
      <c r="A22" s="47" t="s">
        <v>306</v>
      </c>
      <c r="B22" s="47"/>
      <c r="C22" s="47"/>
      <c r="D22" s="47"/>
      <c r="E22" s="47"/>
      <c r="F22" s="47"/>
      <c r="G22" s="47"/>
      <c r="H22" s="419">
        <f>SUM(FÉVRIER!$U$7)</f>
        <v>0</v>
      </c>
      <c r="I22" s="47"/>
      <c r="J22" s="135"/>
      <c r="K22" s="47"/>
    </row>
    <row r="23" spans="1:11" ht="15.6" customHeight="1" x14ac:dyDescent="0.2">
      <c r="A23" s="47" t="s">
        <v>307</v>
      </c>
      <c r="B23" s="47"/>
      <c r="C23" s="47"/>
      <c r="D23" s="47"/>
      <c r="E23" s="47"/>
      <c r="F23" s="47"/>
      <c r="G23" s="47"/>
      <c r="H23" s="416">
        <f>SUM(FÉVRIER!$V$7)</f>
        <v>0</v>
      </c>
      <c r="I23" s="47"/>
      <c r="J23" s="135"/>
      <c r="K23" s="47"/>
    </row>
    <row r="24" spans="1:11" ht="15.6" customHeight="1" thickBot="1" x14ac:dyDescent="0.25">
      <c r="A24" s="47" t="s">
        <v>308</v>
      </c>
      <c r="B24" s="47"/>
      <c r="C24" s="47"/>
      <c r="D24" s="47"/>
      <c r="E24" s="47"/>
      <c r="F24" s="47"/>
      <c r="G24" s="47"/>
      <c r="H24" s="416">
        <f>SUM(FÉVRIER!$W$7:'FÉVRIER'!$X$7)</f>
        <v>0</v>
      </c>
      <c r="I24" s="47"/>
      <c r="J24" s="135"/>
      <c r="K24" s="47"/>
    </row>
    <row r="25" spans="1:11" ht="15.6" customHeight="1" thickBot="1" x14ac:dyDescent="0.25">
      <c r="A25" s="47" t="s">
        <v>309</v>
      </c>
      <c r="B25" s="47"/>
      <c r="C25" s="47"/>
      <c r="D25" s="47"/>
      <c r="E25" s="47"/>
      <c r="F25" s="47"/>
      <c r="G25" s="47"/>
      <c r="H25" s="415">
        <f>SUM(FÉVRIER!$Y$7)</f>
        <v>0</v>
      </c>
      <c r="I25" s="417">
        <f>SUM(H22:H25)</f>
        <v>0</v>
      </c>
      <c r="J25" s="135"/>
      <c r="K25" s="47"/>
    </row>
    <row r="26" spans="1:11" ht="15.6" customHeight="1" x14ac:dyDescent="0.2">
      <c r="A26" s="47" t="s">
        <v>310</v>
      </c>
      <c r="B26" s="47"/>
      <c r="C26" s="47"/>
      <c r="D26" s="47"/>
      <c r="E26" s="47"/>
      <c r="F26" s="47"/>
      <c r="G26" s="47"/>
      <c r="H26" s="143"/>
      <c r="I26" s="414">
        <f>SUM(FÉVRIER!$Z$7)</f>
        <v>0</v>
      </c>
      <c r="J26" s="135"/>
      <c r="K26" s="47"/>
    </row>
    <row r="27" spans="1:11" ht="15.6" customHeight="1" x14ac:dyDescent="0.2">
      <c r="A27" s="47" t="s">
        <v>311</v>
      </c>
      <c r="B27" s="47"/>
      <c r="C27" s="47"/>
      <c r="D27" s="47"/>
      <c r="E27" s="47"/>
      <c r="F27" s="47"/>
      <c r="G27" s="47"/>
      <c r="H27" s="47"/>
      <c r="I27" s="414">
        <f>SUM(FÉVRIER!$AA$7)</f>
        <v>0</v>
      </c>
      <c r="J27" s="135"/>
      <c r="K27" s="47"/>
    </row>
    <row r="28" spans="1:11" ht="15.6" customHeight="1" x14ac:dyDescent="0.2">
      <c r="A28" s="47" t="s">
        <v>312</v>
      </c>
      <c r="B28" s="47"/>
      <c r="C28" s="47"/>
      <c r="D28" s="47"/>
      <c r="E28" s="47"/>
      <c r="F28" s="47"/>
      <c r="G28" s="47"/>
      <c r="H28" s="47"/>
      <c r="I28" s="414">
        <f>SUM(FÉVRIER!$AB$7)</f>
        <v>0</v>
      </c>
      <c r="J28" s="135"/>
      <c r="K28" s="47"/>
    </row>
    <row r="29" spans="1:11" ht="15.6" customHeight="1" x14ac:dyDescent="0.2">
      <c r="A29" s="47" t="s">
        <v>313</v>
      </c>
      <c r="B29" s="47"/>
      <c r="C29" s="47"/>
      <c r="D29" s="47"/>
      <c r="E29" s="47"/>
      <c r="F29" s="47"/>
      <c r="G29" s="47"/>
      <c r="H29" s="47"/>
      <c r="I29" s="414">
        <f>SUM(FÉVRIER!$AC$7)</f>
        <v>0</v>
      </c>
      <c r="J29" s="135"/>
      <c r="K29" s="47"/>
    </row>
    <row r="30" spans="1:11" ht="15.6" customHeight="1" x14ac:dyDescent="0.2">
      <c r="A30" s="47" t="s">
        <v>314</v>
      </c>
      <c r="B30" s="47"/>
      <c r="C30" s="47"/>
      <c r="D30" s="47"/>
      <c r="E30" s="47"/>
      <c r="F30" s="47"/>
      <c r="G30" s="47"/>
      <c r="H30" s="47"/>
      <c r="I30" s="414">
        <f>SUM(FÉVRIER!$AD$7)</f>
        <v>0</v>
      </c>
      <c r="J30" s="135"/>
      <c r="K30" s="47"/>
    </row>
    <row r="31" spans="1:11" ht="15.6" customHeight="1" x14ac:dyDescent="0.2">
      <c r="A31" s="47" t="s">
        <v>315</v>
      </c>
      <c r="B31" s="47"/>
      <c r="C31" s="47"/>
      <c r="D31" s="47"/>
      <c r="E31" s="47"/>
      <c r="F31" s="47"/>
      <c r="G31" s="47"/>
      <c r="H31" s="47"/>
      <c r="I31" s="414">
        <f>SUM(FÉVRIER!$AE$7)</f>
        <v>0</v>
      </c>
      <c r="J31" s="135"/>
      <c r="K31" s="47"/>
    </row>
    <row r="32" spans="1:11" ht="15.6" customHeight="1" x14ac:dyDescent="0.2">
      <c r="A32" s="47" t="s">
        <v>316</v>
      </c>
      <c r="B32" s="47"/>
      <c r="C32" s="47"/>
      <c r="D32" s="47"/>
      <c r="E32" s="47"/>
      <c r="F32" s="47"/>
      <c r="G32" s="47"/>
      <c r="H32" s="47"/>
      <c r="I32" s="414">
        <f>SUM(FÉVRIER!$AF$7)</f>
        <v>0</v>
      </c>
      <c r="J32" s="135"/>
      <c r="K32" s="47"/>
    </row>
    <row r="33" spans="1:11" ht="15.6" customHeight="1" x14ac:dyDescent="0.2">
      <c r="A33" s="47" t="s">
        <v>317</v>
      </c>
      <c r="B33" s="47"/>
      <c r="C33" s="47"/>
      <c r="D33" s="47"/>
      <c r="E33" s="47"/>
      <c r="F33" s="47"/>
      <c r="G33" s="47"/>
      <c r="H33" s="47"/>
      <c r="I33" s="414">
        <f>SUM(FÉVRIER!$AG$7)</f>
        <v>0</v>
      </c>
      <c r="J33" s="135"/>
      <c r="K33" s="47"/>
    </row>
    <row r="34" spans="1:11" ht="15.6" customHeight="1" x14ac:dyDescent="0.2">
      <c r="A34" s="47" t="s">
        <v>318</v>
      </c>
      <c r="B34" s="47"/>
      <c r="C34" s="47"/>
      <c r="D34" s="47"/>
      <c r="E34" s="47"/>
      <c r="F34" s="47"/>
      <c r="G34" s="47"/>
      <c r="H34" s="47"/>
      <c r="I34" s="414">
        <f>SUM(FÉVRIER!$AH$7)</f>
        <v>0</v>
      </c>
      <c r="J34" s="135"/>
      <c r="K34" s="47"/>
    </row>
    <row r="35" spans="1:11" ht="15.6" customHeight="1" x14ac:dyDescent="0.2">
      <c r="A35" s="47" t="s">
        <v>318</v>
      </c>
      <c r="B35" s="47"/>
      <c r="C35" s="47"/>
      <c r="D35" s="47"/>
      <c r="E35" s="47"/>
      <c r="F35" s="47"/>
      <c r="G35" s="47"/>
      <c r="H35" s="47"/>
      <c r="I35" s="418">
        <v>0</v>
      </c>
      <c r="J35" s="135"/>
      <c r="K35" s="47"/>
    </row>
    <row r="36" spans="1:11" ht="15.6" customHeight="1" x14ac:dyDescent="0.2">
      <c r="A36" s="47" t="s">
        <v>319</v>
      </c>
      <c r="B36" s="47"/>
      <c r="C36" s="47"/>
      <c r="D36" s="47"/>
      <c r="E36" s="47"/>
      <c r="F36" s="47"/>
      <c r="G36" s="47"/>
      <c r="H36" s="47"/>
      <c r="I36" s="414">
        <f>SUM(FÉVRIER!$AJ$7)</f>
        <v>0</v>
      </c>
      <c r="J36" s="135"/>
      <c r="K36" s="47"/>
    </row>
    <row r="37" spans="1:11" ht="15.6" customHeight="1" thickBot="1" x14ac:dyDescent="0.25">
      <c r="A37" s="47" t="s">
        <v>320</v>
      </c>
      <c r="B37" s="47"/>
      <c r="C37" s="47"/>
      <c r="D37" s="47"/>
      <c r="E37" s="47"/>
      <c r="F37" s="47"/>
      <c r="G37" s="47"/>
      <c r="H37" s="47"/>
      <c r="I37" s="415">
        <f>SUM(FÉVRIER!$AK$7)</f>
        <v>0</v>
      </c>
      <c r="J37" s="135"/>
      <c r="K37" s="47"/>
    </row>
    <row r="38" spans="1:11" ht="15.6" customHeight="1" thickBot="1" x14ac:dyDescent="0.25">
      <c r="A38" s="47" t="s">
        <v>321</v>
      </c>
      <c r="B38" s="47"/>
      <c r="C38" s="47"/>
      <c r="D38" s="47"/>
      <c r="E38" s="47"/>
      <c r="F38" s="47"/>
      <c r="G38" s="47"/>
      <c r="H38" s="47"/>
      <c r="I38" s="124"/>
      <c r="J38" s="421">
        <f>SUM(I25:I37)</f>
        <v>0</v>
      </c>
      <c r="K38" s="47"/>
    </row>
    <row r="39" spans="1:11" ht="15.6" customHeight="1" thickTop="1" thickBot="1" x14ac:dyDescent="0.25">
      <c r="A39" s="128" t="s">
        <v>322</v>
      </c>
      <c r="B39" s="47"/>
      <c r="C39" s="47"/>
      <c r="D39" s="47"/>
      <c r="E39" s="47"/>
      <c r="F39" s="47"/>
      <c r="G39" s="47"/>
      <c r="H39" s="47"/>
      <c r="I39" s="47"/>
      <c r="J39" s="422">
        <f>SUM(J18-J38)</f>
        <v>0</v>
      </c>
      <c r="K39" s="47"/>
    </row>
    <row r="40" spans="1:11" ht="15.6" customHeight="1" x14ac:dyDescent="0.2">
      <c r="A40" s="47"/>
      <c r="B40" s="47"/>
      <c r="C40" s="47"/>
      <c r="D40" s="47"/>
      <c r="E40" s="47"/>
      <c r="F40" s="47"/>
      <c r="G40" s="47"/>
      <c r="H40" s="47"/>
      <c r="I40" s="47"/>
      <c r="J40" s="47"/>
      <c r="K40" s="47"/>
    </row>
    <row r="41" spans="1:11" ht="15.6" customHeight="1" x14ac:dyDescent="0.2">
      <c r="A41" s="47" t="s">
        <v>323</v>
      </c>
      <c r="B41" s="47"/>
      <c r="C41" s="47"/>
      <c r="D41" s="47"/>
      <c r="E41" s="47"/>
      <c r="F41" s="47"/>
      <c r="G41" s="47"/>
      <c r="H41" s="47"/>
      <c r="I41" s="47"/>
      <c r="J41" s="47"/>
      <c r="K41" s="47"/>
    </row>
    <row r="42" spans="1:11" ht="15.6" customHeight="1" x14ac:dyDescent="0.2">
      <c r="A42" s="47" t="s">
        <v>324</v>
      </c>
      <c r="B42" s="47"/>
      <c r="C42" s="47"/>
      <c r="D42" s="47"/>
      <c r="E42" s="47"/>
      <c r="F42" s="47"/>
      <c r="G42" s="47"/>
      <c r="H42" s="47"/>
      <c r="I42" s="47"/>
      <c r="J42" s="47"/>
      <c r="K42" s="47"/>
    </row>
    <row r="43" spans="1:11" ht="15.6" customHeight="1" x14ac:dyDescent="0.2">
      <c r="A43" s="47" t="s">
        <v>325</v>
      </c>
      <c r="B43" s="47"/>
      <c r="C43" s="47"/>
      <c r="D43" s="47"/>
      <c r="E43" s="47"/>
      <c r="F43" s="47"/>
      <c r="G43" s="47"/>
      <c r="H43" s="47"/>
      <c r="I43" s="585"/>
      <c r="J43" s="586"/>
      <c r="K43" s="47"/>
    </row>
    <row r="44" spans="1:11" ht="15.6" customHeight="1" x14ac:dyDescent="0.2">
      <c r="A44" s="47"/>
      <c r="B44" s="47"/>
      <c r="C44" s="47"/>
      <c r="D44" s="47"/>
      <c r="E44" s="47"/>
      <c r="F44" s="47"/>
      <c r="G44" s="47"/>
      <c r="H44" s="47"/>
      <c r="I44" s="47"/>
      <c r="J44" s="47"/>
      <c r="K44" s="47"/>
    </row>
    <row r="45" spans="1:11" ht="15.6" customHeight="1" x14ac:dyDescent="0.2">
      <c r="A45" s="130"/>
      <c r="B45" s="130"/>
      <c r="C45" s="130" t="s">
        <v>50</v>
      </c>
      <c r="D45" s="130"/>
      <c r="E45" s="47"/>
      <c r="F45" s="47"/>
      <c r="G45" s="47"/>
      <c r="H45" s="130"/>
      <c r="I45" s="130"/>
      <c r="J45" s="130"/>
      <c r="K45" s="47"/>
    </row>
    <row r="46" spans="1:11" ht="15.6" customHeight="1" x14ac:dyDescent="0.2">
      <c r="A46" s="47"/>
      <c r="B46" s="47"/>
      <c r="C46" s="47"/>
      <c r="D46" s="131" t="s">
        <v>326</v>
      </c>
      <c r="E46" s="47"/>
      <c r="F46" s="47"/>
      <c r="G46" s="47"/>
      <c r="H46" s="124"/>
      <c r="I46" s="124"/>
      <c r="J46" s="138" t="s">
        <v>327</v>
      </c>
      <c r="K46" s="47"/>
    </row>
    <row r="47" spans="1:11" ht="15.6" customHeight="1" x14ac:dyDescent="0.2">
      <c r="A47" s="47"/>
      <c r="B47" s="47"/>
      <c r="C47" s="47"/>
      <c r="D47" s="47"/>
      <c r="E47" s="47"/>
      <c r="F47" s="47"/>
      <c r="G47" s="47"/>
      <c r="H47" s="47" t="s">
        <v>50</v>
      </c>
      <c r="I47" s="47"/>
      <c r="J47" s="47"/>
      <c r="K47" s="47"/>
    </row>
    <row r="48" spans="1:11" ht="15.6" customHeight="1" x14ac:dyDescent="0.2">
      <c r="A48" s="587" t="s">
        <v>379</v>
      </c>
      <c r="B48" s="587"/>
      <c r="C48" s="587"/>
      <c r="D48" s="587"/>
      <c r="E48" s="587"/>
      <c r="F48" s="587"/>
      <c r="G48" s="587"/>
      <c r="H48" s="587"/>
      <c r="I48" s="587"/>
      <c r="J48" s="587"/>
      <c r="K48" s="47"/>
    </row>
    <row r="49" spans="1:11" ht="15.6" customHeight="1" x14ac:dyDescent="0.2">
      <c r="A49" s="132" t="s">
        <v>328</v>
      </c>
      <c r="B49" s="132"/>
      <c r="C49" s="132"/>
      <c r="D49" s="132"/>
      <c r="E49" s="132"/>
      <c r="F49" s="132"/>
      <c r="G49" s="132"/>
      <c r="H49" s="132"/>
      <c r="I49" s="132"/>
      <c r="J49" s="47"/>
      <c r="K49" s="47"/>
    </row>
    <row r="50" spans="1:11" ht="15.6" customHeight="1" x14ac:dyDescent="0.2">
      <c r="A50" s="132" t="s">
        <v>329</v>
      </c>
      <c r="B50" s="132"/>
      <c r="C50" s="132"/>
      <c r="D50" s="132"/>
      <c r="E50" s="132"/>
      <c r="F50" s="132"/>
      <c r="G50" s="132"/>
      <c r="H50" s="132"/>
      <c r="I50" s="132"/>
      <c r="J50" s="47"/>
      <c r="K50" s="47"/>
    </row>
  </sheetData>
  <sheetProtection algorithmName="SHA-512" hashValue="6t+duMLEzLBuWGSzL16EdigtBQMzzISsBvb2/enE+sZyghz8n4AGc/Y1jxNFWjzn+dvdo3pMMpON7HAT8+PvEQ==" saltValue="x6sc8yrJ6N/mfY9tYTzw5A=="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N1618"/>
  <sheetViews>
    <sheetView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86</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447</v>
      </c>
      <c r="C4" s="519" t="s">
        <v>448</v>
      </c>
      <c r="D4" s="519" t="s">
        <v>449</v>
      </c>
      <c r="E4" s="519" t="s">
        <v>450</v>
      </c>
      <c r="F4" s="562" t="s">
        <v>451</v>
      </c>
      <c r="G4" s="263"/>
      <c r="H4" s="264"/>
      <c r="I4" s="265"/>
      <c r="J4" s="260"/>
      <c r="K4" s="264"/>
      <c r="L4" s="544" t="s">
        <v>452</v>
      </c>
      <c r="M4" s="519" t="s">
        <v>453</v>
      </c>
      <c r="N4" s="519" t="s">
        <v>454</v>
      </c>
      <c r="O4" s="519" t="s">
        <v>455</v>
      </c>
      <c r="P4" s="519" t="s">
        <v>456</v>
      </c>
      <c r="Q4" s="528" t="s">
        <v>457</v>
      </c>
      <c r="R4" s="531" t="s">
        <v>458</v>
      </c>
      <c r="S4" s="364"/>
      <c r="T4" s="365"/>
      <c r="U4" s="525" t="s">
        <v>459</v>
      </c>
      <c r="V4" s="526"/>
      <c r="W4" s="526"/>
      <c r="X4" s="526"/>
      <c r="Y4" s="527"/>
      <c r="Z4" s="528" t="s">
        <v>460</v>
      </c>
      <c r="AA4" s="519" t="s">
        <v>461</v>
      </c>
      <c r="AB4" s="519" t="s">
        <v>462</v>
      </c>
      <c r="AC4" s="528" t="s">
        <v>463</v>
      </c>
      <c r="AD4" s="519" t="s">
        <v>464</v>
      </c>
      <c r="AE4" s="519" t="s">
        <v>465</v>
      </c>
      <c r="AF4" s="519" t="s">
        <v>466</v>
      </c>
      <c r="AG4" s="565" t="s">
        <v>467</v>
      </c>
      <c r="AH4" s="531" t="s">
        <v>468</v>
      </c>
      <c r="AI4" s="268"/>
      <c r="AJ4" s="572" t="s">
        <v>469</v>
      </c>
      <c r="AK4" s="531" t="s">
        <v>470</v>
      </c>
      <c r="AL4" s="33"/>
    </row>
    <row r="5" spans="1:38" s="81" customFormat="1" ht="15.6" customHeight="1" x14ac:dyDescent="0.2">
      <c r="A5" s="260"/>
      <c r="B5" s="545"/>
      <c r="C5" s="520"/>
      <c r="D5" s="520"/>
      <c r="E5" s="520"/>
      <c r="F5" s="563"/>
      <c r="G5" s="263" t="s">
        <v>3</v>
      </c>
      <c r="H5" s="264" t="s">
        <v>104</v>
      </c>
      <c r="I5" s="265" t="s">
        <v>105</v>
      </c>
      <c r="J5" s="260" t="s">
        <v>100</v>
      </c>
      <c r="K5" s="264" t="s">
        <v>95</v>
      </c>
      <c r="L5" s="545"/>
      <c r="M5" s="520"/>
      <c r="N5" s="520"/>
      <c r="O5" s="520"/>
      <c r="P5" s="520"/>
      <c r="Q5" s="529"/>
      <c r="R5" s="532"/>
      <c r="S5" s="366" t="s">
        <v>46</v>
      </c>
      <c r="T5" s="260" t="s">
        <v>46</v>
      </c>
      <c r="U5" s="575" t="s">
        <v>471</v>
      </c>
      <c r="V5" s="576" t="s">
        <v>472</v>
      </c>
      <c r="W5" s="576" t="s">
        <v>130</v>
      </c>
      <c r="X5" s="576" t="s">
        <v>131</v>
      </c>
      <c r="Y5" s="576" t="s">
        <v>473</v>
      </c>
      <c r="Z5" s="529"/>
      <c r="AA5" s="520"/>
      <c r="AB5" s="520"/>
      <c r="AC5" s="529"/>
      <c r="AD5" s="520"/>
      <c r="AE5" s="520"/>
      <c r="AF5" s="520"/>
      <c r="AG5" s="566"/>
      <c r="AH5" s="532"/>
      <c r="AI5" s="271" t="s">
        <v>116</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Mars</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38" s="114" customFormat="1" ht="12.75" customHeight="1" x14ac:dyDescent="0.2">
      <c r="A11" s="116"/>
      <c r="B11" s="283" t="s">
        <v>143</v>
      </c>
      <c r="C11" s="282" t="s">
        <v>202</v>
      </c>
      <c r="D11" s="283" t="s">
        <v>144</v>
      </c>
      <c r="E11" s="252">
        <f>FÉVRIER!E11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Mars</v>
      </c>
      <c r="AK11" s="252">
        <f>$E$11</f>
        <v>0</v>
      </c>
      <c r="AL11" s="116"/>
    </row>
    <row r="12" spans="1:3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447</v>
      </c>
      <c r="C18" s="536" t="s">
        <v>448</v>
      </c>
      <c r="D18" s="536" t="s">
        <v>449</v>
      </c>
      <c r="E18" s="536" t="s">
        <v>450</v>
      </c>
      <c r="F18" s="539" t="s">
        <v>474</v>
      </c>
      <c r="G18" s="292"/>
      <c r="H18" s="2"/>
      <c r="I18" s="293"/>
      <c r="J18" s="13"/>
      <c r="K18" s="2"/>
      <c r="L18" s="547" t="s">
        <v>452</v>
      </c>
      <c r="M18" s="536" t="s">
        <v>453</v>
      </c>
      <c r="N18" s="536" t="s">
        <v>454</v>
      </c>
      <c r="O18" s="536" t="s">
        <v>455</v>
      </c>
      <c r="P18" s="536" t="s">
        <v>456</v>
      </c>
      <c r="Q18" s="536" t="s">
        <v>457</v>
      </c>
      <c r="R18" s="539" t="s">
        <v>458</v>
      </c>
      <c r="S18" s="44"/>
      <c r="T18" s="1"/>
      <c r="U18" s="522" t="s">
        <v>91</v>
      </c>
      <c r="V18" s="523"/>
      <c r="W18" s="523"/>
      <c r="X18" s="523"/>
      <c r="Y18" s="524"/>
      <c r="Z18" s="536" t="s">
        <v>460</v>
      </c>
      <c r="AA18" s="536" t="s">
        <v>461</v>
      </c>
      <c r="AB18" s="536" t="s">
        <v>462</v>
      </c>
      <c r="AC18" s="536" t="s">
        <v>463</v>
      </c>
      <c r="AD18" s="536" t="s">
        <v>464</v>
      </c>
      <c r="AE18" s="536" t="s">
        <v>465</v>
      </c>
      <c r="AF18" s="536" t="s">
        <v>466</v>
      </c>
      <c r="AG18" s="568" t="s">
        <v>467</v>
      </c>
      <c r="AH18" s="539" t="s">
        <v>468</v>
      </c>
      <c r="AI18" s="15"/>
      <c r="AJ18" s="547" t="s">
        <v>469</v>
      </c>
      <c r="AK18" s="539" t="s">
        <v>470</v>
      </c>
      <c r="AL18" s="381"/>
    </row>
    <row r="19" spans="1:38" s="4" customFormat="1" ht="15.6" customHeight="1" x14ac:dyDescent="0.2">
      <c r="A19" s="1"/>
      <c r="B19" s="548"/>
      <c r="C19" s="537"/>
      <c r="D19" s="537"/>
      <c r="E19" s="537"/>
      <c r="F19" s="540"/>
      <c r="G19" s="292" t="s">
        <v>3</v>
      </c>
      <c r="H19" s="2" t="s">
        <v>104</v>
      </c>
      <c r="I19" s="293" t="s">
        <v>105</v>
      </c>
      <c r="J19" s="13" t="s">
        <v>100</v>
      </c>
      <c r="K19" s="2" t="s">
        <v>95</v>
      </c>
      <c r="L19" s="548"/>
      <c r="M19" s="537"/>
      <c r="N19" s="537"/>
      <c r="O19" s="537"/>
      <c r="P19" s="537"/>
      <c r="Q19" s="537"/>
      <c r="R19" s="540"/>
      <c r="S19" s="44"/>
      <c r="T19" s="1"/>
      <c r="U19" s="577" t="s">
        <v>471</v>
      </c>
      <c r="V19" s="579" t="s">
        <v>472</v>
      </c>
      <c r="W19" s="579" t="s">
        <v>130</v>
      </c>
      <c r="X19" s="579" t="s">
        <v>131</v>
      </c>
      <c r="Y19" s="579" t="s">
        <v>473</v>
      </c>
      <c r="Z19" s="537"/>
      <c r="AA19" s="537"/>
      <c r="AB19" s="537"/>
      <c r="AC19" s="537"/>
      <c r="AD19" s="537"/>
      <c r="AE19" s="537"/>
      <c r="AF19" s="537"/>
      <c r="AG19" s="569"/>
      <c r="AH19" s="540"/>
      <c r="AI19" s="6" t="s">
        <v>116</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Mars</v>
      </c>
      <c r="H21" s="337" t="s">
        <v>156</v>
      </c>
      <c r="I21" s="338"/>
      <c r="J21" s="223">
        <f>FÉVRIER!E2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Mars</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Mars</v>
      </c>
      <c r="AK56" s="113">
        <f>$E$11</f>
        <v>0</v>
      </c>
      <c r="AL56" s="116"/>
    </row>
    <row r="57" spans="1:38" s="114" customFormat="1" ht="12.75" customHeight="1" x14ac:dyDescent="0.2">
      <c r="A57" s="116"/>
      <c r="B57" s="106" t="str">
        <f>$B$12</f>
        <v>Page No.</v>
      </c>
      <c r="C57" s="111">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447</v>
      </c>
      <c r="C63" s="536" t="s">
        <v>448</v>
      </c>
      <c r="D63" s="536" t="s">
        <v>449</v>
      </c>
      <c r="E63" s="536" t="s">
        <v>450</v>
      </c>
      <c r="F63" s="539" t="s">
        <v>474</v>
      </c>
      <c r="G63" s="292"/>
      <c r="H63" s="2"/>
      <c r="I63" s="293"/>
      <c r="J63" s="13"/>
      <c r="K63" s="2"/>
      <c r="L63" s="547" t="s">
        <v>452</v>
      </c>
      <c r="M63" s="536" t="s">
        <v>453</v>
      </c>
      <c r="N63" s="536" t="s">
        <v>454</v>
      </c>
      <c r="O63" s="536" t="s">
        <v>455</v>
      </c>
      <c r="P63" s="536" t="s">
        <v>456</v>
      </c>
      <c r="Q63" s="536" t="s">
        <v>457</v>
      </c>
      <c r="R63" s="539" t="s">
        <v>458</v>
      </c>
      <c r="S63" s="44"/>
      <c r="T63" s="1"/>
      <c r="U63" s="522" t="s">
        <v>91</v>
      </c>
      <c r="V63" s="523"/>
      <c r="W63" s="523"/>
      <c r="X63" s="523"/>
      <c r="Y63" s="524"/>
      <c r="Z63" s="536" t="s">
        <v>460</v>
      </c>
      <c r="AA63" s="536" t="s">
        <v>461</v>
      </c>
      <c r="AB63" s="536" t="s">
        <v>462</v>
      </c>
      <c r="AC63" s="536" t="s">
        <v>463</v>
      </c>
      <c r="AD63" s="536" t="s">
        <v>464</v>
      </c>
      <c r="AE63" s="536" t="s">
        <v>465</v>
      </c>
      <c r="AF63" s="536" t="s">
        <v>466</v>
      </c>
      <c r="AG63" s="568" t="s">
        <v>467</v>
      </c>
      <c r="AH63" s="539" t="s">
        <v>468</v>
      </c>
      <c r="AI63" s="15"/>
      <c r="AJ63" s="547" t="s">
        <v>469</v>
      </c>
      <c r="AK63" s="539" t="s">
        <v>470</v>
      </c>
      <c r="AL63" s="381"/>
    </row>
    <row r="64" spans="1:38" s="4" customFormat="1" ht="15.6" customHeight="1" x14ac:dyDescent="0.2">
      <c r="A64" s="1"/>
      <c r="B64" s="548"/>
      <c r="C64" s="537"/>
      <c r="D64" s="537"/>
      <c r="E64" s="537"/>
      <c r="F64" s="540"/>
      <c r="G64" s="292" t="s">
        <v>3</v>
      </c>
      <c r="H64" s="2" t="s">
        <v>104</v>
      </c>
      <c r="I64" s="293" t="s">
        <v>105</v>
      </c>
      <c r="J64" s="13" t="s">
        <v>100</v>
      </c>
      <c r="K64" s="2" t="s">
        <v>95</v>
      </c>
      <c r="L64" s="548"/>
      <c r="M64" s="537"/>
      <c r="N64" s="537"/>
      <c r="O64" s="537"/>
      <c r="P64" s="537"/>
      <c r="Q64" s="537"/>
      <c r="R64" s="540"/>
      <c r="S64" s="44"/>
      <c r="T64" s="1"/>
      <c r="U64" s="577" t="s">
        <v>471</v>
      </c>
      <c r="V64" s="579" t="s">
        <v>472</v>
      </c>
      <c r="W64" s="579" t="s">
        <v>130</v>
      </c>
      <c r="X64" s="579" t="s">
        <v>131</v>
      </c>
      <c r="Y64" s="579" t="s">
        <v>473</v>
      </c>
      <c r="Z64" s="537"/>
      <c r="AA64" s="537"/>
      <c r="AB64" s="537"/>
      <c r="AC64" s="537"/>
      <c r="AD64" s="537"/>
      <c r="AE64" s="537"/>
      <c r="AF64" s="537"/>
      <c r="AG64" s="569"/>
      <c r="AH64" s="540"/>
      <c r="AI64" s="6" t="s">
        <v>116</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Mars</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Mars</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Mars</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447</v>
      </c>
      <c r="C108" s="536" t="s">
        <v>448</v>
      </c>
      <c r="D108" s="536" t="s">
        <v>449</v>
      </c>
      <c r="E108" s="536" t="s">
        <v>450</v>
      </c>
      <c r="F108" s="539" t="s">
        <v>474</v>
      </c>
      <c r="G108" s="292"/>
      <c r="H108" s="2"/>
      <c r="I108" s="293"/>
      <c r="J108" s="13"/>
      <c r="K108" s="2"/>
      <c r="L108" s="547" t="s">
        <v>452</v>
      </c>
      <c r="M108" s="536" t="s">
        <v>453</v>
      </c>
      <c r="N108" s="536" t="s">
        <v>454</v>
      </c>
      <c r="O108" s="536" t="s">
        <v>455</v>
      </c>
      <c r="P108" s="536" t="s">
        <v>456</v>
      </c>
      <c r="Q108" s="536" t="s">
        <v>457</v>
      </c>
      <c r="R108" s="539" t="s">
        <v>458</v>
      </c>
      <c r="S108" s="44"/>
      <c r="T108" s="1"/>
      <c r="U108" s="522" t="s">
        <v>91</v>
      </c>
      <c r="V108" s="523"/>
      <c r="W108" s="523"/>
      <c r="X108" s="523"/>
      <c r="Y108" s="524"/>
      <c r="Z108" s="536" t="s">
        <v>460</v>
      </c>
      <c r="AA108" s="536" t="s">
        <v>461</v>
      </c>
      <c r="AB108" s="536" t="s">
        <v>462</v>
      </c>
      <c r="AC108" s="536" t="s">
        <v>463</v>
      </c>
      <c r="AD108" s="536" t="s">
        <v>464</v>
      </c>
      <c r="AE108" s="536" t="s">
        <v>465</v>
      </c>
      <c r="AF108" s="536" t="s">
        <v>466</v>
      </c>
      <c r="AG108" s="568" t="s">
        <v>467</v>
      </c>
      <c r="AH108" s="539" t="s">
        <v>468</v>
      </c>
      <c r="AI108" s="15"/>
      <c r="AJ108" s="547" t="s">
        <v>469</v>
      </c>
      <c r="AK108" s="539" t="s">
        <v>470</v>
      </c>
      <c r="AL108" s="381"/>
    </row>
    <row r="109" spans="1:38" s="4" customFormat="1" ht="15.75" customHeight="1" x14ac:dyDescent="0.2">
      <c r="A109" s="1"/>
      <c r="B109" s="548"/>
      <c r="C109" s="537"/>
      <c r="D109" s="537"/>
      <c r="E109" s="537"/>
      <c r="F109" s="540"/>
      <c r="G109" s="292" t="s">
        <v>3</v>
      </c>
      <c r="H109" s="2" t="s">
        <v>104</v>
      </c>
      <c r="I109" s="293" t="s">
        <v>105</v>
      </c>
      <c r="J109" s="13" t="s">
        <v>100</v>
      </c>
      <c r="K109" s="2" t="s">
        <v>95</v>
      </c>
      <c r="L109" s="548"/>
      <c r="M109" s="537"/>
      <c r="N109" s="537"/>
      <c r="O109" s="537"/>
      <c r="P109" s="537"/>
      <c r="Q109" s="537"/>
      <c r="R109" s="540"/>
      <c r="S109" s="44"/>
      <c r="T109" s="1"/>
      <c r="U109" s="577" t="s">
        <v>471</v>
      </c>
      <c r="V109" s="579" t="s">
        <v>472</v>
      </c>
      <c r="W109" s="579" t="s">
        <v>130</v>
      </c>
      <c r="X109" s="579" t="s">
        <v>131</v>
      </c>
      <c r="Y109" s="579" t="s">
        <v>473</v>
      </c>
      <c r="Z109" s="537"/>
      <c r="AA109" s="537"/>
      <c r="AB109" s="537"/>
      <c r="AC109" s="537"/>
      <c r="AD109" s="537"/>
      <c r="AE109" s="537"/>
      <c r="AF109" s="537"/>
      <c r="AG109" s="569"/>
      <c r="AH109" s="540"/>
      <c r="AI109" s="6" t="s">
        <v>116</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Mars</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Mars</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Mars</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447</v>
      </c>
      <c r="C153" s="536" t="s">
        <v>448</v>
      </c>
      <c r="D153" s="536" t="s">
        <v>449</v>
      </c>
      <c r="E153" s="536" t="s">
        <v>450</v>
      </c>
      <c r="F153" s="539" t="s">
        <v>474</v>
      </c>
      <c r="G153" s="292"/>
      <c r="H153" s="2"/>
      <c r="I153" s="293"/>
      <c r="J153" s="13"/>
      <c r="K153" s="2"/>
      <c r="L153" s="547" t="s">
        <v>452</v>
      </c>
      <c r="M153" s="536" t="s">
        <v>453</v>
      </c>
      <c r="N153" s="536" t="s">
        <v>454</v>
      </c>
      <c r="O153" s="536" t="s">
        <v>455</v>
      </c>
      <c r="P153" s="536" t="s">
        <v>456</v>
      </c>
      <c r="Q153" s="536" t="s">
        <v>457</v>
      </c>
      <c r="R153" s="539" t="s">
        <v>458</v>
      </c>
      <c r="S153" s="44"/>
      <c r="T153" s="1"/>
      <c r="U153" s="522" t="s">
        <v>91</v>
      </c>
      <c r="V153" s="523"/>
      <c r="W153" s="523"/>
      <c r="X153" s="523"/>
      <c r="Y153" s="524"/>
      <c r="Z153" s="536" t="s">
        <v>460</v>
      </c>
      <c r="AA153" s="536" t="s">
        <v>461</v>
      </c>
      <c r="AB153" s="536" t="s">
        <v>462</v>
      </c>
      <c r="AC153" s="536" t="s">
        <v>463</v>
      </c>
      <c r="AD153" s="536" t="s">
        <v>464</v>
      </c>
      <c r="AE153" s="536" t="s">
        <v>465</v>
      </c>
      <c r="AF153" s="536" t="s">
        <v>466</v>
      </c>
      <c r="AG153" s="568" t="s">
        <v>467</v>
      </c>
      <c r="AH153" s="539" t="s">
        <v>468</v>
      </c>
      <c r="AI153" s="15"/>
      <c r="AJ153" s="547" t="s">
        <v>469</v>
      </c>
      <c r="AK153" s="539" t="s">
        <v>470</v>
      </c>
      <c r="AL153" s="381"/>
    </row>
    <row r="154" spans="1:38" s="4" customFormat="1" ht="15.6" customHeight="1" x14ac:dyDescent="0.2">
      <c r="A154" s="1"/>
      <c r="B154" s="548"/>
      <c r="C154" s="537"/>
      <c r="D154" s="537"/>
      <c r="E154" s="537"/>
      <c r="F154" s="540"/>
      <c r="G154" s="292" t="s">
        <v>3</v>
      </c>
      <c r="H154" s="2" t="s">
        <v>104</v>
      </c>
      <c r="I154" s="293" t="s">
        <v>105</v>
      </c>
      <c r="J154" s="13" t="s">
        <v>100</v>
      </c>
      <c r="K154" s="2" t="s">
        <v>95</v>
      </c>
      <c r="L154" s="548"/>
      <c r="M154" s="537"/>
      <c r="N154" s="537"/>
      <c r="O154" s="537"/>
      <c r="P154" s="537"/>
      <c r="Q154" s="537"/>
      <c r="R154" s="540"/>
      <c r="S154" s="44"/>
      <c r="T154" s="1"/>
      <c r="U154" s="577" t="s">
        <v>471</v>
      </c>
      <c r="V154" s="579" t="s">
        <v>472</v>
      </c>
      <c r="W154" s="579" t="s">
        <v>130</v>
      </c>
      <c r="X154" s="579" t="s">
        <v>131</v>
      </c>
      <c r="Y154" s="579" t="s">
        <v>473</v>
      </c>
      <c r="Z154" s="537"/>
      <c r="AA154" s="537"/>
      <c r="AB154" s="537"/>
      <c r="AC154" s="537"/>
      <c r="AD154" s="537"/>
      <c r="AE154" s="537"/>
      <c r="AF154" s="537"/>
      <c r="AG154" s="569"/>
      <c r="AH154" s="540"/>
      <c r="AI154" s="6" t="s">
        <v>116</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Mars</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Mars</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Mars</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447</v>
      </c>
      <c r="C198" s="536" t="s">
        <v>448</v>
      </c>
      <c r="D198" s="536" t="s">
        <v>449</v>
      </c>
      <c r="E198" s="536" t="s">
        <v>450</v>
      </c>
      <c r="F198" s="539" t="s">
        <v>474</v>
      </c>
      <c r="G198" s="292"/>
      <c r="H198" s="2"/>
      <c r="I198" s="293"/>
      <c r="J198" s="13"/>
      <c r="K198" s="2"/>
      <c r="L198" s="547" t="s">
        <v>452</v>
      </c>
      <c r="M198" s="536" t="s">
        <v>453</v>
      </c>
      <c r="N198" s="536" t="s">
        <v>454</v>
      </c>
      <c r="O198" s="536" t="s">
        <v>455</v>
      </c>
      <c r="P198" s="536" t="s">
        <v>456</v>
      </c>
      <c r="Q198" s="536" t="s">
        <v>457</v>
      </c>
      <c r="R198" s="539" t="s">
        <v>458</v>
      </c>
      <c r="S198" s="44"/>
      <c r="T198" s="1"/>
      <c r="U198" s="522" t="s">
        <v>91</v>
      </c>
      <c r="V198" s="523"/>
      <c r="W198" s="523"/>
      <c r="X198" s="523"/>
      <c r="Y198" s="524"/>
      <c r="Z198" s="536" t="s">
        <v>460</v>
      </c>
      <c r="AA198" s="536" t="s">
        <v>461</v>
      </c>
      <c r="AB198" s="536" t="s">
        <v>462</v>
      </c>
      <c r="AC198" s="536" t="s">
        <v>463</v>
      </c>
      <c r="AD198" s="536" t="s">
        <v>464</v>
      </c>
      <c r="AE198" s="536" t="s">
        <v>465</v>
      </c>
      <c r="AF198" s="536" t="s">
        <v>466</v>
      </c>
      <c r="AG198" s="568" t="s">
        <v>467</v>
      </c>
      <c r="AH198" s="539" t="s">
        <v>468</v>
      </c>
      <c r="AI198" s="15"/>
      <c r="AJ198" s="547" t="s">
        <v>469</v>
      </c>
      <c r="AK198" s="539" t="s">
        <v>470</v>
      </c>
      <c r="AL198" s="381"/>
    </row>
    <row r="199" spans="1:38" s="4" customFormat="1" ht="15.6" customHeight="1" x14ac:dyDescent="0.2">
      <c r="A199" s="1"/>
      <c r="B199" s="548"/>
      <c r="C199" s="537"/>
      <c r="D199" s="537"/>
      <c r="E199" s="537"/>
      <c r="F199" s="540"/>
      <c r="G199" s="292" t="s">
        <v>3</v>
      </c>
      <c r="H199" s="2" t="s">
        <v>104</v>
      </c>
      <c r="I199" s="293" t="s">
        <v>105</v>
      </c>
      <c r="J199" s="13" t="s">
        <v>100</v>
      </c>
      <c r="K199" s="2" t="s">
        <v>95</v>
      </c>
      <c r="L199" s="548"/>
      <c r="M199" s="537"/>
      <c r="N199" s="537"/>
      <c r="O199" s="537"/>
      <c r="P199" s="537"/>
      <c r="Q199" s="537"/>
      <c r="R199" s="540"/>
      <c r="S199" s="44"/>
      <c r="T199" s="1"/>
      <c r="U199" s="577" t="s">
        <v>471</v>
      </c>
      <c r="V199" s="579" t="s">
        <v>472</v>
      </c>
      <c r="W199" s="579" t="s">
        <v>130</v>
      </c>
      <c r="X199" s="579" t="s">
        <v>131</v>
      </c>
      <c r="Y199" s="579" t="s">
        <v>473</v>
      </c>
      <c r="Z199" s="537"/>
      <c r="AA199" s="537"/>
      <c r="AB199" s="537"/>
      <c r="AC199" s="537"/>
      <c r="AD199" s="537"/>
      <c r="AE199" s="537"/>
      <c r="AF199" s="537"/>
      <c r="AG199" s="569"/>
      <c r="AH199" s="540"/>
      <c r="AI199" s="6" t="s">
        <v>116</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Mars</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Mars</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Mars</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447</v>
      </c>
      <c r="C243" s="536" t="s">
        <v>448</v>
      </c>
      <c r="D243" s="536" t="s">
        <v>449</v>
      </c>
      <c r="E243" s="536" t="s">
        <v>450</v>
      </c>
      <c r="F243" s="539" t="s">
        <v>474</v>
      </c>
      <c r="G243" s="292"/>
      <c r="H243" s="2"/>
      <c r="I243" s="293"/>
      <c r="J243" s="13"/>
      <c r="K243" s="2"/>
      <c r="L243" s="547" t="s">
        <v>452</v>
      </c>
      <c r="M243" s="536" t="s">
        <v>453</v>
      </c>
      <c r="N243" s="536" t="s">
        <v>454</v>
      </c>
      <c r="O243" s="536" t="s">
        <v>455</v>
      </c>
      <c r="P243" s="536" t="s">
        <v>456</v>
      </c>
      <c r="Q243" s="536" t="s">
        <v>457</v>
      </c>
      <c r="R243" s="539" t="s">
        <v>458</v>
      </c>
      <c r="S243" s="44"/>
      <c r="T243" s="1"/>
      <c r="U243" s="522" t="s">
        <v>91</v>
      </c>
      <c r="V243" s="523"/>
      <c r="W243" s="523"/>
      <c r="X243" s="523"/>
      <c r="Y243" s="524"/>
      <c r="Z243" s="536" t="s">
        <v>460</v>
      </c>
      <c r="AA243" s="536" t="s">
        <v>461</v>
      </c>
      <c r="AB243" s="536" t="s">
        <v>462</v>
      </c>
      <c r="AC243" s="536" t="s">
        <v>463</v>
      </c>
      <c r="AD243" s="536" t="s">
        <v>464</v>
      </c>
      <c r="AE243" s="536" t="s">
        <v>465</v>
      </c>
      <c r="AF243" s="536" t="s">
        <v>466</v>
      </c>
      <c r="AG243" s="568" t="s">
        <v>467</v>
      </c>
      <c r="AH243" s="539" t="s">
        <v>468</v>
      </c>
      <c r="AI243" s="15"/>
      <c r="AJ243" s="547" t="s">
        <v>469</v>
      </c>
      <c r="AK243" s="539" t="s">
        <v>470</v>
      </c>
      <c r="AL243" s="381"/>
    </row>
    <row r="244" spans="1:38" s="4" customFormat="1" ht="15.6" customHeight="1" x14ac:dyDescent="0.2">
      <c r="A244" s="1"/>
      <c r="B244" s="548"/>
      <c r="C244" s="537"/>
      <c r="D244" s="537"/>
      <c r="E244" s="537"/>
      <c r="F244" s="540"/>
      <c r="G244" s="292" t="s">
        <v>3</v>
      </c>
      <c r="H244" s="2" t="s">
        <v>104</v>
      </c>
      <c r="I244" s="293" t="s">
        <v>105</v>
      </c>
      <c r="J244" s="13" t="s">
        <v>100</v>
      </c>
      <c r="K244" s="2" t="s">
        <v>95</v>
      </c>
      <c r="L244" s="548"/>
      <c r="M244" s="537"/>
      <c r="N244" s="537"/>
      <c r="O244" s="537"/>
      <c r="P244" s="537"/>
      <c r="Q244" s="537"/>
      <c r="R244" s="540"/>
      <c r="S244" s="44"/>
      <c r="T244" s="1"/>
      <c r="U244" s="577" t="s">
        <v>471</v>
      </c>
      <c r="V244" s="579" t="s">
        <v>472</v>
      </c>
      <c r="W244" s="579" t="s">
        <v>130</v>
      </c>
      <c r="X244" s="579" t="s">
        <v>131</v>
      </c>
      <c r="Y244" s="579" t="s">
        <v>473</v>
      </c>
      <c r="Z244" s="537"/>
      <c r="AA244" s="537"/>
      <c r="AB244" s="537"/>
      <c r="AC244" s="537"/>
      <c r="AD244" s="537"/>
      <c r="AE244" s="537"/>
      <c r="AF244" s="537"/>
      <c r="AG244" s="569"/>
      <c r="AH244" s="540"/>
      <c r="AI244" s="6" t="s">
        <v>116</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Mars</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Mars</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Mars</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447</v>
      </c>
      <c r="C288" s="536" t="s">
        <v>448</v>
      </c>
      <c r="D288" s="536" t="s">
        <v>449</v>
      </c>
      <c r="E288" s="536" t="s">
        <v>450</v>
      </c>
      <c r="F288" s="539" t="s">
        <v>474</v>
      </c>
      <c r="G288" s="292"/>
      <c r="H288" s="2"/>
      <c r="I288" s="293"/>
      <c r="J288" s="13"/>
      <c r="K288" s="2"/>
      <c r="L288" s="547" t="s">
        <v>452</v>
      </c>
      <c r="M288" s="536" t="s">
        <v>453</v>
      </c>
      <c r="N288" s="536" t="s">
        <v>454</v>
      </c>
      <c r="O288" s="536" t="s">
        <v>455</v>
      </c>
      <c r="P288" s="536" t="s">
        <v>456</v>
      </c>
      <c r="Q288" s="536" t="s">
        <v>457</v>
      </c>
      <c r="R288" s="539" t="s">
        <v>458</v>
      </c>
      <c r="S288" s="44"/>
      <c r="T288" s="1"/>
      <c r="U288" s="522" t="s">
        <v>91</v>
      </c>
      <c r="V288" s="523"/>
      <c r="W288" s="523"/>
      <c r="X288" s="523"/>
      <c r="Y288" s="524"/>
      <c r="Z288" s="536" t="s">
        <v>460</v>
      </c>
      <c r="AA288" s="536" t="s">
        <v>461</v>
      </c>
      <c r="AB288" s="536" t="s">
        <v>462</v>
      </c>
      <c r="AC288" s="536" t="s">
        <v>463</v>
      </c>
      <c r="AD288" s="536" t="s">
        <v>464</v>
      </c>
      <c r="AE288" s="536" t="s">
        <v>465</v>
      </c>
      <c r="AF288" s="536" t="s">
        <v>466</v>
      </c>
      <c r="AG288" s="568" t="s">
        <v>467</v>
      </c>
      <c r="AH288" s="539" t="s">
        <v>468</v>
      </c>
      <c r="AI288" s="15"/>
      <c r="AJ288" s="547" t="s">
        <v>469</v>
      </c>
      <c r="AK288" s="539" t="s">
        <v>470</v>
      </c>
      <c r="AL288" s="381"/>
    </row>
    <row r="289" spans="1:38" s="4" customFormat="1" ht="15.6" customHeight="1" x14ac:dyDescent="0.2">
      <c r="A289" s="1"/>
      <c r="B289" s="548"/>
      <c r="C289" s="537"/>
      <c r="D289" s="537"/>
      <c r="E289" s="537"/>
      <c r="F289" s="540"/>
      <c r="G289" s="292" t="s">
        <v>3</v>
      </c>
      <c r="H289" s="2" t="s">
        <v>104</v>
      </c>
      <c r="I289" s="293" t="s">
        <v>105</v>
      </c>
      <c r="J289" s="13" t="s">
        <v>100</v>
      </c>
      <c r="K289" s="2" t="s">
        <v>95</v>
      </c>
      <c r="L289" s="548"/>
      <c r="M289" s="537"/>
      <c r="N289" s="537"/>
      <c r="O289" s="537"/>
      <c r="P289" s="537"/>
      <c r="Q289" s="537"/>
      <c r="R289" s="540"/>
      <c r="S289" s="44"/>
      <c r="T289" s="1"/>
      <c r="U289" s="577" t="s">
        <v>471</v>
      </c>
      <c r="V289" s="579" t="s">
        <v>472</v>
      </c>
      <c r="W289" s="579" t="s">
        <v>130</v>
      </c>
      <c r="X289" s="579" t="s">
        <v>131</v>
      </c>
      <c r="Y289" s="579" t="s">
        <v>473</v>
      </c>
      <c r="Z289" s="537"/>
      <c r="AA289" s="537"/>
      <c r="AB289" s="537"/>
      <c r="AC289" s="537"/>
      <c r="AD289" s="537"/>
      <c r="AE289" s="537"/>
      <c r="AF289" s="537"/>
      <c r="AG289" s="569"/>
      <c r="AH289" s="540"/>
      <c r="AI289" s="6" t="s">
        <v>116</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Mars</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Mars</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Mars</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447</v>
      </c>
      <c r="C333" s="536" t="s">
        <v>448</v>
      </c>
      <c r="D333" s="536" t="s">
        <v>449</v>
      </c>
      <c r="E333" s="536" t="s">
        <v>450</v>
      </c>
      <c r="F333" s="539" t="s">
        <v>474</v>
      </c>
      <c r="G333" s="292"/>
      <c r="H333" s="2"/>
      <c r="I333" s="293"/>
      <c r="J333" s="13"/>
      <c r="K333" s="2"/>
      <c r="L333" s="547" t="s">
        <v>452</v>
      </c>
      <c r="M333" s="536" t="s">
        <v>453</v>
      </c>
      <c r="N333" s="536" t="s">
        <v>454</v>
      </c>
      <c r="O333" s="536" t="s">
        <v>455</v>
      </c>
      <c r="P333" s="536" t="s">
        <v>456</v>
      </c>
      <c r="Q333" s="536" t="s">
        <v>457</v>
      </c>
      <c r="R333" s="539" t="s">
        <v>458</v>
      </c>
      <c r="S333" s="44"/>
      <c r="T333" s="1"/>
      <c r="U333" s="522" t="s">
        <v>91</v>
      </c>
      <c r="V333" s="523"/>
      <c r="W333" s="523"/>
      <c r="X333" s="523"/>
      <c r="Y333" s="524"/>
      <c r="Z333" s="536" t="s">
        <v>460</v>
      </c>
      <c r="AA333" s="536" t="s">
        <v>461</v>
      </c>
      <c r="AB333" s="536" t="s">
        <v>462</v>
      </c>
      <c r="AC333" s="536" t="s">
        <v>463</v>
      </c>
      <c r="AD333" s="536" t="s">
        <v>464</v>
      </c>
      <c r="AE333" s="536" t="s">
        <v>465</v>
      </c>
      <c r="AF333" s="536" t="s">
        <v>466</v>
      </c>
      <c r="AG333" s="568" t="s">
        <v>467</v>
      </c>
      <c r="AH333" s="539" t="s">
        <v>468</v>
      </c>
      <c r="AI333" s="15"/>
      <c r="AJ333" s="547" t="s">
        <v>469</v>
      </c>
      <c r="AK333" s="539" t="s">
        <v>470</v>
      </c>
      <c r="AL333" s="381"/>
    </row>
    <row r="334" spans="1:38" s="4" customFormat="1" ht="15.6" customHeight="1" x14ac:dyDescent="0.2">
      <c r="A334" s="1"/>
      <c r="B334" s="548"/>
      <c r="C334" s="537"/>
      <c r="D334" s="537"/>
      <c r="E334" s="537"/>
      <c r="F334" s="540"/>
      <c r="G334" s="292" t="s">
        <v>3</v>
      </c>
      <c r="H334" s="2" t="s">
        <v>104</v>
      </c>
      <c r="I334" s="293" t="s">
        <v>105</v>
      </c>
      <c r="J334" s="13" t="s">
        <v>100</v>
      </c>
      <c r="K334" s="2" t="s">
        <v>95</v>
      </c>
      <c r="L334" s="548"/>
      <c r="M334" s="537"/>
      <c r="N334" s="537"/>
      <c r="O334" s="537"/>
      <c r="P334" s="537"/>
      <c r="Q334" s="537"/>
      <c r="R334" s="540"/>
      <c r="S334" s="44"/>
      <c r="T334" s="1"/>
      <c r="U334" s="577" t="s">
        <v>471</v>
      </c>
      <c r="V334" s="579" t="s">
        <v>472</v>
      </c>
      <c r="W334" s="579" t="s">
        <v>130</v>
      </c>
      <c r="X334" s="579" t="s">
        <v>131</v>
      </c>
      <c r="Y334" s="579" t="s">
        <v>473</v>
      </c>
      <c r="Z334" s="537"/>
      <c r="AA334" s="537"/>
      <c r="AB334" s="537"/>
      <c r="AC334" s="537"/>
      <c r="AD334" s="537"/>
      <c r="AE334" s="537"/>
      <c r="AF334" s="537"/>
      <c r="AG334" s="569"/>
      <c r="AH334" s="540"/>
      <c r="AI334" s="6" t="s">
        <v>116</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Mars</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Mars</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Mars</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447</v>
      </c>
      <c r="C378" s="536" t="s">
        <v>448</v>
      </c>
      <c r="D378" s="536" t="s">
        <v>449</v>
      </c>
      <c r="E378" s="536" t="s">
        <v>450</v>
      </c>
      <c r="F378" s="539" t="s">
        <v>474</v>
      </c>
      <c r="G378" s="292"/>
      <c r="H378" s="2"/>
      <c r="I378" s="293"/>
      <c r="J378" s="13"/>
      <c r="K378" s="2"/>
      <c r="L378" s="547" t="s">
        <v>452</v>
      </c>
      <c r="M378" s="536" t="s">
        <v>453</v>
      </c>
      <c r="N378" s="536" t="s">
        <v>454</v>
      </c>
      <c r="O378" s="536" t="s">
        <v>455</v>
      </c>
      <c r="P378" s="536" t="s">
        <v>456</v>
      </c>
      <c r="Q378" s="536" t="s">
        <v>457</v>
      </c>
      <c r="R378" s="539" t="s">
        <v>458</v>
      </c>
      <c r="S378" s="44"/>
      <c r="T378" s="1"/>
      <c r="U378" s="522" t="s">
        <v>91</v>
      </c>
      <c r="V378" s="523"/>
      <c r="W378" s="523"/>
      <c r="X378" s="523"/>
      <c r="Y378" s="524"/>
      <c r="Z378" s="536" t="s">
        <v>460</v>
      </c>
      <c r="AA378" s="536" t="s">
        <v>461</v>
      </c>
      <c r="AB378" s="536" t="s">
        <v>462</v>
      </c>
      <c r="AC378" s="536" t="s">
        <v>463</v>
      </c>
      <c r="AD378" s="536" t="s">
        <v>464</v>
      </c>
      <c r="AE378" s="536" t="s">
        <v>465</v>
      </c>
      <c r="AF378" s="536" t="s">
        <v>466</v>
      </c>
      <c r="AG378" s="568" t="s">
        <v>467</v>
      </c>
      <c r="AH378" s="539" t="s">
        <v>468</v>
      </c>
      <c r="AI378" s="15"/>
      <c r="AJ378" s="547" t="s">
        <v>469</v>
      </c>
      <c r="AK378" s="539" t="s">
        <v>470</v>
      </c>
      <c r="AL378" s="381"/>
    </row>
    <row r="379" spans="1:38" s="4" customFormat="1" ht="15.6" customHeight="1" x14ac:dyDescent="0.2">
      <c r="A379" s="1"/>
      <c r="B379" s="548"/>
      <c r="C379" s="537"/>
      <c r="D379" s="537"/>
      <c r="E379" s="537"/>
      <c r="F379" s="540"/>
      <c r="G379" s="292" t="s">
        <v>3</v>
      </c>
      <c r="H379" s="2" t="s">
        <v>104</v>
      </c>
      <c r="I379" s="293" t="s">
        <v>105</v>
      </c>
      <c r="J379" s="13" t="s">
        <v>100</v>
      </c>
      <c r="K379" s="2" t="s">
        <v>95</v>
      </c>
      <c r="L379" s="548"/>
      <c r="M379" s="537"/>
      <c r="N379" s="537"/>
      <c r="O379" s="537"/>
      <c r="P379" s="537"/>
      <c r="Q379" s="537"/>
      <c r="R379" s="540"/>
      <c r="S379" s="44"/>
      <c r="T379" s="1"/>
      <c r="U379" s="577" t="s">
        <v>471</v>
      </c>
      <c r="V379" s="579" t="s">
        <v>472</v>
      </c>
      <c r="W379" s="579" t="s">
        <v>130</v>
      </c>
      <c r="X379" s="579" t="s">
        <v>131</v>
      </c>
      <c r="Y379" s="579" t="s">
        <v>473</v>
      </c>
      <c r="Z379" s="537"/>
      <c r="AA379" s="537"/>
      <c r="AB379" s="537"/>
      <c r="AC379" s="537"/>
      <c r="AD379" s="537"/>
      <c r="AE379" s="537"/>
      <c r="AF379" s="537"/>
      <c r="AG379" s="569"/>
      <c r="AH379" s="540"/>
      <c r="AI379" s="6" t="s">
        <v>116</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Mars</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Mars</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Mars</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447</v>
      </c>
      <c r="C423" s="536" t="s">
        <v>448</v>
      </c>
      <c r="D423" s="536" t="s">
        <v>449</v>
      </c>
      <c r="E423" s="536" t="s">
        <v>450</v>
      </c>
      <c r="F423" s="539" t="s">
        <v>474</v>
      </c>
      <c r="G423" s="292"/>
      <c r="H423" s="2"/>
      <c r="I423" s="293"/>
      <c r="J423" s="13"/>
      <c r="K423" s="2"/>
      <c r="L423" s="547" t="s">
        <v>452</v>
      </c>
      <c r="M423" s="536" t="s">
        <v>453</v>
      </c>
      <c r="N423" s="536" t="s">
        <v>454</v>
      </c>
      <c r="O423" s="536" t="s">
        <v>455</v>
      </c>
      <c r="P423" s="536" t="s">
        <v>456</v>
      </c>
      <c r="Q423" s="536" t="s">
        <v>457</v>
      </c>
      <c r="R423" s="539" t="s">
        <v>458</v>
      </c>
      <c r="S423" s="44"/>
      <c r="T423" s="1"/>
      <c r="U423" s="522" t="s">
        <v>91</v>
      </c>
      <c r="V423" s="523"/>
      <c r="W423" s="523"/>
      <c r="X423" s="523"/>
      <c r="Y423" s="524"/>
      <c r="Z423" s="536" t="s">
        <v>460</v>
      </c>
      <c r="AA423" s="536" t="s">
        <v>461</v>
      </c>
      <c r="AB423" s="536" t="s">
        <v>462</v>
      </c>
      <c r="AC423" s="536" t="s">
        <v>463</v>
      </c>
      <c r="AD423" s="536" t="s">
        <v>464</v>
      </c>
      <c r="AE423" s="536" t="s">
        <v>465</v>
      </c>
      <c r="AF423" s="536" t="s">
        <v>466</v>
      </c>
      <c r="AG423" s="568" t="s">
        <v>467</v>
      </c>
      <c r="AH423" s="539" t="s">
        <v>468</v>
      </c>
      <c r="AI423" s="15"/>
      <c r="AJ423" s="547" t="s">
        <v>469</v>
      </c>
      <c r="AK423" s="539" t="s">
        <v>470</v>
      </c>
      <c r="AL423" s="381"/>
    </row>
    <row r="424" spans="1:38" s="4" customFormat="1" ht="15.6" customHeight="1" x14ac:dyDescent="0.2">
      <c r="A424" s="1"/>
      <c r="B424" s="548"/>
      <c r="C424" s="537"/>
      <c r="D424" s="537"/>
      <c r="E424" s="537"/>
      <c r="F424" s="540"/>
      <c r="G424" s="292" t="s">
        <v>3</v>
      </c>
      <c r="H424" s="2" t="s">
        <v>104</v>
      </c>
      <c r="I424" s="293" t="s">
        <v>105</v>
      </c>
      <c r="J424" s="13" t="s">
        <v>100</v>
      </c>
      <c r="K424" s="2" t="s">
        <v>95</v>
      </c>
      <c r="L424" s="548"/>
      <c r="M424" s="537"/>
      <c r="N424" s="537"/>
      <c r="O424" s="537"/>
      <c r="P424" s="537"/>
      <c r="Q424" s="537"/>
      <c r="R424" s="540"/>
      <c r="S424" s="44"/>
      <c r="T424" s="1"/>
      <c r="U424" s="577" t="s">
        <v>471</v>
      </c>
      <c r="V424" s="579" t="s">
        <v>472</v>
      </c>
      <c r="W424" s="579" t="s">
        <v>130</v>
      </c>
      <c r="X424" s="579" t="s">
        <v>131</v>
      </c>
      <c r="Y424" s="579" t="s">
        <v>473</v>
      </c>
      <c r="Z424" s="537"/>
      <c r="AA424" s="537"/>
      <c r="AB424" s="537"/>
      <c r="AC424" s="537"/>
      <c r="AD424" s="537"/>
      <c r="AE424" s="537"/>
      <c r="AF424" s="537"/>
      <c r="AG424" s="569"/>
      <c r="AH424" s="540"/>
      <c r="AI424" s="6" t="s">
        <v>116</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Mars</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203</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15" t="s">
        <v>204</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589">
        <f>FÉVRIER!U463</f>
        <v>0</v>
      </c>
      <c r="V463" s="589"/>
      <c r="W463" s="590"/>
      <c r="X463" s="23"/>
      <c r="Y463" s="83" t="s">
        <v>179</v>
      </c>
      <c r="Z463" s="589">
        <f>FÉVRIER!Z463</f>
        <v>0</v>
      </c>
      <c r="AA463" s="589"/>
      <c r="AB463" s="590"/>
      <c r="AC463" s="43"/>
      <c r="AD463" s="83" t="s">
        <v>178</v>
      </c>
      <c r="AE463" s="589">
        <f>FÉVRIER!AE463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205</v>
      </c>
      <c r="L464" s="514"/>
      <c r="M464" s="514"/>
      <c r="N464" s="514"/>
      <c r="O464" s="506">
        <f>J21</f>
        <v>0</v>
      </c>
      <c r="P464" s="506"/>
      <c r="Q464" s="52"/>
      <c r="R464" s="43"/>
      <c r="S464" s="43"/>
      <c r="T464" s="83" t="s">
        <v>163</v>
      </c>
      <c r="U464" s="589">
        <f>FÉVRIER!U464</f>
        <v>0</v>
      </c>
      <c r="V464" s="589"/>
      <c r="W464" s="590"/>
      <c r="X464" s="23"/>
      <c r="Y464" s="83" t="s">
        <v>163</v>
      </c>
      <c r="Z464" s="589">
        <f>FÉVRIER!Z464</f>
        <v>0</v>
      </c>
      <c r="AA464" s="589"/>
      <c r="AB464" s="590"/>
      <c r="AC464" s="43"/>
      <c r="AD464" s="83" t="s">
        <v>163</v>
      </c>
      <c r="AE464" s="589">
        <f>FÉVRIER!AE464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589">
        <f>FÉVRIER!U465</f>
        <v>0</v>
      </c>
      <c r="V465" s="589"/>
      <c r="W465" s="590"/>
      <c r="X465" s="23"/>
      <c r="Y465" s="83" t="s">
        <v>51</v>
      </c>
      <c r="Z465" s="589">
        <f>FÉVRIER!Z465</f>
        <v>0</v>
      </c>
      <c r="AA465" s="589"/>
      <c r="AB465" s="590"/>
      <c r="AC465" s="43"/>
      <c r="AD465" s="83" t="s">
        <v>51</v>
      </c>
      <c r="AE465" s="589">
        <f>FÉVRIER!AE465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83" t="s">
        <v>209</v>
      </c>
      <c r="U466" s="502">
        <f>FÉVRIER!U470</f>
        <v>0</v>
      </c>
      <c r="V466" s="502"/>
      <c r="W466" s="53"/>
      <c r="X466" s="23"/>
      <c r="Y466" s="83" t="s">
        <v>209</v>
      </c>
      <c r="Z466" s="502">
        <f>FÉVRIER!Z470</f>
        <v>0</v>
      </c>
      <c r="AA466" s="502"/>
      <c r="AB466" s="53"/>
      <c r="AC466" s="43"/>
      <c r="AD466" s="83" t="s">
        <v>209</v>
      </c>
      <c r="AE466" s="502">
        <f>FÉVRIER!AE470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83" t="s">
        <v>165</v>
      </c>
      <c r="U467" s="501">
        <v>0</v>
      </c>
      <c r="V467" s="501"/>
      <c r="W467" s="53"/>
      <c r="X467" s="23"/>
      <c r="Y467" s="83" t="s">
        <v>165</v>
      </c>
      <c r="Z467" s="501">
        <v>0</v>
      </c>
      <c r="AA467" s="501"/>
      <c r="AB467" s="53"/>
      <c r="AC467" s="43"/>
      <c r="AD467" s="83" t="s">
        <v>165</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83" t="s">
        <v>166</v>
      </c>
      <c r="U468" s="501">
        <v>0</v>
      </c>
      <c r="V468" s="501"/>
      <c r="W468" s="53"/>
      <c r="X468" s="23"/>
      <c r="Y468" s="83" t="s">
        <v>166</v>
      </c>
      <c r="Z468" s="501">
        <v>0</v>
      </c>
      <c r="AA468" s="501"/>
      <c r="AB468" s="53"/>
      <c r="AC468" s="43"/>
      <c r="AD468" s="83"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206</v>
      </c>
      <c r="L469" s="514"/>
      <c r="M469" s="514"/>
      <c r="N469" s="514"/>
      <c r="O469" s="506">
        <f>SUM(O466-O467+O468)</f>
        <v>0</v>
      </c>
      <c r="P469" s="506"/>
      <c r="Q469" s="96"/>
      <c r="R469" s="43"/>
      <c r="S469" s="43"/>
      <c r="T469" s="83" t="s">
        <v>147</v>
      </c>
      <c r="U469" s="501">
        <v>0</v>
      </c>
      <c r="V469" s="501"/>
      <c r="W469" s="53"/>
      <c r="X469" s="23"/>
      <c r="Y469" s="83" t="s">
        <v>147</v>
      </c>
      <c r="Z469" s="501">
        <v>0</v>
      </c>
      <c r="AA469" s="501"/>
      <c r="AB469" s="53"/>
      <c r="AC469" s="43"/>
      <c r="AD469" s="83"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210</v>
      </c>
      <c r="U470" s="502">
        <f>U466+U467+U468-U469</f>
        <v>0</v>
      </c>
      <c r="V470" s="502"/>
      <c r="W470" s="53"/>
      <c r="X470" s="23"/>
      <c r="Y470" s="83" t="s">
        <v>210</v>
      </c>
      <c r="Z470" s="502">
        <f>Z466+Z467+Z468-Z469</f>
        <v>0</v>
      </c>
      <c r="AA470" s="502"/>
      <c r="AB470" s="53"/>
      <c r="AC470" s="43"/>
      <c r="AD470" s="83" t="s">
        <v>210</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207</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589">
        <f>FÉVRIER!U473</f>
        <v>0</v>
      </c>
      <c r="V473" s="589"/>
      <c r="W473" s="590"/>
      <c r="X473" s="23"/>
      <c r="Y473" s="83" t="s">
        <v>176</v>
      </c>
      <c r="Z473" s="589">
        <f>FÉVRIER!Z473</f>
        <v>0</v>
      </c>
      <c r="AA473" s="589"/>
      <c r="AB473" s="590"/>
      <c r="AC473" s="43"/>
      <c r="AD473" s="83" t="s">
        <v>177</v>
      </c>
      <c r="AE473" s="589">
        <f>FÉVRIER!AE473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589">
        <f>FÉVRIER!U474</f>
        <v>0</v>
      </c>
      <c r="V474" s="589"/>
      <c r="W474" s="590"/>
      <c r="X474" s="23"/>
      <c r="Y474" s="83" t="s">
        <v>163</v>
      </c>
      <c r="Z474" s="589">
        <f>FÉVRIER!Z474</f>
        <v>0</v>
      </c>
      <c r="AA474" s="589"/>
      <c r="AB474" s="590"/>
      <c r="AC474" s="55"/>
      <c r="AD474" s="83" t="s">
        <v>163</v>
      </c>
      <c r="AE474" s="589">
        <f>FÉVRIER!AE474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589">
        <f>FÉVRIER!U475</f>
        <v>0</v>
      </c>
      <c r="V475" s="589"/>
      <c r="W475" s="590"/>
      <c r="X475" s="23"/>
      <c r="Y475" s="83" t="s">
        <v>51</v>
      </c>
      <c r="Z475" s="589">
        <f>FÉVRIER!Z475</f>
        <v>0</v>
      </c>
      <c r="AA475" s="589"/>
      <c r="AB475" s="590"/>
      <c r="AC475" s="56"/>
      <c r="AD475" s="83" t="s">
        <v>51</v>
      </c>
      <c r="AE475" s="589">
        <f>FÉVRIER!AE475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208</v>
      </c>
      <c r="L476" s="514"/>
      <c r="M476" s="514"/>
      <c r="N476" s="514"/>
      <c r="O476" s="506">
        <f>SUM(O472-O474+O475+O473)</f>
        <v>0</v>
      </c>
      <c r="P476" s="506"/>
      <c r="Q476" s="52"/>
      <c r="R476" s="43"/>
      <c r="S476" s="43"/>
      <c r="T476" s="83" t="s">
        <v>209</v>
      </c>
      <c r="U476" s="502">
        <f>FÉVRIER!U480</f>
        <v>0</v>
      </c>
      <c r="V476" s="502"/>
      <c r="W476" s="53"/>
      <c r="X476" s="23"/>
      <c r="Y476" s="83" t="s">
        <v>209</v>
      </c>
      <c r="Z476" s="502">
        <f>FÉVRIER!Z480</f>
        <v>0</v>
      </c>
      <c r="AA476" s="502"/>
      <c r="AB476" s="53"/>
      <c r="AC476" s="43"/>
      <c r="AD476" s="83" t="s">
        <v>209</v>
      </c>
      <c r="AE476" s="502">
        <f>FÉVRIER!AE480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169</v>
      </c>
      <c r="U477" s="501">
        <v>0</v>
      </c>
      <c r="V477" s="501"/>
      <c r="W477" s="53"/>
      <c r="X477" s="23"/>
      <c r="Y477" s="83" t="s">
        <v>169</v>
      </c>
      <c r="Z477" s="501">
        <v>0</v>
      </c>
      <c r="AA477" s="501"/>
      <c r="AB477" s="53"/>
      <c r="AC477" s="43"/>
      <c r="AD477" s="83" t="s">
        <v>169</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166</v>
      </c>
      <c r="U478" s="501">
        <v>0</v>
      </c>
      <c r="V478" s="501"/>
      <c r="W478" s="53"/>
      <c r="X478" s="23"/>
      <c r="Y478" s="83" t="s">
        <v>166</v>
      </c>
      <c r="Z478" s="501">
        <v>0</v>
      </c>
      <c r="AA478" s="501"/>
      <c r="AB478" s="53"/>
      <c r="AC478" s="23"/>
      <c r="AD478" s="83"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147</v>
      </c>
      <c r="U479" s="501">
        <v>0</v>
      </c>
      <c r="V479" s="501"/>
      <c r="W479" s="53"/>
      <c r="X479" s="23"/>
      <c r="Y479" s="83" t="s">
        <v>147</v>
      </c>
      <c r="Z479" s="501">
        <v>0</v>
      </c>
      <c r="AA479" s="501"/>
      <c r="AB479" s="53"/>
      <c r="AC479" s="23"/>
      <c r="AD479" s="83" t="s">
        <v>147</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210</v>
      </c>
      <c r="U480" s="502">
        <f>U476+U477+U478-U479</f>
        <v>0</v>
      </c>
      <c r="V480" s="502"/>
      <c r="W480" s="53"/>
      <c r="X480" s="23"/>
      <c r="Y480" s="83" t="s">
        <v>210</v>
      </c>
      <c r="Z480" s="502">
        <f>Z476+Z477+Z478-Z479</f>
        <v>0</v>
      </c>
      <c r="AA480" s="502"/>
      <c r="AB480" s="53"/>
      <c r="AC480" s="23"/>
      <c r="AD480" s="83" t="s">
        <v>210</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589">
        <f>FÉVRIER!U483</f>
        <v>0</v>
      </c>
      <c r="V483" s="589"/>
      <c r="W483" s="590"/>
      <c r="X483" s="23"/>
      <c r="Y483" s="83" t="s">
        <v>175</v>
      </c>
      <c r="Z483" s="589">
        <f>FÉVRIER!Z483</f>
        <v>0</v>
      </c>
      <c r="AA483" s="589"/>
      <c r="AB483" s="590"/>
      <c r="AC483" s="23"/>
      <c r="AD483" s="83" t="s">
        <v>174</v>
      </c>
      <c r="AE483" s="589">
        <f>FÉVRIER!AE483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589">
        <f>FÉVRIER!U484</f>
        <v>0</v>
      </c>
      <c r="V484" s="589"/>
      <c r="W484" s="590"/>
      <c r="X484" s="23"/>
      <c r="Y484" s="83" t="s">
        <v>163</v>
      </c>
      <c r="Z484" s="589">
        <f>FÉVRIER!Z484</f>
        <v>0</v>
      </c>
      <c r="AA484" s="589"/>
      <c r="AB484" s="590"/>
      <c r="AC484" s="23"/>
      <c r="AD484" s="83" t="s">
        <v>163</v>
      </c>
      <c r="AE484" s="589">
        <f>FÉVRIER!AE484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FÉVRIER!U485</f>
        <v>0</v>
      </c>
      <c r="V485" s="589"/>
      <c r="W485" s="590"/>
      <c r="X485" s="23"/>
      <c r="Y485" s="83" t="s">
        <v>51</v>
      </c>
      <c r="Z485" s="589">
        <f>FÉVRIER!Z485</f>
        <v>0</v>
      </c>
      <c r="AA485" s="589"/>
      <c r="AB485" s="590"/>
      <c r="AC485" s="23"/>
      <c r="AD485" s="83" t="s">
        <v>51</v>
      </c>
      <c r="AE485" s="589">
        <f>FÉVRIER!AE485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209</v>
      </c>
      <c r="U486" s="502">
        <f>FÉVRIER!U490</f>
        <v>0</v>
      </c>
      <c r="V486" s="502"/>
      <c r="W486" s="53"/>
      <c r="X486" s="23"/>
      <c r="Y486" s="83" t="s">
        <v>209</v>
      </c>
      <c r="Z486" s="502">
        <f>FÉVRIER!Z490</f>
        <v>0</v>
      </c>
      <c r="AA486" s="502"/>
      <c r="AB486" s="53"/>
      <c r="AC486" s="23"/>
      <c r="AD486" s="83" t="s">
        <v>209</v>
      </c>
      <c r="AE486" s="502">
        <f>FÉVRIER!AE490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169</v>
      </c>
      <c r="U487" s="501">
        <v>0</v>
      </c>
      <c r="V487" s="501"/>
      <c r="W487" s="53"/>
      <c r="X487" s="23"/>
      <c r="Y487" s="83" t="s">
        <v>169</v>
      </c>
      <c r="Z487" s="501">
        <v>0</v>
      </c>
      <c r="AA487" s="501"/>
      <c r="AB487" s="53"/>
      <c r="AC487" s="23"/>
      <c r="AD487" s="83" t="s">
        <v>169</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166</v>
      </c>
      <c r="U488" s="501">
        <v>0</v>
      </c>
      <c r="V488" s="501"/>
      <c r="W488" s="53"/>
      <c r="X488" s="23"/>
      <c r="Y488" s="83" t="s">
        <v>166</v>
      </c>
      <c r="Z488" s="501">
        <v>0</v>
      </c>
      <c r="AA488" s="501"/>
      <c r="AB488" s="53"/>
      <c r="AC488" s="23"/>
      <c r="AD488" s="83" t="s">
        <v>166</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147</v>
      </c>
      <c r="U489" s="501">
        <v>0</v>
      </c>
      <c r="V489" s="501"/>
      <c r="W489" s="53"/>
      <c r="X489" s="23"/>
      <c r="Y489" s="83" t="s">
        <v>147</v>
      </c>
      <c r="Z489" s="501">
        <v>0</v>
      </c>
      <c r="AA489" s="501"/>
      <c r="AB489" s="53"/>
      <c r="AC489" s="23"/>
      <c r="AD489" s="83" t="s">
        <v>147</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210</v>
      </c>
      <c r="U490" s="502">
        <f>U486+U487+U488-U489</f>
        <v>0</v>
      </c>
      <c r="V490" s="502"/>
      <c r="W490" s="53"/>
      <c r="X490" s="23"/>
      <c r="Y490" s="83" t="s">
        <v>210</v>
      </c>
      <c r="Z490" s="502">
        <f>Z486+Z487+Z488-Z489</f>
        <v>0</v>
      </c>
      <c r="AA490" s="502"/>
      <c r="AB490" s="53"/>
      <c r="AC490" s="23"/>
      <c r="AD490" s="83" t="s">
        <v>210</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589">
        <f>FÉVRIER!U493</f>
        <v>0</v>
      </c>
      <c r="V493" s="589"/>
      <c r="W493" s="590"/>
      <c r="X493" s="23"/>
      <c r="Y493" s="83" t="s">
        <v>172</v>
      </c>
      <c r="Z493" s="589">
        <f>FÉVRIER!Z493</f>
        <v>0</v>
      </c>
      <c r="AA493" s="589"/>
      <c r="AB493" s="590"/>
      <c r="AC493" s="23"/>
      <c r="AD493" s="83" t="s">
        <v>173</v>
      </c>
      <c r="AE493" s="589">
        <f>FÉVRIER!AE493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589">
        <f>FÉVRIER!U494</f>
        <v>0</v>
      </c>
      <c r="V494" s="589"/>
      <c r="W494" s="590"/>
      <c r="X494" s="23"/>
      <c r="Y494" s="83" t="s">
        <v>163</v>
      </c>
      <c r="Z494" s="589">
        <f>FÉVRIER!Z494</f>
        <v>0</v>
      </c>
      <c r="AA494" s="589"/>
      <c r="AB494" s="590"/>
      <c r="AC494" s="23"/>
      <c r="AD494" s="83" t="s">
        <v>163</v>
      </c>
      <c r="AE494" s="589">
        <f>FÉVRIER!AE494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FÉVRIER!U495</f>
        <v>0</v>
      </c>
      <c r="V495" s="589"/>
      <c r="W495" s="590"/>
      <c r="X495" s="23"/>
      <c r="Y495" s="83" t="s">
        <v>51</v>
      </c>
      <c r="Z495" s="589">
        <f>FÉVRIER!Z495</f>
        <v>0</v>
      </c>
      <c r="AA495" s="589"/>
      <c r="AB495" s="590"/>
      <c r="AC495" s="23"/>
      <c r="AD495" s="83" t="s">
        <v>51</v>
      </c>
      <c r="AE495" s="589">
        <f>FÉVRIER!AE495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209</v>
      </c>
      <c r="U496" s="502">
        <f>FÉVRIER!U500</f>
        <v>0</v>
      </c>
      <c r="V496" s="502"/>
      <c r="W496" s="53"/>
      <c r="X496" s="23"/>
      <c r="Y496" s="83" t="s">
        <v>209</v>
      </c>
      <c r="Z496" s="502">
        <f>FÉVRIER!Z500</f>
        <v>0</v>
      </c>
      <c r="AA496" s="502"/>
      <c r="AB496" s="53"/>
      <c r="AC496" s="23"/>
      <c r="AD496" s="83" t="s">
        <v>209</v>
      </c>
      <c r="AE496" s="502">
        <f>FÉVRIER!AE500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169</v>
      </c>
      <c r="U497" s="501">
        <v>0</v>
      </c>
      <c r="V497" s="501"/>
      <c r="W497" s="53"/>
      <c r="X497" s="23"/>
      <c r="Y497" s="83" t="s">
        <v>169</v>
      </c>
      <c r="Z497" s="501">
        <v>0</v>
      </c>
      <c r="AA497" s="501"/>
      <c r="AB497" s="53"/>
      <c r="AC497" s="23"/>
      <c r="AD497" s="83" t="s">
        <v>169</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166</v>
      </c>
      <c r="U498" s="501">
        <v>0</v>
      </c>
      <c r="V498" s="501"/>
      <c r="W498" s="53"/>
      <c r="X498" s="23"/>
      <c r="Y498" s="83" t="s">
        <v>166</v>
      </c>
      <c r="Z498" s="501">
        <v>0</v>
      </c>
      <c r="AA498" s="501"/>
      <c r="AB498" s="53"/>
      <c r="AC498" s="23"/>
      <c r="AD498" s="83"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147</v>
      </c>
      <c r="U499" s="501">
        <v>0</v>
      </c>
      <c r="V499" s="501"/>
      <c r="W499" s="53"/>
      <c r="X499" s="23"/>
      <c r="Y499" s="83" t="s">
        <v>147</v>
      </c>
      <c r="Z499" s="501">
        <v>0</v>
      </c>
      <c r="AA499" s="501"/>
      <c r="AB499" s="53"/>
      <c r="AC499" s="23"/>
      <c r="AD499" s="83"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210</v>
      </c>
      <c r="U500" s="502">
        <f>U496+U497+U498-U499</f>
        <v>0</v>
      </c>
      <c r="V500" s="502"/>
      <c r="W500" s="53"/>
      <c r="X500" s="23"/>
      <c r="Y500" s="83" t="s">
        <v>210</v>
      </c>
      <c r="Z500" s="502">
        <f>Z496+Z497+Z498-Z499</f>
        <v>0</v>
      </c>
      <c r="AA500" s="502"/>
      <c r="AB500" s="53"/>
      <c r="AC500" s="23"/>
      <c r="AD500" s="83" t="s">
        <v>210</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C502+E502+G502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IMXbPWy/EWvUOr2nVmSjilqE6FdCRs2In8/FCPuWh6suGOlEPyzC8ROaim6Q9uL5djUq8lL1Sd+JdO1Bl9G3NA==" saltValue="w0xEVERUO2aswcGrToQ2fA==" spinCount="100000" sheet="1" objects="1" scenarios="1" formatColumns="0" formatRows="0"/>
  <protectedRanges>
    <protectedRange sqref="D11" name="Plage1"/>
  </protectedRanges>
  <mergeCells count="473">
    <mergeCell ref="AF423:AF425"/>
    <mergeCell ref="AG423:AG425"/>
    <mergeCell ref="AH423:AH425"/>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C423:C425"/>
    <mergeCell ref="D423:D425"/>
    <mergeCell ref="E423:E425"/>
    <mergeCell ref="F423:F425"/>
    <mergeCell ref="L423:L425"/>
    <mergeCell ref="M423:M425"/>
    <mergeCell ref="N423:N425"/>
    <mergeCell ref="O423:O425"/>
    <mergeCell ref="AE423:AE425"/>
    <mergeCell ref="AF378:AF380"/>
    <mergeCell ref="AG378:AG380"/>
    <mergeCell ref="AH378:AH380"/>
    <mergeCell ref="AJ378:AJ380"/>
    <mergeCell ref="AK378:AK380"/>
    <mergeCell ref="U379:U380"/>
    <mergeCell ref="V379:V380"/>
    <mergeCell ref="W379:W380"/>
    <mergeCell ref="X379:X380"/>
    <mergeCell ref="Y379:Y380"/>
    <mergeCell ref="AE378:AE380"/>
    <mergeCell ref="AJ333:AJ335"/>
    <mergeCell ref="AK333:AK335"/>
    <mergeCell ref="U334:U335"/>
    <mergeCell ref="V334:V335"/>
    <mergeCell ref="W334:W335"/>
    <mergeCell ref="X334:X335"/>
    <mergeCell ref="Y334:Y335"/>
    <mergeCell ref="B378:B380"/>
    <mergeCell ref="C378:C380"/>
    <mergeCell ref="D378:D380"/>
    <mergeCell ref="E378:E380"/>
    <mergeCell ref="F378:F380"/>
    <mergeCell ref="L378:L380"/>
    <mergeCell ref="M378:M380"/>
    <mergeCell ref="N378:N380"/>
    <mergeCell ref="O378:O380"/>
    <mergeCell ref="P378:P380"/>
    <mergeCell ref="Q378:Q380"/>
    <mergeCell ref="R378:R380"/>
    <mergeCell ref="Z378:Z380"/>
    <mergeCell ref="AA378:AA380"/>
    <mergeCell ref="AB378:AB380"/>
    <mergeCell ref="AC378:AC380"/>
    <mergeCell ref="AD378:AD380"/>
    <mergeCell ref="Z333:Z335"/>
    <mergeCell ref="AA333:AA335"/>
    <mergeCell ref="AB333:AB335"/>
    <mergeCell ref="AC333:AC335"/>
    <mergeCell ref="AD333:AD335"/>
    <mergeCell ref="AE333:AE335"/>
    <mergeCell ref="AF333:AF335"/>
    <mergeCell ref="AG333:AG335"/>
    <mergeCell ref="AH333:AH335"/>
    <mergeCell ref="AC288:AC290"/>
    <mergeCell ref="AD288:AD290"/>
    <mergeCell ref="AE288:AE290"/>
    <mergeCell ref="AF288:AF290"/>
    <mergeCell ref="AG288:AG290"/>
    <mergeCell ref="AH288:AH290"/>
    <mergeCell ref="AJ288:AJ290"/>
    <mergeCell ref="AK288:AK290"/>
    <mergeCell ref="U289:U290"/>
    <mergeCell ref="V289:V290"/>
    <mergeCell ref="W289:W290"/>
    <mergeCell ref="X289:X290"/>
    <mergeCell ref="Y289:Y290"/>
    <mergeCell ref="B288:B290"/>
    <mergeCell ref="C288:C290"/>
    <mergeCell ref="D288:D290"/>
    <mergeCell ref="E288:E290"/>
    <mergeCell ref="F288:F290"/>
    <mergeCell ref="L288:L290"/>
    <mergeCell ref="M288:M290"/>
    <mergeCell ref="N288:N290"/>
    <mergeCell ref="O288:O290"/>
    <mergeCell ref="AF243:AF245"/>
    <mergeCell ref="AG243:AG245"/>
    <mergeCell ref="AH243:AH245"/>
    <mergeCell ref="AJ243:AJ245"/>
    <mergeCell ref="AK243:AK245"/>
    <mergeCell ref="U244:U245"/>
    <mergeCell ref="V244:V245"/>
    <mergeCell ref="W244:W245"/>
    <mergeCell ref="X244:X245"/>
    <mergeCell ref="Y244:Y245"/>
    <mergeCell ref="P243:P245"/>
    <mergeCell ref="Q243:Q245"/>
    <mergeCell ref="R243:R245"/>
    <mergeCell ref="Z243:Z245"/>
    <mergeCell ref="AA243:AA245"/>
    <mergeCell ref="AB243:AB245"/>
    <mergeCell ref="AC243:AC245"/>
    <mergeCell ref="AD243:AD245"/>
    <mergeCell ref="AE243:AE245"/>
    <mergeCell ref="B243:B245"/>
    <mergeCell ref="C243:C245"/>
    <mergeCell ref="D243:D245"/>
    <mergeCell ref="E243:E245"/>
    <mergeCell ref="F243:F245"/>
    <mergeCell ref="L243:L245"/>
    <mergeCell ref="M243:M245"/>
    <mergeCell ref="N243:N245"/>
    <mergeCell ref="O243:O245"/>
    <mergeCell ref="AF198:AF200"/>
    <mergeCell ref="AG198:AG200"/>
    <mergeCell ref="AH198:AH200"/>
    <mergeCell ref="AJ198:AJ200"/>
    <mergeCell ref="AK198:AK200"/>
    <mergeCell ref="U199:U200"/>
    <mergeCell ref="V199:V200"/>
    <mergeCell ref="W199:W200"/>
    <mergeCell ref="X199:X200"/>
    <mergeCell ref="Y199:Y200"/>
    <mergeCell ref="P198:P200"/>
    <mergeCell ref="Q198:Q200"/>
    <mergeCell ref="R198:R200"/>
    <mergeCell ref="Z198:Z200"/>
    <mergeCell ref="AA198:AA200"/>
    <mergeCell ref="AB198:AB200"/>
    <mergeCell ref="AC198:AC200"/>
    <mergeCell ref="AD198:AD200"/>
    <mergeCell ref="AE198:AE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B63:B65"/>
    <mergeCell ref="C63:C65"/>
    <mergeCell ref="D63:D65"/>
    <mergeCell ref="E63:E65"/>
    <mergeCell ref="F63:F65"/>
    <mergeCell ref="L63:L65"/>
    <mergeCell ref="M63:M65"/>
    <mergeCell ref="N63:N65"/>
    <mergeCell ref="O63:O65"/>
    <mergeCell ref="AD18:AD20"/>
    <mergeCell ref="AE18:AE20"/>
    <mergeCell ref="AF18:AF20"/>
    <mergeCell ref="AG18:AG20"/>
    <mergeCell ref="AH18:AH20"/>
    <mergeCell ref="AJ18:AJ20"/>
    <mergeCell ref="AK18:AK20"/>
    <mergeCell ref="U19:U20"/>
    <mergeCell ref="V19:V20"/>
    <mergeCell ref="W19:W20"/>
    <mergeCell ref="X19:X20"/>
    <mergeCell ref="Y19:Y20"/>
    <mergeCell ref="AH4:AH6"/>
    <mergeCell ref="AJ4:AJ6"/>
    <mergeCell ref="AK4:AK6"/>
    <mergeCell ref="U5:U6"/>
    <mergeCell ref="V5:V6"/>
    <mergeCell ref="W5:W6"/>
    <mergeCell ref="X5:X6"/>
    <mergeCell ref="Y5:Y6"/>
    <mergeCell ref="B18:B20"/>
    <mergeCell ref="C18:C20"/>
    <mergeCell ref="D18:D20"/>
    <mergeCell ref="E18:E20"/>
    <mergeCell ref="F18:F20"/>
    <mergeCell ref="L18:L20"/>
    <mergeCell ref="M18:M20"/>
    <mergeCell ref="N18:N20"/>
    <mergeCell ref="O18:O20"/>
    <mergeCell ref="P18:P20"/>
    <mergeCell ref="Q18:Q20"/>
    <mergeCell ref="R18:R20"/>
    <mergeCell ref="Z18:Z20"/>
    <mergeCell ref="AA18:AA20"/>
    <mergeCell ref="AB18:AB20"/>
    <mergeCell ref="AC18:AC20"/>
    <mergeCell ref="AE484:AG484"/>
    <mergeCell ref="AE485:AG485"/>
    <mergeCell ref="AE494:AG494"/>
    <mergeCell ref="AE495:AG495"/>
    <mergeCell ref="B4:B6"/>
    <mergeCell ref="C4:C6"/>
    <mergeCell ref="D4:D6"/>
    <mergeCell ref="E4:E6"/>
    <mergeCell ref="F4:F6"/>
    <mergeCell ref="L4:L6"/>
    <mergeCell ref="M4:M6"/>
    <mergeCell ref="N4:N6"/>
    <mergeCell ref="O4:O6"/>
    <mergeCell ref="P4:P6"/>
    <mergeCell ref="Q4:Q6"/>
    <mergeCell ref="R4:R6"/>
    <mergeCell ref="Z4:Z6"/>
    <mergeCell ref="AA4:AA6"/>
    <mergeCell ref="AB4:AB6"/>
    <mergeCell ref="AC4:AC6"/>
    <mergeCell ref="AD4:AD6"/>
    <mergeCell ref="AE4:AE6"/>
    <mergeCell ref="AF4:AF6"/>
    <mergeCell ref="AG4:AG6"/>
    <mergeCell ref="AE496:AF496"/>
    <mergeCell ref="AE497:AF497"/>
    <mergeCell ref="AE498:AF498"/>
    <mergeCell ref="AE499:AF499"/>
    <mergeCell ref="AE500:AF500"/>
    <mergeCell ref="AE486:AF486"/>
    <mergeCell ref="AE487:AF487"/>
    <mergeCell ref="AE488:AF488"/>
    <mergeCell ref="AE489:AF489"/>
    <mergeCell ref="AE490:AF490"/>
    <mergeCell ref="AE493:AG493"/>
    <mergeCell ref="AE473:AG473"/>
    <mergeCell ref="AE476:AF476"/>
    <mergeCell ref="AE477:AF477"/>
    <mergeCell ref="AE478:AF478"/>
    <mergeCell ref="AE479:AF479"/>
    <mergeCell ref="AE480:AF480"/>
    <mergeCell ref="AE483:AG483"/>
    <mergeCell ref="AE474:AG474"/>
    <mergeCell ref="AE475:AG475"/>
    <mergeCell ref="AD462:AG462"/>
    <mergeCell ref="AE463:AG463"/>
    <mergeCell ref="AE466:AF466"/>
    <mergeCell ref="AE467:AF467"/>
    <mergeCell ref="AE468:AF468"/>
    <mergeCell ref="AE469:AF469"/>
    <mergeCell ref="AE470:AF470"/>
    <mergeCell ref="AE464:AG464"/>
    <mergeCell ref="AE465:AG465"/>
    <mergeCell ref="U495:W495"/>
    <mergeCell ref="Z494:AB494"/>
    <mergeCell ref="Z495:AB495"/>
    <mergeCell ref="U500:V500"/>
    <mergeCell ref="Z500:AA500"/>
    <mergeCell ref="U498:V498"/>
    <mergeCell ref="Z498:AA498"/>
    <mergeCell ref="U499:V499"/>
    <mergeCell ref="Z499:AA499"/>
    <mergeCell ref="U496:V496"/>
    <mergeCell ref="Z496:AA496"/>
    <mergeCell ref="U497:V497"/>
    <mergeCell ref="Z497:AA497"/>
    <mergeCell ref="U490:V490"/>
    <mergeCell ref="Z490:AA490"/>
    <mergeCell ref="U493:W493"/>
    <mergeCell ref="Z493:AB493"/>
    <mergeCell ref="U488:V488"/>
    <mergeCell ref="Z488:AA488"/>
    <mergeCell ref="U489:V489"/>
    <mergeCell ref="Z489:AA489"/>
    <mergeCell ref="U494:W494"/>
    <mergeCell ref="U486:V486"/>
    <mergeCell ref="Z486:AA486"/>
    <mergeCell ref="U487:V487"/>
    <mergeCell ref="Z487:AA487"/>
    <mergeCell ref="U480:V480"/>
    <mergeCell ref="Z480:AA480"/>
    <mergeCell ref="U483:W483"/>
    <mergeCell ref="Z483:AB483"/>
    <mergeCell ref="U484:W484"/>
    <mergeCell ref="U485:W485"/>
    <mergeCell ref="Z484:AB484"/>
    <mergeCell ref="Z485:AB485"/>
    <mergeCell ref="U478:V478"/>
    <mergeCell ref="Z478:AA478"/>
    <mergeCell ref="U479:V479"/>
    <mergeCell ref="Z479:AA479"/>
    <mergeCell ref="K477:N477"/>
    <mergeCell ref="O477:P477"/>
    <mergeCell ref="U477:V477"/>
    <mergeCell ref="Z477:AA477"/>
    <mergeCell ref="K476:N476"/>
    <mergeCell ref="O476:P476"/>
    <mergeCell ref="U476:V476"/>
    <mergeCell ref="Z476:AA476"/>
    <mergeCell ref="K475:N475"/>
    <mergeCell ref="O475:P475"/>
    <mergeCell ref="K474:N474"/>
    <mergeCell ref="O474:P474"/>
    <mergeCell ref="K472:N472"/>
    <mergeCell ref="O472:P472"/>
    <mergeCell ref="U473:W473"/>
    <mergeCell ref="Z473:AB473"/>
    <mergeCell ref="U474:W474"/>
    <mergeCell ref="U475:W475"/>
    <mergeCell ref="Z474:AB474"/>
    <mergeCell ref="Z475:AB475"/>
    <mergeCell ref="K473:N473"/>
    <mergeCell ref="O473:P473"/>
    <mergeCell ref="K470:N470"/>
    <mergeCell ref="O470:P470"/>
    <mergeCell ref="K471:N471"/>
    <mergeCell ref="O471:P471"/>
    <mergeCell ref="K469:N469"/>
    <mergeCell ref="O469:P469"/>
    <mergeCell ref="U470:V470"/>
    <mergeCell ref="Z470:AA470"/>
    <mergeCell ref="K468:N468"/>
    <mergeCell ref="O468:P468"/>
    <mergeCell ref="U469:V469"/>
    <mergeCell ref="Z469:AA469"/>
    <mergeCell ref="K467:N467"/>
    <mergeCell ref="O467:P467"/>
    <mergeCell ref="U468:V468"/>
    <mergeCell ref="Z468:AA468"/>
    <mergeCell ref="K466:N466"/>
    <mergeCell ref="O466:P466"/>
    <mergeCell ref="U467:V467"/>
    <mergeCell ref="Z467:AA467"/>
    <mergeCell ref="U466:V466"/>
    <mergeCell ref="Z466:AA466"/>
    <mergeCell ref="J285:K285"/>
    <mergeCell ref="J330:K330"/>
    <mergeCell ref="K465:N465"/>
    <mergeCell ref="O465:P465"/>
    <mergeCell ref="K464:N464"/>
    <mergeCell ref="O464:P464"/>
    <mergeCell ref="Y462:AB462"/>
    <mergeCell ref="K463:N463"/>
    <mergeCell ref="O463:P463"/>
    <mergeCell ref="U463:W463"/>
    <mergeCell ref="Z463:AB463"/>
    <mergeCell ref="U423:Y423"/>
    <mergeCell ref="U464:W464"/>
    <mergeCell ref="U465:W465"/>
    <mergeCell ref="Z464:AB464"/>
    <mergeCell ref="Z465:AB465"/>
    <mergeCell ref="P288:P290"/>
    <mergeCell ref="Q288:Q290"/>
    <mergeCell ref="R288:R290"/>
    <mergeCell ref="Z288:Z290"/>
    <mergeCell ref="AA288:AA290"/>
    <mergeCell ref="AB288:AB290"/>
    <mergeCell ref="L333:L335"/>
    <mergeCell ref="M333:M335"/>
    <mergeCell ref="B462:G462"/>
    <mergeCell ref="K462:N462"/>
    <mergeCell ref="O462:P462"/>
    <mergeCell ref="T462:W462"/>
    <mergeCell ref="U378:Y378"/>
    <mergeCell ref="U333:Y333"/>
    <mergeCell ref="H370:J370"/>
    <mergeCell ref="H415:J415"/>
    <mergeCell ref="J375:K375"/>
    <mergeCell ref="J420:K420"/>
    <mergeCell ref="B333:B335"/>
    <mergeCell ref="C333:C335"/>
    <mergeCell ref="D333:D335"/>
    <mergeCell ref="E333:E335"/>
    <mergeCell ref="F333:F335"/>
    <mergeCell ref="N333:N335"/>
    <mergeCell ref="O333:O335"/>
    <mergeCell ref="P333:P335"/>
    <mergeCell ref="Q333:Q335"/>
    <mergeCell ref="R333:R335"/>
    <mergeCell ref="P423:P425"/>
    <mergeCell ref="Q423:Q425"/>
    <mergeCell ref="R423:R425"/>
    <mergeCell ref="B423:B425"/>
    <mergeCell ref="B2:D2"/>
    <mergeCell ref="E2:F2"/>
    <mergeCell ref="H280:J280"/>
    <mergeCell ref="H325:J325"/>
    <mergeCell ref="U4:Y4"/>
    <mergeCell ref="U63:Y63"/>
    <mergeCell ref="U153:Y153"/>
    <mergeCell ref="H10:J10"/>
    <mergeCell ref="H55:J55"/>
    <mergeCell ref="H100:J100"/>
    <mergeCell ref="H145:J145"/>
    <mergeCell ref="H190:J190"/>
    <mergeCell ref="H235:J235"/>
    <mergeCell ref="J15:K15"/>
    <mergeCell ref="J60:K60"/>
    <mergeCell ref="J105:K105"/>
    <mergeCell ref="J150:K150"/>
    <mergeCell ref="J195:K195"/>
    <mergeCell ref="U243:Y243"/>
    <mergeCell ref="U288:Y288"/>
    <mergeCell ref="U198:Y198"/>
    <mergeCell ref="U108:Y108"/>
    <mergeCell ref="U18:Y18"/>
    <mergeCell ref="J240:K240"/>
  </mergeCells>
  <phoneticPr fontId="2" type="noConversion"/>
  <printOptions horizontalCentered="1" verticalCentered="1"/>
  <pageMargins left="0" right="0" top="0.75" bottom="0.5" header="0.5" footer="0.2"/>
  <pageSetup paperSize="5" scale="87" pageOrder="overThenDown" orientation="landscape" horizontalDpi="4294967293" verticalDpi="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J50"/>
  <sheetViews>
    <sheetView showGridLines="0" workbookViewId="0">
      <selection activeCell="G22" sqref="G22"/>
    </sheetView>
  </sheetViews>
  <sheetFormatPr defaultColWidth="8.85546875" defaultRowHeight="15.6" customHeight="1" x14ac:dyDescent="0.2"/>
  <cols>
    <col min="8" max="10" width="11.7109375" customWidth="1"/>
  </cols>
  <sheetData>
    <row r="1" spans="1:10" ht="15.6" customHeight="1" x14ac:dyDescent="0.2">
      <c r="A1" s="47"/>
      <c r="B1" s="47"/>
      <c r="C1" s="47"/>
      <c r="D1" s="47"/>
      <c r="E1" s="47"/>
      <c r="F1" s="47"/>
      <c r="G1" s="47"/>
      <c r="H1" s="47"/>
      <c r="I1" s="47"/>
      <c r="J1" s="47"/>
    </row>
    <row r="2" spans="1:10" s="145" customFormat="1" ht="15.6" customHeight="1" x14ac:dyDescent="0.25">
      <c r="A2" s="583" t="str">
        <f>JANVIER!H10</f>
        <v>SYNDICAT DES MÉTALLOS SL</v>
      </c>
      <c r="B2" s="583"/>
      <c r="C2" s="583"/>
      <c r="D2" s="583"/>
      <c r="E2" s="583"/>
      <c r="F2" s="583" t="str">
        <f>JANVIER!H10</f>
        <v>SYNDICAT DES MÉTALLOS SL</v>
      </c>
      <c r="G2" s="583"/>
      <c r="H2" s="583"/>
      <c r="I2" s="583"/>
      <c r="J2" s="583"/>
    </row>
    <row r="3" spans="1:10" s="145" customFormat="1" ht="15.6" customHeight="1" x14ac:dyDescent="0.25">
      <c r="A3" s="583" t="s">
        <v>291</v>
      </c>
      <c r="B3" s="583"/>
      <c r="C3" s="583"/>
      <c r="D3" s="583"/>
      <c r="E3" s="583"/>
      <c r="F3" s="583"/>
      <c r="G3" s="583"/>
      <c r="H3" s="583"/>
      <c r="I3" s="583"/>
      <c r="J3" s="583"/>
    </row>
    <row r="4" spans="1:10" s="145" customFormat="1" ht="15.6" customHeight="1" x14ac:dyDescent="0.25">
      <c r="B4" s="148"/>
      <c r="C4" s="148"/>
      <c r="D4" s="148"/>
      <c r="E4" s="148"/>
      <c r="F4" s="309" t="s">
        <v>292</v>
      </c>
      <c r="G4" s="149">
        <f>JANVIER!E11</f>
        <v>0</v>
      </c>
      <c r="H4" s="148"/>
      <c r="I4" s="148"/>
      <c r="J4" s="148"/>
    </row>
    <row r="5" spans="1:10" ht="15.6" customHeight="1" x14ac:dyDescent="0.2">
      <c r="A5" s="47" t="s">
        <v>50</v>
      </c>
      <c r="B5" s="47"/>
      <c r="C5" s="47"/>
      <c r="D5" s="47"/>
      <c r="E5" s="47"/>
      <c r="F5" s="47"/>
      <c r="G5" s="487" t="s">
        <v>484</v>
      </c>
      <c r="H5" s="333" t="s">
        <v>202</v>
      </c>
      <c r="I5" s="133"/>
      <c r="J5" s="47"/>
    </row>
    <row r="6" spans="1:10" ht="15.6" customHeight="1" thickBot="1" x14ac:dyDescent="0.25">
      <c r="A6" s="47"/>
      <c r="B6" s="47"/>
      <c r="C6" s="47"/>
      <c r="D6" s="47"/>
      <c r="E6" s="47"/>
      <c r="F6" s="47"/>
      <c r="G6" s="47"/>
      <c r="H6" s="47"/>
      <c r="I6" s="47"/>
      <c r="J6" s="47"/>
    </row>
    <row r="7" spans="1:10" ht="15.6" customHeight="1" x14ac:dyDescent="0.2">
      <c r="A7" s="47" t="s">
        <v>293</v>
      </c>
      <c r="B7" s="47"/>
      <c r="C7" s="47"/>
      <c r="D7" s="47"/>
      <c r="E7" s="47"/>
      <c r="F7" s="47"/>
      <c r="G7" s="47"/>
      <c r="H7" s="47"/>
      <c r="I7" s="47" t="s">
        <v>52</v>
      </c>
      <c r="J7" s="419">
        <f>'RAP FÉV'!J39</f>
        <v>0</v>
      </c>
    </row>
    <row r="8" spans="1:10" ht="15.6" customHeight="1" x14ac:dyDescent="0.2">
      <c r="A8" s="128" t="s">
        <v>294</v>
      </c>
      <c r="B8" s="128"/>
      <c r="C8" s="128"/>
      <c r="D8" s="128"/>
      <c r="E8" s="128"/>
      <c r="F8" s="47"/>
      <c r="G8" s="47"/>
      <c r="H8" s="47"/>
      <c r="I8" s="47"/>
      <c r="J8" s="134"/>
    </row>
    <row r="9" spans="1:10" ht="15.6" customHeight="1" x14ac:dyDescent="0.2">
      <c r="A9" s="47" t="s">
        <v>295</v>
      </c>
      <c r="B9" s="47"/>
      <c r="C9" s="47"/>
      <c r="D9" s="47"/>
      <c r="E9" s="47"/>
      <c r="F9" s="47"/>
      <c r="G9" s="47"/>
      <c r="H9" s="47"/>
      <c r="I9" s="413">
        <f>SUM(MARS!$B$7)</f>
        <v>0</v>
      </c>
      <c r="J9" s="135"/>
    </row>
    <row r="10" spans="1:10" ht="15.6" customHeight="1" x14ac:dyDescent="0.2">
      <c r="A10" s="47" t="s">
        <v>296</v>
      </c>
      <c r="B10" s="47"/>
      <c r="C10" s="47"/>
      <c r="D10" s="47"/>
      <c r="E10" s="47"/>
      <c r="F10" s="47"/>
      <c r="G10" s="47"/>
      <c r="H10" s="47"/>
      <c r="I10" s="414">
        <f>SUM(MARS!$C$7)</f>
        <v>0</v>
      </c>
      <c r="J10" s="135"/>
    </row>
    <row r="11" spans="1:10" ht="15.6" customHeight="1" x14ac:dyDescent="0.2">
      <c r="A11" s="47" t="s">
        <v>297</v>
      </c>
      <c r="B11" s="47"/>
      <c r="C11" s="47"/>
      <c r="D11" s="47"/>
      <c r="E11" s="47"/>
      <c r="F11" s="47"/>
      <c r="G11" s="47"/>
      <c r="H11" s="47"/>
      <c r="I11" s="414">
        <f>SUM(MARS!$D$7)</f>
        <v>0</v>
      </c>
      <c r="J11" s="135"/>
    </row>
    <row r="12" spans="1:10" ht="15.6" customHeight="1" x14ac:dyDescent="0.2">
      <c r="A12" s="47" t="s">
        <v>486</v>
      </c>
      <c r="B12" s="47"/>
      <c r="C12" s="47"/>
      <c r="D12" s="47"/>
      <c r="E12" s="47"/>
      <c r="F12" s="47"/>
      <c r="G12" s="47"/>
      <c r="H12" s="47"/>
      <c r="I12" s="414">
        <f>SUM(MARS!$E$7)</f>
        <v>0</v>
      </c>
      <c r="J12" s="135"/>
    </row>
    <row r="13" spans="1:10" ht="15.6" customHeight="1" x14ac:dyDescent="0.2">
      <c r="A13" s="47" t="s">
        <v>298</v>
      </c>
      <c r="B13" s="47"/>
      <c r="C13" s="47"/>
      <c r="D13" s="47"/>
      <c r="E13" s="47"/>
      <c r="F13" s="47"/>
      <c r="G13" s="47"/>
      <c r="H13" s="47"/>
      <c r="I13" s="414">
        <f>SUM(MARS!$F$7)</f>
        <v>0</v>
      </c>
      <c r="J13" s="135"/>
    </row>
    <row r="14" spans="1:10" ht="15.6" customHeight="1" x14ac:dyDescent="0.2">
      <c r="A14" s="47" t="s">
        <v>299</v>
      </c>
      <c r="B14" s="47"/>
      <c r="C14" s="47"/>
      <c r="D14" s="47"/>
      <c r="E14" s="47"/>
      <c r="F14" s="47"/>
      <c r="G14" s="47"/>
      <c r="H14" s="47"/>
      <c r="I14" s="414">
        <f>SUM(MARS!$L$7:$O$7)</f>
        <v>0</v>
      </c>
      <c r="J14" s="135"/>
    </row>
    <row r="15" spans="1:10" ht="15.6" customHeight="1" x14ac:dyDescent="0.2">
      <c r="A15" s="47"/>
      <c r="B15" s="47" t="s">
        <v>53</v>
      </c>
      <c r="C15" s="137" t="s">
        <v>300</v>
      </c>
      <c r="D15" s="47"/>
      <c r="E15" s="47"/>
      <c r="F15" s="47"/>
      <c r="G15" s="47"/>
      <c r="H15" s="47"/>
      <c r="I15" s="414">
        <f>SUM(MARS!$Q$7:$R$7)</f>
        <v>0</v>
      </c>
      <c r="J15" s="135"/>
    </row>
    <row r="16" spans="1:10" ht="15.6" customHeight="1" thickBot="1" x14ac:dyDescent="0.25">
      <c r="A16" s="47"/>
      <c r="B16" s="47"/>
      <c r="C16" s="137" t="s">
        <v>301</v>
      </c>
      <c r="D16" s="47"/>
      <c r="E16" s="47"/>
      <c r="F16" s="47"/>
      <c r="G16" s="47"/>
      <c r="H16" s="47"/>
      <c r="I16" s="415">
        <f>SUM(MARS!$P$7)</f>
        <v>0</v>
      </c>
      <c r="J16" s="135"/>
    </row>
    <row r="17" spans="1:10" ht="15.6" customHeight="1" thickBot="1" x14ac:dyDescent="0.25">
      <c r="A17" s="47"/>
      <c r="B17" s="128" t="s">
        <v>302</v>
      </c>
      <c r="C17" s="47"/>
      <c r="D17" s="47"/>
      <c r="E17" s="47"/>
      <c r="F17" s="47"/>
      <c r="G17" s="47"/>
      <c r="H17" s="47"/>
      <c r="I17" s="128"/>
      <c r="J17" s="174">
        <f>SUM(I9:I16)</f>
        <v>0</v>
      </c>
    </row>
    <row r="18" spans="1:10" ht="15.6" customHeight="1" thickTop="1" thickBot="1" x14ac:dyDescent="0.25">
      <c r="A18" s="47"/>
      <c r="B18" s="128" t="s">
        <v>303</v>
      </c>
      <c r="C18" s="47"/>
      <c r="D18" s="47"/>
      <c r="E18" s="47"/>
      <c r="F18" s="47"/>
      <c r="G18" s="47"/>
      <c r="H18" s="47"/>
      <c r="I18" s="47"/>
      <c r="J18" s="420">
        <f>SUM(J7+J17)</f>
        <v>0</v>
      </c>
    </row>
    <row r="19" spans="1:10" ht="15.6" customHeight="1" x14ac:dyDescent="0.2">
      <c r="A19" s="47"/>
      <c r="B19" s="47"/>
      <c r="C19" s="47"/>
      <c r="D19" s="47"/>
      <c r="E19" s="47"/>
      <c r="F19" s="47"/>
      <c r="G19" s="47"/>
      <c r="H19" s="47"/>
      <c r="I19" s="47"/>
      <c r="J19" s="136" t="s">
        <v>50</v>
      </c>
    </row>
    <row r="20" spans="1:10" ht="15.6" customHeight="1" x14ac:dyDescent="0.2">
      <c r="A20" s="128" t="s">
        <v>304</v>
      </c>
      <c r="B20" s="47"/>
      <c r="C20" s="47"/>
      <c r="D20" s="47"/>
      <c r="E20" s="47"/>
      <c r="F20" s="47"/>
      <c r="G20" s="47"/>
      <c r="H20" s="47"/>
      <c r="I20" s="47"/>
      <c r="J20" s="135"/>
    </row>
    <row r="21" spans="1:10" ht="15.6" customHeight="1" thickBot="1" x14ac:dyDescent="0.25">
      <c r="A21" s="47" t="s">
        <v>305</v>
      </c>
      <c r="B21" s="47"/>
      <c r="C21" s="47"/>
      <c r="D21" s="47"/>
      <c r="E21" s="47"/>
      <c r="F21" s="47"/>
      <c r="G21" s="47"/>
      <c r="H21" s="47"/>
      <c r="I21" s="47"/>
      <c r="J21" s="135"/>
    </row>
    <row r="22" spans="1:10" ht="15.6" customHeight="1" x14ac:dyDescent="0.2">
      <c r="A22" s="47" t="s">
        <v>306</v>
      </c>
      <c r="B22" s="47"/>
      <c r="C22" s="47"/>
      <c r="D22" s="47"/>
      <c r="E22" s="47"/>
      <c r="F22" s="47"/>
      <c r="G22" s="47"/>
      <c r="H22" s="419">
        <f>SUM(MARS!$U$7)</f>
        <v>0</v>
      </c>
      <c r="I22" s="47"/>
      <c r="J22" s="135"/>
    </row>
    <row r="23" spans="1:10" ht="15.6" customHeight="1" x14ac:dyDescent="0.2">
      <c r="A23" s="47" t="s">
        <v>307</v>
      </c>
      <c r="B23" s="47"/>
      <c r="C23" s="47"/>
      <c r="D23" s="47"/>
      <c r="E23" s="47"/>
      <c r="F23" s="47"/>
      <c r="G23" s="47"/>
      <c r="H23" s="416">
        <f>SUM(MARS!$V$7)</f>
        <v>0</v>
      </c>
      <c r="I23" s="47"/>
      <c r="J23" s="135"/>
    </row>
    <row r="24" spans="1:10" ht="15.6" customHeight="1" thickBot="1" x14ac:dyDescent="0.25">
      <c r="A24" s="47" t="s">
        <v>308</v>
      </c>
      <c r="B24" s="47"/>
      <c r="C24" s="47"/>
      <c r="D24" s="47"/>
      <c r="E24" s="47"/>
      <c r="F24" s="47"/>
      <c r="G24" s="47"/>
      <c r="H24" s="416">
        <f>SUM(MARS!$W$7:'MARS'!$X$7)</f>
        <v>0</v>
      </c>
      <c r="I24" s="47"/>
      <c r="J24" s="135"/>
    </row>
    <row r="25" spans="1:10" ht="15.6" customHeight="1" thickBot="1" x14ac:dyDescent="0.25">
      <c r="A25" s="47" t="s">
        <v>309</v>
      </c>
      <c r="B25" s="47"/>
      <c r="C25" s="47"/>
      <c r="D25" s="47"/>
      <c r="E25" s="47"/>
      <c r="F25" s="47"/>
      <c r="G25" s="47"/>
      <c r="H25" s="415">
        <f>SUM(MARS!$Y$7)</f>
        <v>0</v>
      </c>
      <c r="I25" s="417">
        <f>SUM(H22:H25)</f>
        <v>0</v>
      </c>
      <c r="J25" s="135"/>
    </row>
    <row r="26" spans="1:10" ht="15.6" customHeight="1" x14ac:dyDescent="0.2">
      <c r="A26" s="47" t="s">
        <v>310</v>
      </c>
      <c r="B26" s="47"/>
      <c r="C26" s="47"/>
      <c r="D26" s="47"/>
      <c r="E26" s="47"/>
      <c r="F26" s="47"/>
      <c r="G26" s="47"/>
      <c r="H26" s="143"/>
      <c r="I26" s="414">
        <f>SUM(MARS!$Z$7)</f>
        <v>0</v>
      </c>
      <c r="J26" s="135"/>
    </row>
    <row r="27" spans="1:10" ht="15.6" customHeight="1" x14ac:dyDescent="0.2">
      <c r="A27" s="47" t="s">
        <v>311</v>
      </c>
      <c r="B27" s="47"/>
      <c r="C27" s="47"/>
      <c r="D27" s="47"/>
      <c r="E27" s="47"/>
      <c r="F27" s="47"/>
      <c r="G27" s="47"/>
      <c r="H27" s="47"/>
      <c r="I27" s="414">
        <f>SUM(MARS!$AA$7)</f>
        <v>0</v>
      </c>
      <c r="J27" s="135"/>
    </row>
    <row r="28" spans="1:10" ht="15.6" customHeight="1" x14ac:dyDescent="0.2">
      <c r="A28" s="47" t="s">
        <v>312</v>
      </c>
      <c r="B28" s="47"/>
      <c r="C28" s="47"/>
      <c r="D28" s="47"/>
      <c r="E28" s="47"/>
      <c r="F28" s="47"/>
      <c r="G28" s="47"/>
      <c r="H28" s="47"/>
      <c r="I28" s="414">
        <f>SUM(MARS!$AB$7)</f>
        <v>0</v>
      </c>
      <c r="J28" s="135"/>
    </row>
    <row r="29" spans="1:10" ht="15.6" customHeight="1" x14ac:dyDescent="0.2">
      <c r="A29" s="47" t="s">
        <v>313</v>
      </c>
      <c r="B29" s="47"/>
      <c r="C29" s="47"/>
      <c r="D29" s="47"/>
      <c r="E29" s="47"/>
      <c r="F29" s="47"/>
      <c r="G29" s="47"/>
      <c r="H29" s="47"/>
      <c r="I29" s="414">
        <f>SUM(MARS!$AC$7)</f>
        <v>0</v>
      </c>
      <c r="J29" s="135"/>
    </row>
    <row r="30" spans="1:10" ht="15.6" customHeight="1" x14ac:dyDescent="0.2">
      <c r="A30" s="47" t="s">
        <v>314</v>
      </c>
      <c r="B30" s="47"/>
      <c r="C30" s="47"/>
      <c r="D30" s="47"/>
      <c r="E30" s="47"/>
      <c r="F30" s="47"/>
      <c r="G30" s="47"/>
      <c r="H30" s="47"/>
      <c r="I30" s="414">
        <f>SUM(MARS!$AD$7)</f>
        <v>0</v>
      </c>
      <c r="J30" s="135"/>
    </row>
    <row r="31" spans="1:10" ht="15.6" customHeight="1" x14ac:dyDescent="0.2">
      <c r="A31" s="47" t="s">
        <v>315</v>
      </c>
      <c r="B31" s="47"/>
      <c r="C31" s="47"/>
      <c r="D31" s="47"/>
      <c r="E31" s="47"/>
      <c r="F31" s="47"/>
      <c r="G31" s="47"/>
      <c r="H31" s="47"/>
      <c r="I31" s="414">
        <f>SUM(MARS!$AE$7)</f>
        <v>0</v>
      </c>
      <c r="J31" s="135"/>
    </row>
    <row r="32" spans="1:10" ht="15.6" customHeight="1" x14ac:dyDescent="0.2">
      <c r="A32" s="47" t="s">
        <v>316</v>
      </c>
      <c r="B32" s="47"/>
      <c r="C32" s="47"/>
      <c r="D32" s="47"/>
      <c r="E32" s="47"/>
      <c r="F32" s="47"/>
      <c r="G32" s="47"/>
      <c r="H32" s="47"/>
      <c r="I32" s="414">
        <f>SUM(MARS!$AF$7)</f>
        <v>0</v>
      </c>
      <c r="J32" s="135"/>
    </row>
    <row r="33" spans="1:10" ht="15.6" customHeight="1" x14ac:dyDescent="0.2">
      <c r="A33" s="47" t="s">
        <v>317</v>
      </c>
      <c r="B33" s="47"/>
      <c r="C33" s="47"/>
      <c r="D33" s="47"/>
      <c r="E33" s="47"/>
      <c r="F33" s="47"/>
      <c r="G33" s="47"/>
      <c r="H33" s="47"/>
      <c r="I33" s="414">
        <f>SUM(MARS!$AG$7)</f>
        <v>0</v>
      </c>
      <c r="J33" s="135"/>
    </row>
    <row r="34" spans="1:10" ht="15.6" customHeight="1" x14ac:dyDescent="0.2">
      <c r="A34" s="47" t="s">
        <v>318</v>
      </c>
      <c r="B34" s="47"/>
      <c r="C34" s="47"/>
      <c r="D34" s="47"/>
      <c r="E34" s="47"/>
      <c r="F34" s="47"/>
      <c r="G34" s="47"/>
      <c r="H34" s="47"/>
      <c r="I34" s="414">
        <f>SUM(MARS!$AH$7)</f>
        <v>0</v>
      </c>
      <c r="J34" s="135"/>
    </row>
    <row r="35" spans="1:10" ht="15.6" customHeight="1" x14ac:dyDescent="0.2">
      <c r="A35" s="47" t="s">
        <v>318</v>
      </c>
      <c r="B35" s="47"/>
      <c r="C35" s="47"/>
      <c r="D35" s="47"/>
      <c r="E35" s="47"/>
      <c r="F35" s="47"/>
      <c r="G35" s="47"/>
      <c r="H35" s="47"/>
      <c r="I35" s="418">
        <v>0</v>
      </c>
      <c r="J35" s="135"/>
    </row>
    <row r="36" spans="1:10" ht="15.6" customHeight="1" x14ac:dyDescent="0.2">
      <c r="A36" s="47" t="s">
        <v>319</v>
      </c>
      <c r="B36" s="47"/>
      <c r="C36" s="47"/>
      <c r="D36" s="47"/>
      <c r="E36" s="47"/>
      <c r="F36" s="47"/>
      <c r="G36" s="47"/>
      <c r="H36" s="47"/>
      <c r="I36" s="414">
        <f>SUM(MARS!$AJ$7)</f>
        <v>0</v>
      </c>
      <c r="J36" s="135"/>
    </row>
    <row r="37" spans="1:10" ht="15.6" customHeight="1" thickBot="1" x14ac:dyDescent="0.25">
      <c r="A37" s="47" t="s">
        <v>320</v>
      </c>
      <c r="B37" s="47"/>
      <c r="C37" s="47"/>
      <c r="D37" s="47"/>
      <c r="E37" s="47"/>
      <c r="F37" s="47"/>
      <c r="G37" s="47"/>
      <c r="H37" s="47"/>
      <c r="I37" s="415">
        <f>SUM(MARS!$AK$7)</f>
        <v>0</v>
      </c>
      <c r="J37" s="135"/>
    </row>
    <row r="38" spans="1:10" ht="15.6" customHeight="1" thickBot="1" x14ac:dyDescent="0.25">
      <c r="A38" s="47" t="s">
        <v>321</v>
      </c>
      <c r="B38" s="47"/>
      <c r="C38" s="47"/>
      <c r="D38" s="47"/>
      <c r="E38" s="47"/>
      <c r="F38" s="47"/>
      <c r="G38" s="47"/>
      <c r="H38" s="47"/>
      <c r="I38" s="124"/>
      <c r="J38" s="421">
        <f>SUM(I25:I37)</f>
        <v>0</v>
      </c>
    </row>
    <row r="39" spans="1:10" ht="15.6" customHeight="1" thickTop="1" thickBot="1" x14ac:dyDescent="0.25">
      <c r="A39" s="128" t="s">
        <v>322</v>
      </c>
      <c r="B39" s="47"/>
      <c r="C39" s="47"/>
      <c r="D39" s="47"/>
      <c r="E39" s="47"/>
      <c r="F39" s="47"/>
      <c r="G39" s="47"/>
      <c r="H39" s="47"/>
      <c r="I39" s="47"/>
      <c r="J39" s="422">
        <f>SUM(J18-J38)</f>
        <v>0</v>
      </c>
    </row>
    <row r="40" spans="1:10" ht="15.6" customHeight="1" x14ac:dyDescent="0.2">
      <c r="A40" s="47"/>
      <c r="B40" s="47"/>
      <c r="C40" s="47"/>
      <c r="D40" s="47"/>
      <c r="E40" s="47"/>
      <c r="F40" s="47"/>
      <c r="G40" s="47"/>
      <c r="H40" s="47"/>
      <c r="I40" s="47"/>
      <c r="J40" s="47"/>
    </row>
    <row r="41" spans="1:10" ht="15.6" customHeight="1" x14ac:dyDescent="0.2">
      <c r="A41" s="47" t="s">
        <v>323</v>
      </c>
      <c r="B41" s="47"/>
      <c r="C41" s="47"/>
      <c r="D41" s="47"/>
      <c r="E41" s="47"/>
      <c r="F41" s="47"/>
      <c r="G41" s="47"/>
      <c r="H41" s="47"/>
      <c r="I41" s="47"/>
      <c r="J41" s="47"/>
    </row>
    <row r="42" spans="1:10" ht="15.6" customHeight="1" x14ac:dyDescent="0.2">
      <c r="A42" s="47" t="s">
        <v>324</v>
      </c>
      <c r="B42" s="47"/>
      <c r="C42" s="47"/>
      <c r="D42" s="47"/>
      <c r="E42" s="47"/>
      <c r="F42" s="47"/>
      <c r="G42" s="47"/>
      <c r="H42" s="47"/>
      <c r="I42" s="47"/>
      <c r="J42" s="47"/>
    </row>
    <row r="43" spans="1:10" ht="15.6" customHeight="1" x14ac:dyDescent="0.2">
      <c r="A43" s="47" t="s">
        <v>325</v>
      </c>
      <c r="B43" s="47"/>
      <c r="C43" s="47"/>
      <c r="D43" s="47"/>
      <c r="E43" s="47"/>
      <c r="F43" s="47"/>
      <c r="G43" s="47"/>
      <c r="H43" s="47"/>
      <c r="I43" s="585"/>
      <c r="J43" s="586"/>
    </row>
    <row r="44" spans="1:10" ht="15.6" customHeight="1" x14ac:dyDescent="0.2">
      <c r="A44" s="47"/>
      <c r="B44" s="47"/>
      <c r="C44" s="47"/>
      <c r="D44" s="47"/>
      <c r="E44" s="47"/>
      <c r="F44" s="47"/>
      <c r="G44" s="47"/>
      <c r="H44" s="47"/>
      <c r="I44" s="47"/>
      <c r="J44" s="47"/>
    </row>
    <row r="45" spans="1:10" ht="15.6" customHeight="1" x14ac:dyDescent="0.2">
      <c r="A45" s="130"/>
      <c r="B45" s="130"/>
      <c r="C45" s="130" t="s">
        <v>50</v>
      </c>
      <c r="D45" s="130"/>
      <c r="E45" s="47"/>
      <c r="F45" s="47"/>
      <c r="G45" s="47"/>
      <c r="H45" s="130"/>
      <c r="I45" s="130"/>
      <c r="J45" s="130"/>
    </row>
    <row r="46" spans="1:10" ht="15.6" customHeight="1" x14ac:dyDescent="0.2">
      <c r="A46" s="47"/>
      <c r="B46" s="47"/>
      <c r="C46" s="47"/>
      <c r="D46" s="131" t="s">
        <v>326</v>
      </c>
      <c r="E46" s="47"/>
      <c r="F46" s="47"/>
      <c r="G46" s="47"/>
      <c r="H46" s="124"/>
      <c r="I46" s="124"/>
      <c r="J46" s="138" t="s">
        <v>327</v>
      </c>
    </row>
    <row r="47" spans="1:10" ht="15.6" customHeight="1" x14ac:dyDescent="0.2">
      <c r="A47" s="47"/>
      <c r="B47" s="47"/>
      <c r="C47" s="47"/>
      <c r="D47" s="47"/>
      <c r="E47" s="47"/>
      <c r="F47" s="47"/>
      <c r="G47" s="47"/>
      <c r="H47" s="47" t="s">
        <v>50</v>
      </c>
      <c r="I47" s="47"/>
      <c r="J47" s="47"/>
    </row>
    <row r="48" spans="1:10" ht="15.6" customHeight="1" x14ac:dyDescent="0.2">
      <c r="A48" s="587" t="s">
        <v>379</v>
      </c>
      <c r="B48" s="587"/>
      <c r="C48" s="587"/>
      <c r="D48" s="587"/>
      <c r="E48" s="587"/>
      <c r="F48" s="587"/>
      <c r="G48" s="587"/>
      <c r="H48" s="587"/>
      <c r="I48" s="587"/>
      <c r="J48" s="587"/>
    </row>
    <row r="49" spans="1:10" ht="15.6" customHeight="1" x14ac:dyDescent="0.2">
      <c r="A49" s="132" t="s">
        <v>328</v>
      </c>
      <c r="B49" s="132"/>
      <c r="C49" s="132"/>
      <c r="D49" s="132"/>
      <c r="E49" s="132"/>
      <c r="F49" s="132"/>
      <c r="G49" s="132"/>
      <c r="H49" s="132"/>
      <c r="I49" s="132"/>
      <c r="J49" s="47"/>
    </row>
    <row r="50" spans="1:10" ht="15.6" customHeight="1" x14ac:dyDescent="0.2">
      <c r="A50" s="132" t="s">
        <v>329</v>
      </c>
      <c r="B50" s="132"/>
      <c r="C50" s="132"/>
      <c r="D50" s="132"/>
      <c r="E50" s="132"/>
      <c r="F50" s="132"/>
      <c r="G50" s="132"/>
      <c r="H50" s="132"/>
      <c r="I50" s="132"/>
      <c r="J50" s="47"/>
    </row>
  </sheetData>
  <sheetProtection algorithmName="SHA-512" hashValue="wn6WPI4KNxm5heI/9fqfScEpYNgUAt0Ud7ShCMNLtz2qpCBb8Utv5XXhP5RHyPZDH/p+8DJI03ExlM8e7H3v+Q==" saltValue="5eoy0sCV6wPuF+HKR52CCg=="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N1618"/>
  <sheetViews>
    <sheetView zoomScaleNormal="100" workbookViewId="0">
      <pane ySplit="8" topLeftCell="A9" activePane="bottomLeft" state="frozen"/>
      <selection activeCell="G22" sqref="G22"/>
      <selection pane="bottomLeft" activeCell="G22" sqref="G22"/>
    </sheetView>
  </sheetViews>
  <sheetFormatPr defaultColWidth="9.140625" defaultRowHeight="12.75" x14ac:dyDescent="0.2"/>
  <cols>
    <col min="1" max="1" width="2.5703125" style="124" bestFit="1" customWidth="1"/>
    <col min="2" max="6" width="9.140625" style="47" customWidth="1"/>
    <col min="7" max="7" width="9.140625" style="105" customWidth="1"/>
    <col min="8" max="8" width="30.42578125" style="47" customWidth="1"/>
    <col min="9" max="18" width="9.140625" style="47" customWidth="1"/>
    <col min="19" max="20" width="9.140625" style="124" customWidth="1"/>
    <col min="21" max="34" width="9.140625" style="47" customWidth="1"/>
    <col min="35" max="35" width="36.42578125" style="47" customWidth="1"/>
    <col min="36" max="37" width="9.140625" style="47" customWidth="1"/>
    <col min="38" max="38" width="2.5703125" style="124" customWidth="1"/>
    <col min="39" max="16384" width="9.140625" style="47"/>
  </cols>
  <sheetData>
    <row r="1" spans="1:38" ht="12.75" customHeight="1" x14ac:dyDescent="0.2">
      <c r="A1" s="43"/>
      <c r="B1" s="25" t="s">
        <v>85</v>
      </c>
      <c r="C1" s="23"/>
      <c r="D1" s="23"/>
      <c r="E1" s="23"/>
      <c r="F1" s="23"/>
      <c r="G1" s="97"/>
      <c r="H1" s="23"/>
      <c r="I1" s="23"/>
      <c r="J1" s="23"/>
      <c r="K1" s="23"/>
      <c r="L1" s="23"/>
      <c r="M1" s="23"/>
      <c r="N1" s="23"/>
      <c r="O1" s="23"/>
      <c r="P1" s="23"/>
      <c r="Q1" s="23"/>
      <c r="R1" s="23"/>
      <c r="S1" s="43"/>
      <c r="T1" s="43"/>
      <c r="U1" s="23"/>
      <c r="V1" s="23"/>
      <c r="W1" s="23"/>
      <c r="X1" s="23"/>
      <c r="Y1" s="23"/>
      <c r="Z1" s="23"/>
      <c r="AA1" s="23"/>
      <c r="AB1" s="23"/>
      <c r="AC1" s="23"/>
      <c r="AD1" s="23"/>
      <c r="AE1" s="23"/>
      <c r="AF1" s="23"/>
      <c r="AG1" s="23"/>
      <c r="AH1" s="23"/>
      <c r="AI1" s="23"/>
      <c r="AJ1" s="23"/>
      <c r="AK1" s="23"/>
      <c r="AL1" s="43"/>
    </row>
    <row r="2" spans="1:38" ht="12.75" customHeight="1" x14ac:dyDescent="0.2">
      <c r="A2" s="43"/>
      <c r="B2" s="557" t="s">
        <v>86</v>
      </c>
      <c r="C2" s="558"/>
      <c r="D2" s="558"/>
      <c r="E2" s="559">
        <f>J460</f>
        <v>0</v>
      </c>
      <c r="F2" s="560"/>
      <c r="G2" s="97"/>
      <c r="H2" s="23"/>
      <c r="I2" s="23"/>
      <c r="J2" s="23"/>
      <c r="K2" s="23"/>
      <c r="L2" s="23"/>
      <c r="M2" s="23"/>
      <c r="N2" s="23"/>
      <c r="O2" s="23"/>
      <c r="P2" s="23"/>
      <c r="Q2" s="23"/>
      <c r="R2" s="23"/>
      <c r="S2" s="43"/>
      <c r="T2" s="43"/>
      <c r="U2" s="23"/>
      <c r="V2" s="23"/>
      <c r="W2" s="23"/>
      <c r="X2" s="23"/>
      <c r="Y2" s="23"/>
      <c r="Z2" s="23"/>
      <c r="AA2" s="23"/>
      <c r="AB2" s="23"/>
      <c r="AC2" s="23"/>
      <c r="AD2" s="23"/>
      <c r="AE2" s="23"/>
      <c r="AF2" s="23"/>
      <c r="AG2" s="23"/>
      <c r="AH2" s="23"/>
      <c r="AI2" s="23"/>
      <c r="AJ2" s="23"/>
      <c r="AK2" s="23"/>
      <c r="AL2" s="43"/>
    </row>
    <row r="3" spans="1:38" customFormat="1" ht="12.75" customHeight="1" thickBot="1" x14ac:dyDescent="0.25">
      <c r="A3" s="120"/>
      <c r="B3" s="119">
        <v>1</v>
      </c>
      <c r="C3" s="119">
        <v>2</v>
      </c>
      <c r="D3" s="119">
        <v>3</v>
      </c>
      <c r="E3" s="119">
        <v>4</v>
      </c>
      <c r="F3" s="119">
        <v>5</v>
      </c>
      <c r="G3" s="308">
        <v>6</v>
      </c>
      <c r="H3" s="119">
        <v>7</v>
      </c>
      <c r="I3" s="119">
        <v>8</v>
      </c>
      <c r="J3" s="119">
        <v>9</v>
      </c>
      <c r="K3" s="119">
        <v>10</v>
      </c>
      <c r="L3" s="119">
        <v>11</v>
      </c>
      <c r="M3" s="119" t="s">
        <v>0</v>
      </c>
      <c r="N3" s="119">
        <v>12</v>
      </c>
      <c r="O3" s="119">
        <v>13</v>
      </c>
      <c r="P3" s="119">
        <v>14</v>
      </c>
      <c r="Q3" s="119">
        <v>15</v>
      </c>
      <c r="R3" s="119" t="s">
        <v>1</v>
      </c>
      <c r="S3" s="120"/>
      <c r="T3" s="120"/>
      <c r="U3" s="119">
        <v>16</v>
      </c>
      <c r="V3" s="119">
        <v>17</v>
      </c>
      <c r="W3" s="119">
        <v>18</v>
      </c>
      <c r="X3" s="119">
        <v>19</v>
      </c>
      <c r="Y3" s="119">
        <v>20</v>
      </c>
      <c r="Z3" s="119" t="s">
        <v>2</v>
      </c>
      <c r="AA3" s="119">
        <v>21</v>
      </c>
      <c r="AB3" s="119">
        <v>22</v>
      </c>
      <c r="AC3" s="119">
        <v>23</v>
      </c>
      <c r="AD3" s="119">
        <v>24</v>
      </c>
      <c r="AE3" s="119">
        <v>25</v>
      </c>
      <c r="AF3" s="119">
        <v>26</v>
      </c>
      <c r="AG3" s="119">
        <v>27</v>
      </c>
      <c r="AH3" s="119">
        <v>28</v>
      </c>
      <c r="AI3" s="119">
        <v>29</v>
      </c>
      <c r="AJ3" s="119">
        <v>30</v>
      </c>
      <c r="AK3" s="119">
        <v>31</v>
      </c>
      <c r="AL3" s="120"/>
    </row>
    <row r="4" spans="1:38" s="81" customFormat="1" ht="15.6" customHeight="1" thickTop="1" x14ac:dyDescent="0.2">
      <c r="A4" s="260"/>
      <c r="B4" s="544" t="s">
        <v>447</v>
      </c>
      <c r="C4" s="519" t="s">
        <v>448</v>
      </c>
      <c r="D4" s="519" t="s">
        <v>449</v>
      </c>
      <c r="E4" s="519" t="s">
        <v>450</v>
      </c>
      <c r="F4" s="562" t="s">
        <v>451</v>
      </c>
      <c r="G4" s="263"/>
      <c r="H4" s="264"/>
      <c r="I4" s="265"/>
      <c r="J4" s="260"/>
      <c r="K4" s="264"/>
      <c r="L4" s="544" t="s">
        <v>452</v>
      </c>
      <c r="M4" s="519" t="s">
        <v>453</v>
      </c>
      <c r="N4" s="519" t="s">
        <v>454</v>
      </c>
      <c r="O4" s="519" t="s">
        <v>455</v>
      </c>
      <c r="P4" s="519" t="s">
        <v>456</v>
      </c>
      <c r="Q4" s="528" t="s">
        <v>457</v>
      </c>
      <c r="R4" s="531" t="s">
        <v>458</v>
      </c>
      <c r="S4" s="364"/>
      <c r="T4" s="365"/>
      <c r="U4" s="525" t="s">
        <v>459</v>
      </c>
      <c r="V4" s="526"/>
      <c r="W4" s="526"/>
      <c r="X4" s="526"/>
      <c r="Y4" s="527"/>
      <c r="Z4" s="528" t="s">
        <v>460</v>
      </c>
      <c r="AA4" s="519" t="s">
        <v>461</v>
      </c>
      <c r="AB4" s="519" t="s">
        <v>462</v>
      </c>
      <c r="AC4" s="528" t="s">
        <v>463</v>
      </c>
      <c r="AD4" s="519" t="s">
        <v>464</v>
      </c>
      <c r="AE4" s="519" t="s">
        <v>465</v>
      </c>
      <c r="AF4" s="519" t="s">
        <v>466</v>
      </c>
      <c r="AG4" s="565" t="s">
        <v>467</v>
      </c>
      <c r="AH4" s="531" t="s">
        <v>468</v>
      </c>
      <c r="AI4" s="268"/>
      <c r="AJ4" s="572" t="s">
        <v>469</v>
      </c>
      <c r="AK4" s="531" t="s">
        <v>470</v>
      </c>
      <c r="AL4" s="33"/>
    </row>
    <row r="5" spans="1:38" s="81" customFormat="1" ht="15.6" customHeight="1" x14ac:dyDescent="0.2">
      <c r="A5" s="260"/>
      <c r="B5" s="545"/>
      <c r="C5" s="520"/>
      <c r="D5" s="520"/>
      <c r="E5" s="520"/>
      <c r="F5" s="563"/>
      <c r="G5" s="263" t="s">
        <v>3</v>
      </c>
      <c r="H5" s="264" t="s">
        <v>104</v>
      </c>
      <c r="I5" s="265" t="s">
        <v>105</v>
      </c>
      <c r="J5" s="260" t="s">
        <v>100</v>
      </c>
      <c r="K5" s="264" t="s">
        <v>95</v>
      </c>
      <c r="L5" s="545"/>
      <c r="M5" s="520"/>
      <c r="N5" s="520"/>
      <c r="O5" s="520"/>
      <c r="P5" s="520"/>
      <c r="Q5" s="529"/>
      <c r="R5" s="532"/>
      <c r="S5" s="366" t="s">
        <v>46</v>
      </c>
      <c r="T5" s="260" t="s">
        <v>46</v>
      </c>
      <c r="U5" s="575" t="s">
        <v>471</v>
      </c>
      <c r="V5" s="576" t="s">
        <v>472</v>
      </c>
      <c r="W5" s="576" t="s">
        <v>130</v>
      </c>
      <c r="X5" s="576" t="s">
        <v>131</v>
      </c>
      <c r="Y5" s="576" t="s">
        <v>473</v>
      </c>
      <c r="Z5" s="529"/>
      <c r="AA5" s="520"/>
      <c r="AB5" s="520"/>
      <c r="AC5" s="529"/>
      <c r="AD5" s="520"/>
      <c r="AE5" s="520"/>
      <c r="AF5" s="520"/>
      <c r="AG5" s="566"/>
      <c r="AH5" s="532"/>
      <c r="AI5" s="271" t="s">
        <v>116</v>
      </c>
      <c r="AJ5" s="573"/>
      <c r="AK5" s="532"/>
      <c r="AL5" s="33"/>
    </row>
    <row r="6" spans="1:38" s="81" customFormat="1" ht="15.6" customHeight="1" thickBot="1" x14ac:dyDescent="0.25">
      <c r="A6" s="272"/>
      <c r="B6" s="546"/>
      <c r="C6" s="521"/>
      <c r="D6" s="521"/>
      <c r="E6" s="521"/>
      <c r="F6" s="564"/>
      <c r="G6" s="275"/>
      <c r="H6" s="276"/>
      <c r="I6" s="277" t="s">
        <v>5</v>
      </c>
      <c r="J6" s="272"/>
      <c r="K6" s="276"/>
      <c r="L6" s="546"/>
      <c r="M6" s="521"/>
      <c r="N6" s="521"/>
      <c r="O6" s="521"/>
      <c r="P6" s="521"/>
      <c r="Q6" s="530"/>
      <c r="R6" s="533"/>
      <c r="S6" s="367" t="s">
        <v>45</v>
      </c>
      <c r="T6" s="272" t="s">
        <v>48</v>
      </c>
      <c r="U6" s="574"/>
      <c r="V6" s="521"/>
      <c r="W6" s="521"/>
      <c r="X6" s="521"/>
      <c r="Y6" s="521"/>
      <c r="Z6" s="530"/>
      <c r="AA6" s="521"/>
      <c r="AB6" s="521"/>
      <c r="AC6" s="530"/>
      <c r="AD6" s="521"/>
      <c r="AE6" s="521"/>
      <c r="AF6" s="521"/>
      <c r="AG6" s="567"/>
      <c r="AH6" s="533"/>
      <c r="AI6" s="281"/>
      <c r="AJ6" s="574"/>
      <c r="AK6" s="533"/>
      <c r="AL6" s="273"/>
    </row>
    <row r="7" spans="1:38" s="90" customFormat="1" ht="12.75" customHeight="1" thickTop="1" x14ac:dyDescent="0.2">
      <c r="A7" s="374"/>
      <c r="B7" s="204">
        <f>B458</f>
        <v>0</v>
      </c>
      <c r="C7" s="204">
        <f>C458</f>
        <v>0</v>
      </c>
      <c r="D7" s="204">
        <f>D458</f>
        <v>0</v>
      </c>
      <c r="E7" s="205">
        <f>E458</f>
        <v>0</v>
      </c>
      <c r="F7" s="206">
        <f>F458</f>
        <v>0</v>
      </c>
      <c r="G7" s="98" t="str">
        <f>C11</f>
        <v>Avril</v>
      </c>
      <c r="H7" s="41"/>
      <c r="I7" s="89"/>
      <c r="J7" s="204">
        <f>J458-J21</f>
        <v>0</v>
      </c>
      <c r="K7" s="207">
        <f t="shared" ref="K7:R7" si="0">K458</f>
        <v>0</v>
      </c>
      <c r="L7" s="204">
        <f t="shared" si="0"/>
        <v>0</v>
      </c>
      <c r="M7" s="204">
        <f t="shared" si="0"/>
        <v>0</v>
      </c>
      <c r="N7" s="204">
        <f t="shared" si="0"/>
        <v>0</v>
      </c>
      <c r="O7" s="208">
        <f t="shared" si="0"/>
        <v>0</v>
      </c>
      <c r="P7" s="205">
        <f t="shared" si="0"/>
        <v>0</v>
      </c>
      <c r="Q7" s="204">
        <f t="shared" si="0"/>
        <v>0</v>
      </c>
      <c r="R7" s="207">
        <f t="shared" si="0"/>
        <v>0</v>
      </c>
      <c r="S7" s="209">
        <f>SUM(L7:R7)</f>
        <v>0</v>
      </c>
      <c r="T7" s="206">
        <f>SUM(U7:AK7)</f>
        <v>0</v>
      </c>
      <c r="U7" s="204">
        <f t="shared" ref="U7:AH7" si="1">U458</f>
        <v>0</v>
      </c>
      <c r="V7" s="204">
        <f t="shared" si="1"/>
        <v>0</v>
      </c>
      <c r="W7" s="204">
        <f t="shared" si="1"/>
        <v>0</v>
      </c>
      <c r="X7" s="204">
        <f t="shared" si="1"/>
        <v>0</v>
      </c>
      <c r="Y7" s="204">
        <f t="shared" si="1"/>
        <v>0</v>
      </c>
      <c r="Z7" s="204">
        <f t="shared" si="1"/>
        <v>0</v>
      </c>
      <c r="AA7" s="204">
        <f t="shared" si="1"/>
        <v>0</v>
      </c>
      <c r="AB7" s="204">
        <f t="shared" si="1"/>
        <v>0</v>
      </c>
      <c r="AC7" s="204">
        <f t="shared" si="1"/>
        <v>0</v>
      </c>
      <c r="AD7" s="204">
        <f t="shared" si="1"/>
        <v>0</v>
      </c>
      <c r="AE7" s="204">
        <f t="shared" si="1"/>
        <v>0</v>
      </c>
      <c r="AF7" s="204">
        <f t="shared" si="1"/>
        <v>0</v>
      </c>
      <c r="AG7" s="204">
        <f t="shared" si="1"/>
        <v>0</v>
      </c>
      <c r="AH7" s="207">
        <f t="shared" si="1"/>
        <v>0</v>
      </c>
      <c r="AI7" s="40"/>
      <c r="AJ7" s="204">
        <f>AJ458</f>
        <v>0</v>
      </c>
      <c r="AK7" s="208">
        <f>AK458</f>
        <v>0</v>
      </c>
      <c r="AL7" s="384"/>
    </row>
    <row r="8" spans="1:38" s="91" customFormat="1" ht="12.75" customHeight="1" x14ac:dyDescent="0.2">
      <c r="A8" s="375"/>
      <c r="B8" s="38"/>
      <c r="C8" s="38"/>
      <c r="D8" s="38"/>
      <c r="E8" s="38"/>
      <c r="F8" s="38"/>
      <c r="G8" s="97"/>
      <c r="H8" s="38"/>
      <c r="I8" s="38"/>
      <c r="J8" s="38"/>
      <c r="K8" s="38"/>
      <c r="L8" s="38"/>
      <c r="M8" s="38"/>
      <c r="N8" s="38"/>
      <c r="O8" s="38"/>
      <c r="P8" s="38"/>
      <c r="Q8" s="38"/>
      <c r="R8" s="38"/>
      <c r="S8" s="375"/>
      <c r="T8" s="390">
        <f>SUM(K7:R7)-T7</f>
        <v>0</v>
      </c>
      <c r="U8" s="38"/>
      <c r="V8" s="38"/>
      <c r="W8" s="38"/>
      <c r="X8" s="38"/>
      <c r="Y8" s="38"/>
      <c r="Z8" s="38"/>
      <c r="AA8" s="38"/>
      <c r="AB8" s="38"/>
      <c r="AC8" s="38"/>
      <c r="AD8" s="38"/>
      <c r="AE8" s="38"/>
      <c r="AF8" s="38"/>
      <c r="AG8" s="38"/>
      <c r="AH8" s="38"/>
      <c r="AI8" s="38"/>
      <c r="AJ8" s="38"/>
      <c r="AK8" s="38"/>
      <c r="AL8" s="375"/>
    </row>
    <row r="9" spans="1:38" ht="12.75" customHeight="1" x14ac:dyDescent="0.2">
      <c r="A9" s="43"/>
      <c r="B9" s="23"/>
      <c r="C9" s="23"/>
      <c r="D9" s="23"/>
      <c r="E9" s="23"/>
      <c r="F9" s="23"/>
      <c r="G9" s="99"/>
      <c r="H9" s="23"/>
      <c r="I9" s="26"/>
      <c r="J9" s="23"/>
      <c r="K9" s="23"/>
      <c r="L9" s="23"/>
      <c r="M9" s="23"/>
      <c r="N9" s="23"/>
      <c r="O9" s="23"/>
      <c r="P9" s="23"/>
      <c r="Q9" s="23"/>
      <c r="R9" s="23"/>
      <c r="S9" s="43"/>
      <c r="T9" s="43"/>
      <c r="U9" s="23"/>
      <c r="V9" s="23"/>
      <c r="W9" s="23"/>
      <c r="X9" s="23"/>
      <c r="Y9" s="23"/>
      <c r="Z9" s="23"/>
      <c r="AA9" s="23"/>
      <c r="AB9" s="23"/>
      <c r="AC9" s="23"/>
      <c r="AD9" s="23"/>
      <c r="AE9" s="23"/>
      <c r="AF9" s="23"/>
      <c r="AG9" s="23"/>
      <c r="AH9" s="23"/>
      <c r="AI9" s="23"/>
      <c r="AJ9" s="23"/>
      <c r="AK9" s="23"/>
      <c r="AL9" s="43"/>
    </row>
    <row r="10" spans="1:38" ht="12.75" customHeight="1" x14ac:dyDescent="0.2">
      <c r="A10" s="43"/>
      <c r="B10" s="23"/>
      <c r="C10" s="23"/>
      <c r="D10" s="23"/>
      <c r="E10" s="23"/>
      <c r="F10" s="23"/>
      <c r="H10" s="588" t="str">
        <f>JANVIER!H10:J10</f>
        <v>SYNDICAT DES MÉTALLOS SL</v>
      </c>
      <c r="I10" s="588"/>
      <c r="J10" s="588"/>
      <c r="K10" s="23"/>
      <c r="L10" s="23"/>
      <c r="M10" s="23"/>
      <c r="N10" s="23"/>
      <c r="O10" s="23"/>
      <c r="P10" s="23"/>
      <c r="Q10" s="23"/>
      <c r="R10" s="23"/>
      <c r="S10" s="43"/>
      <c r="T10" s="43"/>
      <c r="U10" s="23"/>
      <c r="V10" s="23"/>
      <c r="W10" s="23"/>
      <c r="X10" s="23"/>
      <c r="Y10" s="23"/>
      <c r="Z10" s="23"/>
      <c r="AA10" s="12" t="s">
        <v>146</v>
      </c>
      <c r="AB10" s="23"/>
      <c r="AC10" s="23"/>
      <c r="AD10" s="23"/>
      <c r="AE10" s="23"/>
      <c r="AF10" s="23"/>
      <c r="AG10" s="23"/>
      <c r="AH10" s="23"/>
      <c r="AI10" s="23"/>
      <c r="AJ10" s="23"/>
      <c r="AK10" s="23"/>
      <c r="AL10" s="43"/>
    </row>
    <row r="11" spans="1:38" s="114" customFormat="1" ht="12.75" customHeight="1" x14ac:dyDescent="0.2">
      <c r="A11" s="116"/>
      <c r="B11" s="283" t="s">
        <v>143</v>
      </c>
      <c r="C11" s="304" t="s">
        <v>211</v>
      </c>
      <c r="D11" s="283" t="s">
        <v>144</v>
      </c>
      <c r="E11" s="252">
        <f>MARS!E11</f>
        <v>0</v>
      </c>
      <c r="F11" s="107"/>
      <c r="G11" s="112"/>
      <c r="H11" s="107"/>
      <c r="I11" s="113"/>
      <c r="J11" s="107"/>
      <c r="K11" s="107"/>
      <c r="L11" s="107"/>
      <c r="M11" s="107"/>
      <c r="N11" s="107"/>
      <c r="O11" s="107"/>
      <c r="P11" s="107"/>
      <c r="Q11" s="107"/>
      <c r="R11" s="107"/>
      <c r="S11" s="116"/>
      <c r="T11" s="116"/>
      <c r="U11" s="107"/>
      <c r="V11" s="107"/>
      <c r="W11" s="107"/>
      <c r="X11" s="107"/>
      <c r="Y11" s="107"/>
      <c r="Z11" s="107"/>
      <c r="AA11" s="107"/>
      <c r="AB11" s="107"/>
      <c r="AC11" s="107"/>
      <c r="AD11" s="107"/>
      <c r="AE11" s="107"/>
      <c r="AF11" s="107"/>
      <c r="AG11" s="107"/>
      <c r="AH11" s="107"/>
      <c r="AI11" s="106"/>
      <c r="AJ11" s="302" t="str">
        <f>$C$11</f>
        <v>Avril</v>
      </c>
      <c r="AK11" s="252">
        <f>$E$11</f>
        <v>0</v>
      </c>
      <c r="AL11" s="116"/>
    </row>
    <row r="12" spans="1:38" s="114" customFormat="1" ht="12.75" customHeight="1" x14ac:dyDescent="0.2">
      <c r="A12" s="116"/>
      <c r="B12" s="283" t="s">
        <v>6</v>
      </c>
      <c r="C12" s="111" t="s">
        <v>47</v>
      </c>
      <c r="D12" s="107"/>
      <c r="E12" s="107"/>
      <c r="F12" s="107"/>
      <c r="G12" s="112"/>
      <c r="H12" s="107"/>
      <c r="I12" s="39" t="s">
        <v>145</v>
      </c>
      <c r="J12" s="107"/>
      <c r="K12" s="107"/>
      <c r="L12" s="113"/>
      <c r="M12" s="107"/>
      <c r="N12" s="107"/>
      <c r="O12" s="107"/>
      <c r="P12" s="106"/>
      <c r="Q12" s="107"/>
      <c r="R12" s="106"/>
      <c r="S12" s="116"/>
      <c r="T12" s="116"/>
      <c r="U12" s="107"/>
      <c r="V12" s="107"/>
      <c r="W12" s="107"/>
      <c r="X12" s="107"/>
      <c r="Y12" s="107"/>
      <c r="Z12" s="107"/>
      <c r="AA12" s="107"/>
      <c r="AB12" s="28" t="s">
        <v>147</v>
      </c>
      <c r="AC12" s="107"/>
      <c r="AD12" s="107"/>
      <c r="AE12" s="107"/>
      <c r="AF12" s="107"/>
      <c r="AG12" s="107"/>
      <c r="AH12" s="107"/>
      <c r="AI12" s="106" t="str">
        <f>$B$12</f>
        <v>Page No.</v>
      </c>
      <c r="AJ12" s="111" t="str">
        <f>C12</f>
        <v>1</v>
      </c>
      <c r="AK12" s="115"/>
      <c r="AL12" s="117"/>
    </row>
    <row r="13" spans="1:38" ht="12.75" customHeight="1" x14ac:dyDescent="0.2">
      <c r="A13" s="44"/>
      <c r="B13" s="3"/>
      <c r="C13" s="3"/>
      <c r="D13" s="3"/>
      <c r="E13" s="3"/>
      <c r="F13" s="3"/>
      <c r="G13" s="100"/>
      <c r="H13" s="3"/>
      <c r="I13" s="5"/>
      <c r="J13" s="3"/>
      <c r="K13" s="3"/>
      <c r="L13" s="23"/>
      <c r="M13" s="3"/>
      <c r="N13" s="3"/>
      <c r="O13" s="3"/>
      <c r="P13" s="3"/>
      <c r="Q13" s="3"/>
      <c r="R13" s="3"/>
      <c r="S13" s="44"/>
      <c r="T13" s="44"/>
      <c r="U13" s="3"/>
      <c r="V13" s="3"/>
      <c r="W13" s="3"/>
      <c r="X13" s="3"/>
      <c r="Y13" s="3"/>
      <c r="Z13" s="3"/>
      <c r="AA13" s="3"/>
      <c r="AB13" s="3"/>
      <c r="AC13" s="3"/>
      <c r="AD13" s="3"/>
      <c r="AE13" s="23"/>
      <c r="AF13" s="3"/>
      <c r="AG13" s="3"/>
      <c r="AH13" s="3"/>
      <c r="AI13" s="27"/>
      <c r="AJ13" s="32"/>
      <c r="AK13" s="92"/>
      <c r="AL13" s="44"/>
    </row>
    <row r="14" spans="1:38" ht="12.75" customHeight="1" x14ac:dyDescent="0.2">
      <c r="A14" s="376"/>
      <c r="B14" s="29"/>
      <c r="C14" s="29"/>
      <c r="D14" s="29"/>
      <c r="E14" s="29"/>
      <c r="F14" s="29"/>
      <c r="G14" s="101"/>
      <c r="H14" s="29"/>
      <c r="I14" s="30"/>
      <c r="J14" s="29"/>
      <c r="K14" s="29"/>
      <c r="L14" s="30"/>
      <c r="M14" s="29"/>
      <c r="N14" s="29"/>
      <c r="O14" s="29"/>
      <c r="P14" s="29"/>
      <c r="Q14" s="29"/>
      <c r="R14" s="29"/>
      <c r="S14" s="29"/>
      <c r="T14" s="29"/>
      <c r="U14" s="29"/>
      <c r="V14" s="29"/>
      <c r="W14" s="29"/>
      <c r="X14" s="29"/>
      <c r="Y14" s="29"/>
      <c r="Z14" s="29"/>
      <c r="AA14" s="29"/>
      <c r="AB14" s="29"/>
      <c r="AC14" s="29"/>
      <c r="AD14" s="29"/>
      <c r="AE14" s="30"/>
      <c r="AF14" s="29"/>
      <c r="AG14" s="29"/>
      <c r="AH14" s="29"/>
      <c r="AI14" s="29"/>
      <c r="AJ14" s="42"/>
      <c r="AK14" s="29"/>
      <c r="AL14" s="385"/>
    </row>
    <row r="15" spans="1:38" customFormat="1" ht="12.75" customHeight="1" x14ac:dyDescent="0.2">
      <c r="A15" s="371"/>
      <c r="B15" s="3"/>
      <c r="C15" s="3" t="s">
        <v>148</v>
      </c>
      <c r="D15" s="3"/>
      <c r="E15" s="284"/>
      <c r="F15" s="1"/>
      <c r="G15" s="285"/>
      <c r="H15" s="2" t="s">
        <v>149</v>
      </c>
      <c r="I15" s="368"/>
      <c r="J15" s="534" t="s">
        <v>150</v>
      </c>
      <c r="K15" s="535"/>
      <c r="L15" s="3"/>
      <c r="M15" s="3"/>
      <c r="N15" s="3"/>
      <c r="O15" s="5" t="s">
        <v>151</v>
      </c>
      <c r="P15" s="3"/>
      <c r="Q15" s="3"/>
      <c r="R15" s="1"/>
      <c r="S15" s="361"/>
      <c r="T15" s="362"/>
      <c r="U15" s="3"/>
      <c r="V15" s="3"/>
      <c r="W15" s="3"/>
      <c r="X15" s="3"/>
      <c r="Y15" s="3"/>
      <c r="Z15" s="3"/>
      <c r="AA15" s="3"/>
      <c r="AB15" s="3"/>
      <c r="AC15" s="3"/>
      <c r="AD15" s="3"/>
      <c r="AE15" s="3"/>
      <c r="AF15" s="3"/>
      <c r="AG15" s="3"/>
      <c r="AH15" s="3"/>
      <c r="AI15" s="15"/>
      <c r="AJ15" s="3"/>
      <c r="AK15" s="44"/>
      <c r="AL15" s="381"/>
    </row>
    <row r="16" spans="1:38" customFormat="1" ht="12.75" customHeight="1" x14ac:dyDescent="0.2">
      <c r="A16" s="371"/>
      <c r="B16" s="3"/>
      <c r="C16" s="3"/>
      <c r="D16" s="3"/>
      <c r="E16" s="44"/>
      <c r="F16" s="1"/>
      <c r="G16" s="285"/>
      <c r="H16" s="15"/>
      <c r="I16" s="369"/>
      <c r="J16" s="3"/>
      <c r="K16" s="1"/>
      <c r="L16" s="3"/>
      <c r="M16" s="3"/>
      <c r="N16" s="3"/>
      <c r="O16" s="3"/>
      <c r="P16" s="3"/>
      <c r="Q16" s="3"/>
      <c r="R16" s="1"/>
      <c r="S16" s="358"/>
      <c r="T16" s="1"/>
      <c r="U16" s="3"/>
      <c r="V16" s="3"/>
      <c r="W16" s="3"/>
      <c r="X16" s="3"/>
      <c r="Y16" s="3"/>
      <c r="Z16" s="3"/>
      <c r="AA16" s="3"/>
      <c r="AB16" s="3"/>
      <c r="AC16" s="3"/>
      <c r="AD16" s="3"/>
      <c r="AE16" s="3"/>
      <c r="AF16" s="3"/>
      <c r="AG16" s="3"/>
      <c r="AH16" s="3"/>
      <c r="AI16" s="15"/>
      <c r="AJ16" s="3"/>
      <c r="AK16" s="44"/>
      <c r="AL16" s="381"/>
    </row>
    <row r="17" spans="1:38" customFormat="1" ht="12.75" customHeight="1" thickBot="1" x14ac:dyDescent="0.25">
      <c r="A17" s="377"/>
      <c r="B17" s="286">
        <v>1</v>
      </c>
      <c r="C17" s="286">
        <v>2</v>
      </c>
      <c r="D17" s="286">
        <v>3</v>
      </c>
      <c r="E17" s="286">
        <v>4</v>
      </c>
      <c r="F17" s="287">
        <v>5</v>
      </c>
      <c r="G17" s="288">
        <v>6</v>
      </c>
      <c r="H17" s="287">
        <v>7</v>
      </c>
      <c r="I17" s="370">
        <v>8</v>
      </c>
      <c r="J17" s="286">
        <v>9</v>
      </c>
      <c r="K17" s="287">
        <v>10</v>
      </c>
      <c r="L17" s="286">
        <v>11</v>
      </c>
      <c r="M17" s="286" t="s">
        <v>0</v>
      </c>
      <c r="N17" s="286">
        <v>12</v>
      </c>
      <c r="O17" s="286">
        <v>13</v>
      </c>
      <c r="P17" s="286">
        <v>14</v>
      </c>
      <c r="Q17" s="286">
        <v>15</v>
      </c>
      <c r="R17" s="287" t="s">
        <v>1</v>
      </c>
      <c r="S17" s="359"/>
      <c r="T17" s="289"/>
      <c r="U17" s="286">
        <v>16</v>
      </c>
      <c r="V17" s="286">
        <v>17</v>
      </c>
      <c r="W17" s="286">
        <v>18</v>
      </c>
      <c r="X17" s="286">
        <v>19</v>
      </c>
      <c r="Y17" s="286">
        <v>20</v>
      </c>
      <c r="Z17" s="286" t="s">
        <v>2</v>
      </c>
      <c r="AA17" s="286">
        <v>21</v>
      </c>
      <c r="AB17" s="286">
        <v>22</v>
      </c>
      <c r="AC17" s="286">
        <v>23</v>
      </c>
      <c r="AD17" s="286">
        <v>24</v>
      </c>
      <c r="AE17" s="286">
        <v>25</v>
      </c>
      <c r="AF17" s="286">
        <v>26</v>
      </c>
      <c r="AG17" s="286">
        <v>27</v>
      </c>
      <c r="AH17" s="286">
        <v>28</v>
      </c>
      <c r="AI17" s="290">
        <v>29</v>
      </c>
      <c r="AJ17" s="286">
        <v>30</v>
      </c>
      <c r="AK17" s="286">
        <v>31</v>
      </c>
      <c r="AL17" s="386"/>
    </row>
    <row r="18" spans="1:38" s="4" customFormat="1" ht="15.6" customHeight="1" thickTop="1" x14ac:dyDescent="0.2">
      <c r="A18" s="1"/>
      <c r="B18" s="547" t="s">
        <v>447</v>
      </c>
      <c r="C18" s="536" t="s">
        <v>448</v>
      </c>
      <c r="D18" s="536" t="s">
        <v>449</v>
      </c>
      <c r="E18" s="536" t="s">
        <v>450</v>
      </c>
      <c r="F18" s="539" t="s">
        <v>474</v>
      </c>
      <c r="G18" s="292"/>
      <c r="H18" s="2"/>
      <c r="I18" s="293"/>
      <c r="J18" s="13"/>
      <c r="K18" s="2"/>
      <c r="L18" s="547" t="s">
        <v>452</v>
      </c>
      <c r="M18" s="536" t="s">
        <v>453</v>
      </c>
      <c r="N18" s="536" t="s">
        <v>454</v>
      </c>
      <c r="O18" s="536" t="s">
        <v>455</v>
      </c>
      <c r="P18" s="536" t="s">
        <v>456</v>
      </c>
      <c r="Q18" s="536" t="s">
        <v>457</v>
      </c>
      <c r="R18" s="539" t="s">
        <v>458</v>
      </c>
      <c r="S18" s="44"/>
      <c r="T18" s="1"/>
      <c r="U18" s="522" t="s">
        <v>91</v>
      </c>
      <c r="V18" s="523"/>
      <c r="W18" s="523"/>
      <c r="X18" s="523"/>
      <c r="Y18" s="524"/>
      <c r="Z18" s="536" t="s">
        <v>460</v>
      </c>
      <c r="AA18" s="536" t="s">
        <v>461</v>
      </c>
      <c r="AB18" s="536" t="s">
        <v>462</v>
      </c>
      <c r="AC18" s="536" t="s">
        <v>463</v>
      </c>
      <c r="AD18" s="536" t="s">
        <v>464</v>
      </c>
      <c r="AE18" s="536" t="s">
        <v>465</v>
      </c>
      <c r="AF18" s="536" t="s">
        <v>466</v>
      </c>
      <c r="AG18" s="568" t="s">
        <v>467</v>
      </c>
      <c r="AH18" s="539" t="s">
        <v>468</v>
      </c>
      <c r="AI18" s="15"/>
      <c r="AJ18" s="547" t="s">
        <v>469</v>
      </c>
      <c r="AK18" s="539" t="s">
        <v>470</v>
      </c>
      <c r="AL18" s="381"/>
    </row>
    <row r="19" spans="1:38" s="4" customFormat="1" ht="15.6" customHeight="1" x14ac:dyDescent="0.2">
      <c r="A19" s="1"/>
      <c r="B19" s="548"/>
      <c r="C19" s="537"/>
      <c r="D19" s="537"/>
      <c r="E19" s="537"/>
      <c r="F19" s="540"/>
      <c r="G19" s="292" t="s">
        <v>3</v>
      </c>
      <c r="H19" s="2" t="s">
        <v>104</v>
      </c>
      <c r="I19" s="293" t="s">
        <v>105</v>
      </c>
      <c r="J19" s="13" t="s">
        <v>100</v>
      </c>
      <c r="K19" s="2" t="s">
        <v>95</v>
      </c>
      <c r="L19" s="548"/>
      <c r="M19" s="537"/>
      <c r="N19" s="537"/>
      <c r="O19" s="537"/>
      <c r="P19" s="537"/>
      <c r="Q19" s="537"/>
      <c r="R19" s="540"/>
      <c r="S19" s="44"/>
      <c r="T19" s="1"/>
      <c r="U19" s="577" t="s">
        <v>471</v>
      </c>
      <c r="V19" s="579" t="s">
        <v>472</v>
      </c>
      <c r="W19" s="579" t="s">
        <v>130</v>
      </c>
      <c r="X19" s="579" t="s">
        <v>131</v>
      </c>
      <c r="Y19" s="579" t="s">
        <v>473</v>
      </c>
      <c r="Z19" s="537"/>
      <c r="AA19" s="537"/>
      <c r="AB19" s="537"/>
      <c r="AC19" s="537"/>
      <c r="AD19" s="537"/>
      <c r="AE19" s="537"/>
      <c r="AF19" s="537"/>
      <c r="AG19" s="569"/>
      <c r="AH19" s="540"/>
      <c r="AI19" s="6" t="s">
        <v>116</v>
      </c>
      <c r="AJ19" s="548"/>
      <c r="AK19" s="540"/>
      <c r="AL19" s="381"/>
    </row>
    <row r="20" spans="1:38" s="4" customFormat="1" ht="15.6" customHeight="1" thickBot="1" x14ac:dyDescent="0.25">
      <c r="A20" s="7"/>
      <c r="B20" s="549"/>
      <c r="C20" s="538"/>
      <c r="D20" s="538"/>
      <c r="E20" s="538"/>
      <c r="F20" s="541"/>
      <c r="G20" s="297"/>
      <c r="H20" s="8"/>
      <c r="I20" s="298" t="s">
        <v>5</v>
      </c>
      <c r="J20" s="16"/>
      <c r="K20" s="8"/>
      <c r="L20" s="549"/>
      <c r="M20" s="538"/>
      <c r="N20" s="538"/>
      <c r="O20" s="538"/>
      <c r="P20" s="538"/>
      <c r="Q20" s="538"/>
      <c r="R20" s="541"/>
      <c r="S20" s="457"/>
      <c r="T20" s="7"/>
      <c r="U20" s="578"/>
      <c r="V20" s="538"/>
      <c r="W20" s="538"/>
      <c r="X20" s="538"/>
      <c r="Y20" s="538"/>
      <c r="Z20" s="538"/>
      <c r="AA20" s="538"/>
      <c r="AB20" s="538"/>
      <c r="AC20" s="538"/>
      <c r="AD20" s="538"/>
      <c r="AE20" s="538"/>
      <c r="AF20" s="538"/>
      <c r="AG20" s="570"/>
      <c r="AH20" s="541"/>
      <c r="AI20" s="295"/>
      <c r="AJ20" s="549"/>
      <c r="AK20" s="541"/>
      <c r="AL20" s="387"/>
    </row>
    <row r="21" spans="1:38" s="23" customFormat="1" ht="12.75" customHeight="1" thickTop="1" x14ac:dyDescent="0.2">
      <c r="A21" s="379"/>
      <c r="B21" s="213"/>
      <c r="C21" s="213"/>
      <c r="D21" s="213"/>
      <c r="E21" s="213"/>
      <c r="F21" s="215"/>
      <c r="G21" s="102" t="str">
        <f>G$7</f>
        <v>Avril</v>
      </c>
      <c r="H21" s="337" t="s">
        <v>156</v>
      </c>
      <c r="I21" s="338"/>
      <c r="J21" s="223">
        <f>MARS!E2</f>
        <v>0</v>
      </c>
      <c r="K21" s="215"/>
      <c r="L21" s="213"/>
      <c r="M21" s="213"/>
      <c r="N21" s="213"/>
      <c r="O21" s="214"/>
      <c r="P21" s="216"/>
      <c r="Q21" s="213"/>
      <c r="R21" s="215"/>
      <c r="S21" s="11"/>
      <c r="T21" s="10"/>
      <c r="U21" s="213"/>
      <c r="V21" s="213"/>
      <c r="W21" s="213"/>
      <c r="X21" s="213"/>
      <c r="Y21" s="213"/>
      <c r="Z21" s="213"/>
      <c r="AA21" s="213"/>
      <c r="AB21" s="213"/>
      <c r="AC21" s="213"/>
      <c r="AD21" s="213"/>
      <c r="AE21" s="213"/>
      <c r="AF21" s="213"/>
      <c r="AG21" s="213"/>
      <c r="AH21" s="214"/>
      <c r="AI21" s="222"/>
      <c r="AJ21" s="213"/>
      <c r="AK21" s="214"/>
      <c r="AL21" s="388"/>
    </row>
    <row r="22" spans="1:38" s="23" customFormat="1" ht="12.75" customHeight="1" x14ac:dyDescent="0.2">
      <c r="A22" s="10">
        <v>1</v>
      </c>
      <c r="B22" s="198"/>
      <c r="C22" s="198"/>
      <c r="D22" s="198"/>
      <c r="E22" s="198"/>
      <c r="F22" s="199"/>
      <c r="G22" s="466"/>
      <c r="H22" s="467"/>
      <c r="I22" s="468"/>
      <c r="J22" s="213">
        <f t="shared" ref="J22:J52" si="2">SUM(B22:F22)</f>
        <v>0</v>
      </c>
      <c r="K22" s="215">
        <f>SUM(U22:AK22)-SUM(L22:R22)</f>
        <v>0</v>
      </c>
      <c r="L22" s="198"/>
      <c r="M22" s="198"/>
      <c r="N22" s="198"/>
      <c r="O22" s="210"/>
      <c r="P22" s="217"/>
      <c r="Q22" s="198"/>
      <c r="R22" s="199"/>
      <c r="S22" s="18" t="s">
        <v>7</v>
      </c>
      <c r="T22" s="10">
        <v>1</v>
      </c>
      <c r="U22" s="198"/>
      <c r="V22" s="198"/>
      <c r="W22" s="198"/>
      <c r="X22" s="198"/>
      <c r="Y22" s="198"/>
      <c r="Z22" s="198"/>
      <c r="AA22" s="198"/>
      <c r="AB22" s="198"/>
      <c r="AC22" s="198"/>
      <c r="AD22" s="198"/>
      <c r="AE22" s="198"/>
      <c r="AF22" s="198"/>
      <c r="AG22" s="198"/>
      <c r="AH22" s="210"/>
      <c r="AI22" s="467"/>
      <c r="AJ22" s="198"/>
      <c r="AK22" s="199"/>
      <c r="AL22" s="18" t="s">
        <v>7</v>
      </c>
    </row>
    <row r="23" spans="1:38" s="23" customFormat="1" ht="12.75" customHeight="1" x14ac:dyDescent="0.2">
      <c r="A23" s="10">
        <v>2</v>
      </c>
      <c r="B23" s="198"/>
      <c r="C23" s="198"/>
      <c r="D23" s="198"/>
      <c r="E23" s="198"/>
      <c r="F23" s="199"/>
      <c r="G23" s="466"/>
      <c r="H23" s="467"/>
      <c r="I23" s="468"/>
      <c r="J23" s="213">
        <f t="shared" si="2"/>
        <v>0</v>
      </c>
      <c r="K23" s="215">
        <f t="shared" ref="K23:K52" si="3">SUM(U23:AK23)-SUM(L23:R23)</f>
        <v>0</v>
      </c>
      <c r="L23" s="198"/>
      <c r="M23" s="198"/>
      <c r="N23" s="198"/>
      <c r="O23" s="210"/>
      <c r="P23" s="217"/>
      <c r="Q23" s="198"/>
      <c r="R23" s="199"/>
      <c r="S23" s="18" t="s">
        <v>8</v>
      </c>
      <c r="T23" s="10">
        <v>2</v>
      </c>
      <c r="U23" s="198"/>
      <c r="V23" s="198"/>
      <c r="W23" s="198"/>
      <c r="X23" s="198"/>
      <c r="Y23" s="198"/>
      <c r="Z23" s="198"/>
      <c r="AA23" s="198"/>
      <c r="AB23" s="198"/>
      <c r="AC23" s="198"/>
      <c r="AD23" s="198"/>
      <c r="AE23" s="198"/>
      <c r="AF23" s="198"/>
      <c r="AG23" s="198"/>
      <c r="AH23" s="210"/>
      <c r="AI23" s="467"/>
      <c r="AJ23" s="198"/>
      <c r="AK23" s="199"/>
      <c r="AL23" s="18" t="s">
        <v>8</v>
      </c>
    </row>
    <row r="24" spans="1:38" s="23" customFormat="1" ht="12.75" customHeight="1" x14ac:dyDescent="0.2">
      <c r="A24" s="10">
        <v>3</v>
      </c>
      <c r="B24" s="198"/>
      <c r="C24" s="198"/>
      <c r="D24" s="198"/>
      <c r="E24" s="198"/>
      <c r="F24" s="199"/>
      <c r="G24" s="466"/>
      <c r="H24" s="467"/>
      <c r="I24" s="468"/>
      <c r="J24" s="213">
        <f t="shared" si="2"/>
        <v>0</v>
      </c>
      <c r="K24" s="215">
        <f t="shared" si="3"/>
        <v>0</v>
      </c>
      <c r="L24" s="198"/>
      <c r="M24" s="198"/>
      <c r="N24" s="198"/>
      <c r="O24" s="210"/>
      <c r="P24" s="217"/>
      <c r="Q24" s="198"/>
      <c r="R24" s="199"/>
      <c r="S24" s="18" t="s">
        <v>9</v>
      </c>
      <c r="T24" s="10">
        <v>3</v>
      </c>
      <c r="U24" s="198"/>
      <c r="V24" s="198"/>
      <c r="W24" s="198"/>
      <c r="X24" s="198"/>
      <c r="Y24" s="198"/>
      <c r="Z24" s="198"/>
      <c r="AA24" s="198"/>
      <c r="AB24" s="198"/>
      <c r="AC24" s="198"/>
      <c r="AD24" s="198"/>
      <c r="AE24" s="198"/>
      <c r="AF24" s="198"/>
      <c r="AG24" s="198"/>
      <c r="AH24" s="210"/>
      <c r="AI24" s="467"/>
      <c r="AJ24" s="198"/>
      <c r="AK24" s="199"/>
      <c r="AL24" s="18" t="s">
        <v>9</v>
      </c>
    </row>
    <row r="25" spans="1:38" s="23" customFormat="1" ht="12.75" customHeight="1" x14ac:dyDescent="0.2">
      <c r="A25" s="10">
        <v>4</v>
      </c>
      <c r="B25" s="198"/>
      <c r="C25" s="198"/>
      <c r="D25" s="198"/>
      <c r="E25" s="198"/>
      <c r="F25" s="199"/>
      <c r="G25" s="466"/>
      <c r="H25" s="467"/>
      <c r="I25" s="468"/>
      <c r="J25" s="213">
        <f t="shared" si="2"/>
        <v>0</v>
      </c>
      <c r="K25" s="215">
        <f t="shared" si="3"/>
        <v>0</v>
      </c>
      <c r="L25" s="198"/>
      <c r="M25" s="198"/>
      <c r="N25" s="198"/>
      <c r="O25" s="210"/>
      <c r="P25" s="217"/>
      <c r="Q25" s="198"/>
      <c r="R25" s="199"/>
      <c r="S25" s="18" t="s">
        <v>10</v>
      </c>
      <c r="T25" s="10">
        <v>4</v>
      </c>
      <c r="U25" s="198"/>
      <c r="V25" s="198"/>
      <c r="W25" s="198"/>
      <c r="X25" s="198"/>
      <c r="Y25" s="198"/>
      <c r="Z25" s="198"/>
      <c r="AA25" s="198"/>
      <c r="AB25" s="198"/>
      <c r="AC25" s="198"/>
      <c r="AD25" s="198"/>
      <c r="AE25" s="198"/>
      <c r="AF25" s="198"/>
      <c r="AG25" s="198"/>
      <c r="AH25" s="210"/>
      <c r="AI25" s="467"/>
      <c r="AJ25" s="198"/>
      <c r="AK25" s="199"/>
      <c r="AL25" s="18" t="s">
        <v>10</v>
      </c>
    </row>
    <row r="26" spans="1:38" s="23" customFormat="1" ht="12.75" customHeight="1" x14ac:dyDescent="0.2">
      <c r="A26" s="10">
        <v>5</v>
      </c>
      <c r="B26" s="198"/>
      <c r="C26" s="198"/>
      <c r="D26" s="198"/>
      <c r="E26" s="198"/>
      <c r="F26" s="199"/>
      <c r="G26" s="469"/>
      <c r="H26" s="467"/>
      <c r="I26" s="468"/>
      <c r="J26" s="213">
        <f t="shared" si="2"/>
        <v>0</v>
      </c>
      <c r="K26" s="215">
        <f t="shared" si="3"/>
        <v>0</v>
      </c>
      <c r="L26" s="198"/>
      <c r="M26" s="198"/>
      <c r="N26" s="198"/>
      <c r="O26" s="210"/>
      <c r="P26" s="217"/>
      <c r="Q26" s="198"/>
      <c r="R26" s="199"/>
      <c r="S26" s="18" t="s">
        <v>11</v>
      </c>
      <c r="T26" s="10">
        <v>5</v>
      </c>
      <c r="U26" s="198"/>
      <c r="V26" s="198"/>
      <c r="W26" s="198"/>
      <c r="X26" s="198"/>
      <c r="Y26" s="198"/>
      <c r="Z26" s="198"/>
      <c r="AA26" s="198"/>
      <c r="AB26" s="198"/>
      <c r="AC26" s="198"/>
      <c r="AD26" s="198"/>
      <c r="AE26" s="198"/>
      <c r="AF26" s="198"/>
      <c r="AG26" s="198"/>
      <c r="AH26" s="210"/>
      <c r="AI26" s="467"/>
      <c r="AJ26" s="198"/>
      <c r="AK26" s="199"/>
      <c r="AL26" s="18" t="s">
        <v>11</v>
      </c>
    </row>
    <row r="27" spans="1:38" s="23" customFormat="1" ht="12.75" customHeight="1" x14ac:dyDescent="0.2">
      <c r="A27" s="19">
        <v>6</v>
      </c>
      <c r="B27" s="200"/>
      <c r="C27" s="200"/>
      <c r="D27" s="200"/>
      <c r="E27" s="200"/>
      <c r="F27" s="201"/>
      <c r="G27" s="466"/>
      <c r="H27" s="470"/>
      <c r="I27" s="471"/>
      <c r="J27" s="213">
        <f t="shared" si="2"/>
        <v>0</v>
      </c>
      <c r="K27" s="215">
        <f t="shared" si="3"/>
        <v>0</v>
      </c>
      <c r="L27" s="200"/>
      <c r="M27" s="200"/>
      <c r="N27" s="200"/>
      <c r="O27" s="211"/>
      <c r="P27" s="218"/>
      <c r="Q27" s="200"/>
      <c r="R27" s="201"/>
      <c r="S27" s="20" t="s">
        <v>12</v>
      </c>
      <c r="T27" s="19">
        <v>6</v>
      </c>
      <c r="U27" s="200"/>
      <c r="V27" s="200"/>
      <c r="W27" s="200"/>
      <c r="X27" s="200"/>
      <c r="Y27" s="200"/>
      <c r="Z27" s="200"/>
      <c r="AA27" s="200"/>
      <c r="AB27" s="200"/>
      <c r="AC27" s="200"/>
      <c r="AD27" s="200"/>
      <c r="AE27" s="200"/>
      <c r="AF27" s="200"/>
      <c r="AG27" s="200"/>
      <c r="AH27" s="211"/>
      <c r="AI27" s="470"/>
      <c r="AJ27" s="200"/>
      <c r="AK27" s="201"/>
      <c r="AL27" s="20" t="s">
        <v>12</v>
      </c>
    </row>
    <row r="28" spans="1:38" s="23" customFormat="1" ht="12.75" customHeight="1" x14ac:dyDescent="0.2">
      <c r="A28" s="10">
        <v>7</v>
      </c>
      <c r="B28" s="198"/>
      <c r="C28" s="198"/>
      <c r="D28" s="198"/>
      <c r="E28" s="198"/>
      <c r="F28" s="199"/>
      <c r="G28" s="466"/>
      <c r="H28" s="467"/>
      <c r="I28" s="468"/>
      <c r="J28" s="213">
        <f t="shared" si="2"/>
        <v>0</v>
      </c>
      <c r="K28" s="215">
        <f t="shared" si="3"/>
        <v>0</v>
      </c>
      <c r="L28" s="198"/>
      <c r="M28" s="198"/>
      <c r="N28" s="198"/>
      <c r="O28" s="210"/>
      <c r="P28" s="217"/>
      <c r="Q28" s="198"/>
      <c r="R28" s="199"/>
      <c r="S28" s="18" t="s">
        <v>13</v>
      </c>
      <c r="T28" s="10">
        <v>7</v>
      </c>
      <c r="U28" s="198"/>
      <c r="V28" s="198"/>
      <c r="W28" s="198"/>
      <c r="X28" s="198"/>
      <c r="Y28" s="198"/>
      <c r="Z28" s="198"/>
      <c r="AA28" s="198"/>
      <c r="AB28" s="198"/>
      <c r="AC28" s="198"/>
      <c r="AD28" s="198"/>
      <c r="AE28" s="198"/>
      <c r="AF28" s="198"/>
      <c r="AG28" s="198"/>
      <c r="AH28" s="210"/>
      <c r="AI28" s="467"/>
      <c r="AJ28" s="198"/>
      <c r="AK28" s="199"/>
      <c r="AL28" s="18" t="s">
        <v>13</v>
      </c>
    </row>
    <row r="29" spans="1:38" s="23" customFormat="1" ht="12.75" customHeight="1" x14ac:dyDescent="0.2">
      <c r="A29" s="10">
        <v>8</v>
      </c>
      <c r="B29" s="198"/>
      <c r="C29" s="198"/>
      <c r="D29" s="198"/>
      <c r="E29" s="198"/>
      <c r="F29" s="199"/>
      <c r="G29" s="466"/>
      <c r="H29" s="467"/>
      <c r="I29" s="468"/>
      <c r="J29" s="213">
        <f t="shared" si="2"/>
        <v>0</v>
      </c>
      <c r="K29" s="215">
        <f t="shared" si="3"/>
        <v>0</v>
      </c>
      <c r="L29" s="198"/>
      <c r="M29" s="198"/>
      <c r="N29" s="198"/>
      <c r="O29" s="210"/>
      <c r="P29" s="217"/>
      <c r="Q29" s="198"/>
      <c r="R29" s="199"/>
      <c r="S29" s="18" t="s">
        <v>14</v>
      </c>
      <c r="T29" s="10">
        <v>8</v>
      </c>
      <c r="U29" s="198"/>
      <c r="V29" s="198"/>
      <c r="W29" s="198"/>
      <c r="X29" s="198"/>
      <c r="Y29" s="198"/>
      <c r="Z29" s="198"/>
      <c r="AA29" s="198"/>
      <c r="AB29" s="198"/>
      <c r="AC29" s="198"/>
      <c r="AD29" s="198"/>
      <c r="AE29" s="198"/>
      <c r="AF29" s="198"/>
      <c r="AG29" s="198"/>
      <c r="AH29" s="210"/>
      <c r="AI29" s="467"/>
      <c r="AJ29" s="198"/>
      <c r="AK29" s="199"/>
      <c r="AL29" s="18" t="s">
        <v>14</v>
      </c>
    </row>
    <row r="30" spans="1:38" s="23" customFormat="1" ht="12.75" customHeight="1" x14ac:dyDescent="0.2">
      <c r="A30" s="10">
        <v>9</v>
      </c>
      <c r="B30" s="198"/>
      <c r="C30" s="198"/>
      <c r="D30" s="198"/>
      <c r="E30" s="198"/>
      <c r="F30" s="199"/>
      <c r="G30" s="466"/>
      <c r="H30" s="467"/>
      <c r="I30" s="468"/>
      <c r="J30" s="213">
        <f t="shared" si="2"/>
        <v>0</v>
      </c>
      <c r="K30" s="215">
        <f t="shared" si="3"/>
        <v>0</v>
      </c>
      <c r="L30" s="198"/>
      <c r="M30" s="198"/>
      <c r="N30" s="198"/>
      <c r="O30" s="210"/>
      <c r="P30" s="217"/>
      <c r="Q30" s="198"/>
      <c r="R30" s="199"/>
      <c r="S30" s="18" t="s">
        <v>15</v>
      </c>
      <c r="T30" s="10">
        <v>9</v>
      </c>
      <c r="U30" s="198"/>
      <c r="V30" s="198"/>
      <c r="W30" s="198"/>
      <c r="X30" s="198"/>
      <c r="Y30" s="198"/>
      <c r="Z30" s="198"/>
      <c r="AA30" s="198"/>
      <c r="AB30" s="198"/>
      <c r="AC30" s="198"/>
      <c r="AD30" s="198"/>
      <c r="AE30" s="198"/>
      <c r="AF30" s="198"/>
      <c r="AG30" s="198"/>
      <c r="AH30" s="210"/>
      <c r="AI30" s="467"/>
      <c r="AJ30" s="198"/>
      <c r="AK30" s="199"/>
      <c r="AL30" s="18" t="s">
        <v>15</v>
      </c>
    </row>
    <row r="31" spans="1:38" s="23" customFormat="1" ht="12.75" customHeight="1" x14ac:dyDescent="0.2">
      <c r="A31" s="10">
        <v>10</v>
      </c>
      <c r="B31" s="198"/>
      <c r="C31" s="198"/>
      <c r="D31" s="198"/>
      <c r="E31" s="198"/>
      <c r="F31" s="199"/>
      <c r="G31" s="466"/>
      <c r="H31" s="467"/>
      <c r="I31" s="468"/>
      <c r="J31" s="213">
        <f t="shared" si="2"/>
        <v>0</v>
      </c>
      <c r="K31" s="215">
        <f t="shared" si="3"/>
        <v>0</v>
      </c>
      <c r="L31" s="198"/>
      <c r="M31" s="198"/>
      <c r="N31" s="198"/>
      <c r="O31" s="210"/>
      <c r="P31" s="217"/>
      <c r="Q31" s="198"/>
      <c r="R31" s="199"/>
      <c r="S31" s="18" t="s">
        <v>16</v>
      </c>
      <c r="T31" s="10">
        <v>10</v>
      </c>
      <c r="U31" s="198"/>
      <c r="V31" s="198"/>
      <c r="W31" s="198"/>
      <c r="X31" s="198"/>
      <c r="Y31" s="198"/>
      <c r="Z31" s="198"/>
      <c r="AA31" s="198"/>
      <c r="AB31" s="198"/>
      <c r="AC31" s="198"/>
      <c r="AD31" s="198"/>
      <c r="AE31" s="198"/>
      <c r="AF31" s="198"/>
      <c r="AG31" s="198"/>
      <c r="AH31" s="210"/>
      <c r="AI31" s="467"/>
      <c r="AJ31" s="198"/>
      <c r="AK31" s="199"/>
      <c r="AL31" s="18" t="s">
        <v>16</v>
      </c>
    </row>
    <row r="32" spans="1:38" s="23" customFormat="1" ht="12.75" customHeight="1" x14ac:dyDescent="0.2">
      <c r="A32" s="10">
        <v>11</v>
      </c>
      <c r="B32" s="198"/>
      <c r="C32" s="198"/>
      <c r="D32" s="198"/>
      <c r="E32" s="198"/>
      <c r="F32" s="199"/>
      <c r="G32" s="466"/>
      <c r="H32" s="467"/>
      <c r="I32" s="468"/>
      <c r="J32" s="213">
        <f t="shared" si="2"/>
        <v>0</v>
      </c>
      <c r="K32" s="215">
        <f t="shared" si="3"/>
        <v>0</v>
      </c>
      <c r="L32" s="198"/>
      <c r="M32" s="198"/>
      <c r="N32" s="198"/>
      <c r="O32" s="210"/>
      <c r="P32" s="217"/>
      <c r="Q32" s="198"/>
      <c r="R32" s="199"/>
      <c r="S32" s="18" t="s">
        <v>17</v>
      </c>
      <c r="T32" s="10">
        <v>11</v>
      </c>
      <c r="U32" s="198"/>
      <c r="V32" s="198"/>
      <c r="W32" s="198"/>
      <c r="X32" s="198"/>
      <c r="Y32" s="198"/>
      <c r="Z32" s="198"/>
      <c r="AA32" s="198"/>
      <c r="AB32" s="198"/>
      <c r="AC32" s="198"/>
      <c r="AD32" s="198"/>
      <c r="AE32" s="198"/>
      <c r="AF32" s="198"/>
      <c r="AG32" s="198"/>
      <c r="AH32" s="210"/>
      <c r="AI32" s="467"/>
      <c r="AJ32" s="198"/>
      <c r="AK32" s="199"/>
      <c r="AL32" s="18" t="s">
        <v>17</v>
      </c>
    </row>
    <row r="33" spans="1:38" s="23" customFormat="1" ht="12.75" customHeight="1" x14ac:dyDescent="0.2">
      <c r="A33" s="10">
        <v>12</v>
      </c>
      <c r="B33" s="198"/>
      <c r="C33" s="198"/>
      <c r="D33" s="198"/>
      <c r="E33" s="198"/>
      <c r="F33" s="199"/>
      <c r="G33" s="466"/>
      <c r="H33" s="467"/>
      <c r="I33" s="468"/>
      <c r="J33" s="213">
        <f t="shared" si="2"/>
        <v>0</v>
      </c>
      <c r="K33" s="215">
        <f t="shared" si="3"/>
        <v>0</v>
      </c>
      <c r="L33" s="198"/>
      <c r="M33" s="198"/>
      <c r="N33" s="198"/>
      <c r="O33" s="210"/>
      <c r="P33" s="217"/>
      <c r="Q33" s="198"/>
      <c r="R33" s="199"/>
      <c r="S33" s="18" t="s">
        <v>18</v>
      </c>
      <c r="T33" s="10">
        <v>12</v>
      </c>
      <c r="U33" s="198"/>
      <c r="V33" s="198"/>
      <c r="W33" s="198"/>
      <c r="X33" s="198"/>
      <c r="Y33" s="198"/>
      <c r="Z33" s="198"/>
      <c r="AA33" s="198"/>
      <c r="AB33" s="198"/>
      <c r="AC33" s="198"/>
      <c r="AD33" s="198"/>
      <c r="AE33" s="198"/>
      <c r="AF33" s="198"/>
      <c r="AG33" s="198"/>
      <c r="AH33" s="210"/>
      <c r="AI33" s="467"/>
      <c r="AJ33" s="198"/>
      <c r="AK33" s="199"/>
      <c r="AL33" s="18" t="s">
        <v>18</v>
      </c>
    </row>
    <row r="34" spans="1:38" s="23" customFormat="1" ht="12.75" customHeight="1" x14ac:dyDescent="0.2">
      <c r="A34" s="10">
        <v>13</v>
      </c>
      <c r="B34" s="198"/>
      <c r="C34" s="198"/>
      <c r="D34" s="198"/>
      <c r="E34" s="198"/>
      <c r="F34" s="199"/>
      <c r="G34" s="466"/>
      <c r="H34" s="467"/>
      <c r="I34" s="468"/>
      <c r="J34" s="213">
        <f t="shared" si="2"/>
        <v>0</v>
      </c>
      <c r="K34" s="215">
        <f t="shared" si="3"/>
        <v>0</v>
      </c>
      <c r="L34" s="198"/>
      <c r="M34" s="198"/>
      <c r="N34" s="198"/>
      <c r="O34" s="210"/>
      <c r="P34" s="217"/>
      <c r="Q34" s="198"/>
      <c r="R34" s="199"/>
      <c r="S34" s="18" t="s">
        <v>19</v>
      </c>
      <c r="T34" s="10">
        <v>13</v>
      </c>
      <c r="U34" s="198"/>
      <c r="V34" s="198"/>
      <c r="W34" s="198"/>
      <c r="X34" s="198"/>
      <c r="Y34" s="198"/>
      <c r="Z34" s="198"/>
      <c r="AA34" s="198"/>
      <c r="AB34" s="198"/>
      <c r="AC34" s="198"/>
      <c r="AD34" s="198"/>
      <c r="AE34" s="198"/>
      <c r="AF34" s="198"/>
      <c r="AG34" s="198"/>
      <c r="AH34" s="210"/>
      <c r="AI34" s="467"/>
      <c r="AJ34" s="198"/>
      <c r="AK34" s="199"/>
      <c r="AL34" s="18" t="s">
        <v>19</v>
      </c>
    </row>
    <row r="35" spans="1:38" s="23" customFormat="1" ht="12.75" customHeight="1" x14ac:dyDescent="0.2">
      <c r="A35" s="10">
        <v>14</v>
      </c>
      <c r="B35" s="198"/>
      <c r="C35" s="198"/>
      <c r="D35" s="198"/>
      <c r="E35" s="198"/>
      <c r="F35" s="199"/>
      <c r="G35" s="466"/>
      <c r="H35" s="467"/>
      <c r="I35" s="468"/>
      <c r="J35" s="213">
        <f t="shared" si="2"/>
        <v>0</v>
      </c>
      <c r="K35" s="215">
        <f t="shared" si="3"/>
        <v>0</v>
      </c>
      <c r="L35" s="198"/>
      <c r="M35" s="198"/>
      <c r="N35" s="198"/>
      <c r="O35" s="210"/>
      <c r="P35" s="217"/>
      <c r="Q35" s="198"/>
      <c r="R35" s="199"/>
      <c r="S35" s="18" t="s">
        <v>20</v>
      </c>
      <c r="T35" s="10">
        <v>14</v>
      </c>
      <c r="U35" s="198"/>
      <c r="V35" s="198"/>
      <c r="W35" s="198"/>
      <c r="X35" s="198"/>
      <c r="Y35" s="198"/>
      <c r="Z35" s="198"/>
      <c r="AA35" s="198"/>
      <c r="AB35" s="198"/>
      <c r="AC35" s="198"/>
      <c r="AD35" s="198"/>
      <c r="AE35" s="198"/>
      <c r="AF35" s="198"/>
      <c r="AG35" s="198"/>
      <c r="AH35" s="210"/>
      <c r="AI35" s="467"/>
      <c r="AJ35" s="198"/>
      <c r="AK35" s="199"/>
      <c r="AL35" s="18" t="s">
        <v>20</v>
      </c>
    </row>
    <row r="36" spans="1:38" s="23" customFormat="1" ht="12.75" customHeight="1" x14ac:dyDescent="0.2">
      <c r="A36" s="10">
        <v>15</v>
      </c>
      <c r="B36" s="198"/>
      <c r="C36" s="198"/>
      <c r="D36" s="198"/>
      <c r="E36" s="198"/>
      <c r="F36" s="199"/>
      <c r="G36" s="466"/>
      <c r="H36" s="467"/>
      <c r="I36" s="468"/>
      <c r="J36" s="213">
        <f t="shared" si="2"/>
        <v>0</v>
      </c>
      <c r="K36" s="215">
        <f t="shared" si="3"/>
        <v>0</v>
      </c>
      <c r="L36" s="198"/>
      <c r="M36" s="198"/>
      <c r="N36" s="198"/>
      <c r="O36" s="210"/>
      <c r="P36" s="217"/>
      <c r="Q36" s="198"/>
      <c r="R36" s="199"/>
      <c r="S36" s="18" t="s">
        <v>21</v>
      </c>
      <c r="T36" s="10">
        <v>15</v>
      </c>
      <c r="U36" s="198"/>
      <c r="V36" s="198"/>
      <c r="W36" s="198"/>
      <c r="X36" s="198"/>
      <c r="Y36" s="198"/>
      <c r="Z36" s="198"/>
      <c r="AA36" s="198"/>
      <c r="AB36" s="198"/>
      <c r="AC36" s="198"/>
      <c r="AD36" s="198"/>
      <c r="AE36" s="198"/>
      <c r="AF36" s="198"/>
      <c r="AG36" s="198"/>
      <c r="AH36" s="210"/>
      <c r="AI36" s="467"/>
      <c r="AJ36" s="198"/>
      <c r="AK36" s="199"/>
      <c r="AL36" s="18" t="s">
        <v>21</v>
      </c>
    </row>
    <row r="37" spans="1:38" s="23" customFormat="1" ht="12.75" customHeight="1" x14ac:dyDescent="0.2">
      <c r="A37" s="10">
        <v>16</v>
      </c>
      <c r="B37" s="198"/>
      <c r="C37" s="198"/>
      <c r="D37" s="198"/>
      <c r="E37" s="198"/>
      <c r="F37" s="199"/>
      <c r="G37" s="466"/>
      <c r="H37" s="467"/>
      <c r="I37" s="468"/>
      <c r="J37" s="213">
        <f t="shared" si="2"/>
        <v>0</v>
      </c>
      <c r="K37" s="215">
        <f t="shared" si="3"/>
        <v>0</v>
      </c>
      <c r="L37" s="198"/>
      <c r="M37" s="198"/>
      <c r="N37" s="198"/>
      <c r="O37" s="210"/>
      <c r="P37" s="217"/>
      <c r="Q37" s="198"/>
      <c r="R37" s="199"/>
      <c r="S37" s="18" t="s">
        <v>22</v>
      </c>
      <c r="T37" s="10">
        <v>16</v>
      </c>
      <c r="U37" s="198"/>
      <c r="V37" s="198"/>
      <c r="W37" s="198"/>
      <c r="X37" s="198"/>
      <c r="Y37" s="198"/>
      <c r="Z37" s="198"/>
      <c r="AA37" s="198"/>
      <c r="AB37" s="198"/>
      <c r="AC37" s="198"/>
      <c r="AD37" s="198"/>
      <c r="AE37" s="198"/>
      <c r="AF37" s="198"/>
      <c r="AG37" s="198"/>
      <c r="AH37" s="210"/>
      <c r="AI37" s="467"/>
      <c r="AJ37" s="198"/>
      <c r="AK37" s="199"/>
      <c r="AL37" s="18" t="s">
        <v>22</v>
      </c>
    </row>
    <row r="38" spans="1:38" s="23" customFormat="1" ht="12.75" customHeight="1" x14ac:dyDescent="0.2">
      <c r="A38" s="10">
        <v>17</v>
      </c>
      <c r="B38" s="198"/>
      <c r="C38" s="198"/>
      <c r="D38" s="198"/>
      <c r="E38" s="198"/>
      <c r="F38" s="199"/>
      <c r="G38" s="466"/>
      <c r="H38" s="467"/>
      <c r="I38" s="468"/>
      <c r="J38" s="213">
        <f t="shared" si="2"/>
        <v>0</v>
      </c>
      <c r="K38" s="215">
        <f t="shared" si="3"/>
        <v>0</v>
      </c>
      <c r="L38" s="198"/>
      <c r="M38" s="198"/>
      <c r="N38" s="198"/>
      <c r="O38" s="210"/>
      <c r="P38" s="217"/>
      <c r="Q38" s="198"/>
      <c r="R38" s="199"/>
      <c r="S38" s="18" t="s">
        <v>23</v>
      </c>
      <c r="T38" s="10">
        <v>17</v>
      </c>
      <c r="U38" s="198"/>
      <c r="V38" s="198"/>
      <c r="W38" s="198"/>
      <c r="X38" s="198"/>
      <c r="Y38" s="198"/>
      <c r="Z38" s="198"/>
      <c r="AA38" s="198"/>
      <c r="AB38" s="198"/>
      <c r="AC38" s="198"/>
      <c r="AD38" s="198"/>
      <c r="AE38" s="198"/>
      <c r="AF38" s="198"/>
      <c r="AG38" s="198"/>
      <c r="AH38" s="210"/>
      <c r="AI38" s="467"/>
      <c r="AJ38" s="198"/>
      <c r="AK38" s="199"/>
      <c r="AL38" s="18" t="s">
        <v>23</v>
      </c>
    </row>
    <row r="39" spans="1:38" s="23" customFormat="1" ht="12.75" customHeight="1" x14ac:dyDescent="0.2">
      <c r="A39" s="10">
        <v>18</v>
      </c>
      <c r="B39" s="198"/>
      <c r="C39" s="198"/>
      <c r="D39" s="198"/>
      <c r="E39" s="198"/>
      <c r="F39" s="199"/>
      <c r="G39" s="466"/>
      <c r="H39" s="467"/>
      <c r="I39" s="468"/>
      <c r="J39" s="213">
        <f t="shared" si="2"/>
        <v>0</v>
      </c>
      <c r="K39" s="215">
        <f t="shared" si="3"/>
        <v>0</v>
      </c>
      <c r="L39" s="198"/>
      <c r="M39" s="198"/>
      <c r="N39" s="198"/>
      <c r="O39" s="210"/>
      <c r="P39" s="217"/>
      <c r="Q39" s="198"/>
      <c r="R39" s="199"/>
      <c r="S39" s="18" t="s">
        <v>24</v>
      </c>
      <c r="T39" s="10">
        <v>18</v>
      </c>
      <c r="U39" s="198"/>
      <c r="V39" s="198"/>
      <c r="W39" s="198"/>
      <c r="X39" s="198"/>
      <c r="Y39" s="198"/>
      <c r="Z39" s="198"/>
      <c r="AA39" s="198"/>
      <c r="AB39" s="198"/>
      <c r="AC39" s="198"/>
      <c r="AD39" s="198"/>
      <c r="AE39" s="198"/>
      <c r="AF39" s="198"/>
      <c r="AG39" s="198"/>
      <c r="AH39" s="210"/>
      <c r="AI39" s="467"/>
      <c r="AJ39" s="198"/>
      <c r="AK39" s="199"/>
      <c r="AL39" s="18" t="s">
        <v>24</v>
      </c>
    </row>
    <row r="40" spans="1:38" s="23" customFormat="1" ht="12.75" customHeight="1" x14ac:dyDescent="0.2">
      <c r="A40" s="10">
        <v>19</v>
      </c>
      <c r="B40" s="198"/>
      <c r="C40" s="198"/>
      <c r="D40" s="198"/>
      <c r="E40" s="198"/>
      <c r="F40" s="199"/>
      <c r="G40" s="466"/>
      <c r="H40" s="467"/>
      <c r="I40" s="468"/>
      <c r="J40" s="213">
        <f t="shared" si="2"/>
        <v>0</v>
      </c>
      <c r="K40" s="215">
        <f t="shared" si="3"/>
        <v>0</v>
      </c>
      <c r="L40" s="198"/>
      <c r="M40" s="198"/>
      <c r="N40" s="198"/>
      <c r="O40" s="210"/>
      <c r="P40" s="217"/>
      <c r="Q40" s="198"/>
      <c r="R40" s="199"/>
      <c r="S40" s="18" t="s">
        <v>25</v>
      </c>
      <c r="T40" s="10">
        <v>19</v>
      </c>
      <c r="U40" s="198"/>
      <c r="V40" s="198"/>
      <c r="W40" s="198"/>
      <c r="X40" s="198"/>
      <c r="Y40" s="198"/>
      <c r="Z40" s="198"/>
      <c r="AA40" s="198"/>
      <c r="AB40" s="198"/>
      <c r="AC40" s="198"/>
      <c r="AD40" s="198"/>
      <c r="AE40" s="198"/>
      <c r="AF40" s="198"/>
      <c r="AG40" s="198"/>
      <c r="AH40" s="210"/>
      <c r="AI40" s="467"/>
      <c r="AJ40" s="198"/>
      <c r="AK40" s="199"/>
      <c r="AL40" s="18" t="s">
        <v>25</v>
      </c>
    </row>
    <row r="41" spans="1:38" s="23" customFormat="1" ht="12.75" customHeight="1" x14ac:dyDescent="0.2">
      <c r="A41" s="10">
        <v>20</v>
      </c>
      <c r="B41" s="198"/>
      <c r="C41" s="198"/>
      <c r="D41" s="198"/>
      <c r="E41" s="198"/>
      <c r="F41" s="199"/>
      <c r="G41" s="466"/>
      <c r="H41" s="467"/>
      <c r="I41" s="468"/>
      <c r="J41" s="213">
        <f t="shared" si="2"/>
        <v>0</v>
      </c>
      <c r="K41" s="215">
        <f t="shared" si="3"/>
        <v>0</v>
      </c>
      <c r="L41" s="198"/>
      <c r="M41" s="198"/>
      <c r="N41" s="198"/>
      <c r="O41" s="210"/>
      <c r="P41" s="217"/>
      <c r="Q41" s="198"/>
      <c r="R41" s="199"/>
      <c r="S41" s="18" t="s">
        <v>26</v>
      </c>
      <c r="T41" s="10">
        <v>20</v>
      </c>
      <c r="U41" s="198"/>
      <c r="V41" s="198"/>
      <c r="W41" s="198"/>
      <c r="X41" s="198"/>
      <c r="Y41" s="198"/>
      <c r="Z41" s="198"/>
      <c r="AA41" s="198"/>
      <c r="AB41" s="198"/>
      <c r="AC41" s="198"/>
      <c r="AD41" s="198"/>
      <c r="AE41" s="198"/>
      <c r="AF41" s="198"/>
      <c r="AG41" s="198"/>
      <c r="AH41" s="210"/>
      <c r="AI41" s="467"/>
      <c r="AJ41" s="198"/>
      <c r="AK41" s="199"/>
      <c r="AL41" s="18" t="s">
        <v>26</v>
      </c>
    </row>
    <row r="42" spans="1:38" s="23" customFormat="1" ht="12.75" customHeight="1" x14ac:dyDescent="0.2">
      <c r="A42" s="10">
        <v>21</v>
      </c>
      <c r="B42" s="198"/>
      <c r="C42" s="198"/>
      <c r="D42" s="198"/>
      <c r="E42" s="198"/>
      <c r="F42" s="199"/>
      <c r="G42" s="466"/>
      <c r="H42" s="467"/>
      <c r="I42" s="468"/>
      <c r="J42" s="213">
        <f t="shared" si="2"/>
        <v>0</v>
      </c>
      <c r="K42" s="215">
        <f t="shared" si="3"/>
        <v>0</v>
      </c>
      <c r="L42" s="198"/>
      <c r="M42" s="198"/>
      <c r="N42" s="198"/>
      <c r="O42" s="210"/>
      <c r="P42" s="217"/>
      <c r="Q42" s="198"/>
      <c r="R42" s="199"/>
      <c r="S42" s="18" t="s">
        <v>27</v>
      </c>
      <c r="T42" s="10">
        <v>21</v>
      </c>
      <c r="U42" s="198"/>
      <c r="V42" s="198"/>
      <c r="W42" s="198"/>
      <c r="X42" s="198"/>
      <c r="Y42" s="198"/>
      <c r="Z42" s="198"/>
      <c r="AA42" s="198"/>
      <c r="AB42" s="198"/>
      <c r="AC42" s="198"/>
      <c r="AD42" s="198"/>
      <c r="AE42" s="198"/>
      <c r="AF42" s="198"/>
      <c r="AG42" s="198"/>
      <c r="AH42" s="210"/>
      <c r="AI42" s="467"/>
      <c r="AJ42" s="198"/>
      <c r="AK42" s="199"/>
      <c r="AL42" s="18" t="s">
        <v>27</v>
      </c>
    </row>
    <row r="43" spans="1:38" s="23" customFormat="1" ht="12.75" customHeight="1" x14ac:dyDescent="0.2">
      <c r="A43" s="10">
        <v>22</v>
      </c>
      <c r="B43" s="198"/>
      <c r="C43" s="198"/>
      <c r="D43" s="198"/>
      <c r="E43" s="198"/>
      <c r="F43" s="199"/>
      <c r="G43" s="466"/>
      <c r="H43" s="467"/>
      <c r="I43" s="468"/>
      <c r="J43" s="213">
        <f t="shared" si="2"/>
        <v>0</v>
      </c>
      <c r="K43" s="215">
        <f t="shared" si="3"/>
        <v>0</v>
      </c>
      <c r="L43" s="198"/>
      <c r="M43" s="198"/>
      <c r="N43" s="198"/>
      <c r="O43" s="210"/>
      <c r="P43" s="217"/>
      <c r="Q43" s="198"/>
      <c r="R43" s="199"/>
      <c r="S43" s="18" t="s">
        <v>28</v>
      </c>
      <c r="T43" s="10">
        <v>22</v>
      </c>
      <c r="U43" s="198"/>
      <c r="V43" s="198"/>
      <c r="W43" s="198"/>
      <c r="X43" s="198"/>
      <c r="Y43" s="198"/>
      <c r="Z43" s="198"/>
      <c r="AA43" s="198"/>
      <c r="AB43" s="198"/>
      <c r="AC43" s="198"/>
      <c r="AD43" s="198"/>
      <c r="AE43" s="198"/>
      <c r="AF43" s="198"/>
      <c r="AG43" s="198"/>
      <c r="AH43" s="210"/>
      <c r="AI43" s="467"/>
      <c r="AJ43" s="198"/>
      <c r="AK43" s="199"/>
      <c r="AL43" s="18" t="s">
        <v>28</v>
      </c>
    </row>
    <row r="44" spans="1:38" s="23" customFormat="1" ht="12.75" customHeight="1" x14ac:dyDescent="0.2">
      <c r="A44" s="10">
        <v>23</v>
      </c>
      <c r="B44" s="198"/>
      <c r="C44" s="198"/>
      <c r="D44" s="198"/>
      <c r="E44" s="198"/>
      <c r="F44" s="199"/>
      <c r="G44" s="466"/>
      <c r="H44" s="467"/>
      <c r="I44" s="468"/>
      <c r="J44" s="213">
        <f t="shared" si="2"/>
        <v>0</v>
      </c>
      <c r="K44" s="215">
        <f t="shared" si="3"/>
        <v>0</v>
      </c>
      <c r="L44" s="198"/>
      <c r="M44" s="198"/>
      <c r="N44" s="198"/>
      <c r="O44" s="210"/>
      <c r="P44" s="217"/>
      <c r="Q44" s="198"/>
      <c r="R44" s="199"/>
      <c r="S44" s="18" t="s">
        <v>29</v>
      </c>
      <c r="T44" s="10">
        <v>23</v>
      </c>
      <c r="U44" s="198"/>
      <c r="V44" s="198"/>
      <c r="W44" s="198"/>
      <c r="X44" s="198"/>
      <c r="Y44" s="198"/>
      <c r="Z44" s="198"/>
      <c r="AA44" s="198"/>
      <c r="AB44" s="198"/>
      <c r="AC44" s="198"/>
      <c r="AD44" s="198"/>
      <c r="AE44" s="198"/>
      <c r="AF44" s="198"/>
      <c r="AG44" s="198"/>
      <c r="AH44" s="210"/>
      <c r="AI44" s="467"/>
      <c r="AJ44" s="198"/>
      <c r="AK44" s="199"/>
      <c r="AL44" s="18" t="s">
        <v>29</v>
      </c>
    </row>
    <row r="45" spans="1:38" s="23" customFormat="1" ht="12.75" customHeight="1" x14ac:dyDescent="0.2">
      <c r="A45" s="10">
        <v>24</v>
      </c>
      <c r="B45" s="198"/>
      <c r="C45" s="198"/>
      <c r="D45" s="198"/>
      <c r="E45" s="198"/>
      <c r="F45" s="199"/>
      <c r="G45" s="466"/>
      <c r="H45" s="467"/>
      <c r="I45" s="468"/>
      <c r="J45" s="213">
        <f t="shared" si="2"/>
        <v>0</v>
      </c>
      <c r="K45" s="215">
        <f t="shared" si="3"/>
        <v>0</v>
      </c>
      <c r="L45" s="198"/>
      <c r="M45" s="198"/>
      <c r="N45" s="198"/>
      <c r="O45" s="210"/>
      <c r="P45" s="217"/>
      <c r="Q45" s="198"/>
      <c r="R45" s="199"/>
      <c r="S45" s="18" t="s">
        <v>30</v>
      </c>
      <c r="T45" s="10">
        <v>24</v>
      </c>
      <c r="U45" s="198"/>
      <c r="V45" s="198"/>
      <c r="W45" s="198"/>
      <c r="X45" s="198"/>
      <c r="Y45" s="198"/>
      <c r="Z45" s="198"/>
      <c r="AA45" s="198"/>
      <c r="AB45" s="198"/>
      <c r="AC45" s="198"/>
      <c r="AD45" s="198"/>
      <c r="AE45" s="198"/>
      <c r="AF45" s="198"/>
      <c r="AG45" s="198"/>
      <c r="AH45" s="210"/>
      <c r="AI45" s="467"/>
      <c r="AJ45" s="198"/>
      <c r="AK45" s="199"/>
      <c r="AL45" s="18" t="s">
        <v>30</v>
      </c>
    </row>
    <row r="46" spans="1:38" s="23" customFormat="1" ht="12.75" customHeight="1" x14ac:dyDescent="0.2">
      <c r="A46" s="10">
        <v>25</v>
      </c>
      <c r="B46" s="198"/>
      <c r="C46" s="198"/>
      <c r="D46" s="198"/>
      <c r="E46" s="198"/>
      <c r="F46" s="199"/>
      <c r="G46" s="466"/>
      <c r="H46" s="467"/>
      <c r="I46" s="468"/>
      <c r="J46" s="213">
        <f t="shared" si="2"/>
        <v>0</v>
      </c>
      <c r="K46" s="215">
        <f t="shared" si="3"/>
        <v>0</v>
      </c>
      <c r="L46" s="198"/>
      <c r="M46" s="198"/>
      <c r="N46" s="198"/>
      <c r="O46" s="210"/>
      <c r="P46" s="217"/>
      <c r="Q46" s="198"/>
      <c r="R46" s="199"/>
      <c r="S46" s="18" t="s">
        <v>31</v>
      </c>
      <c r="T46" s="10">
        <v>25</v>
      </c>
      <c r="U46" s="198"/>
      <c r="V46" s="198"/>
      <c r="W46" s="198"/>
      <c r="X46" s="198"/>
      <c r="Y46" s="198"/>
      <c r="Z46" s="198"/>
      <c r="AA46" s="198"/>
      <c r="AB46" s="198"/>
      <c r="AC46" s="198"/>
      <c r="AD46" s="198"/>
      <c r="AE46" s="198"/>
      <c r="AF46" s="198"/>
      <c r="AG46" s="198"/>
      <c r="AH46" s="210"/>
      <c r="AI46" s="467"/>
      <c r="AJ46" s="198"/>
      <c r="AK46" s="199"/>
      <c r="AL46" s="18" t="s">
        <v>31</v>
      </c>
    </row>
    <row r="47" spans="1:38" s="23" customFormat="1" ht="12.75" customHeight="1" x14ac:dyDescent="0.2">
      <c r="A47" s="10">
        <v>26</v>
      </c>
      <c r="B47" s="198"/>
      <c r="C47" s="198"/>
      <c r="D47" s="198"/>
      <c r="E47" s="198"/>
      <c r="F47" s="199"/>
      <c r="G47" s="466"/>
      <c r="H47" s="467"/>
      <c r="I47" s="468"/>
      <c r="J47" s="213">
        <f t="shared" si="2"/>
        <v>0</v>
      </c>
      <c r="K47" s="215">
        <f t="shared" si="3"/>
        <v>0</v>
      </c>
      <c r="L47" s="198"/>
      <c r="M47" s="198"/>
      <c r="N47" s="198"/>
      <c r="O47" s="210"/>
      <c r="P47" s="217"/>
      <c r="Q47" s="198"/>
      <c r="R47" s="199"/>
      <c r="S47" s="18" t="s">
        <v>32</v>
      </c>
      <c r="T47" s="10">
        <v>26</v>
      </c>
      <c r="U47" s="198"/>
      <c r="V47" s="198"/>
      <c r="W47" s="198"/>
      <c r="X47" s="198"/>
      <c r="Y47" s="198"/>
      <c r="Z47" s="198"/>
      <c r="AA47" s="198"/>
      <c r="AB47" s="198"/>
      <c r="AC47" s="198"/>
      <c r="AD47" s="198"/>
      <c r="AE47" s="198"/>
      <c r="AF47" s="198"/>
      <c r="AG47" s="198"/>
      <c r="AH47" s="210"/>
      <c r="AI47" s="467"/>
      <c r="AJ47" s="198"/>
      <c r="AK47" s="199"/>
      <c r="AL47" s="18" t="s">
        <v>32</v>
      </c>
    </row>
    <row r="48" spans="1:38" s="23" customFormat="1" ht="12.75" customHeight="1" x14ac:dyDescent="0.2">
      <c r="A48" s="10">
        <v>27</v>
      </c>
      <c r="B48" s="198"/>
      <c r="C48" s="198"/>
      <c r="D48" s="198"/>
      <c r="E48" s="198"/>
      <c r="F48" s="199"/>
      <c r="G48" s="466"/>
      <c r="H48" s="467"/>
      <c r="I48" s="468"/>
      <c r="J48" s="213">
        <f t="shared" si="2"/>
        <v>0</v>
      </c>
      <c r="K48" s="215">
        <f t="shared" si="3"/>
        <v>0</v>
      </c>
      <c r="L48" s="198"/>
      <c r="M48" s="198"/>
      <c r="N48" s="198"/>
      <c r="O48" s="210"/>
      <c r="P48" s="217"/>
      <c r="Q48" s="198"/>
      <c r="R48" s="199"/>
      <c r="S48" s="18" t="s">
        <v>33</v>
      </c>
      <c r="T48" s="10">
        <v>27</v>
      </c>
      <c r="U48" s="198"/>
      <c r="V48" s="198"/>
      <c r="W48" s="198"/>
      <c r="X48" s="198"/>
      <c r="Y48" s="198"/>
      <c r="Z48" s="198"/>
      <c r="AA48" s="198"/>
      <c r="AB48" s="198"/>
      <c r="AC48" s="198"/>
      <c r="AD48" s="198"/>
      <c r="AE48" s="198"/>
      <c r="AF48" s="198"/>
      <c r="AG48" s="198"/>
      <c r="AH48" s="210"/>
      <c r="AI48" s="467"/>
      <c r="AJ48" s="198"/>
      <c r="AK48" s="199"/>
      <c r="AL48" s="18" t="s">
        <v>33</v>
      </c>
    </row>
    <row r="49" spans="1:38" s="23" customFormat="1" ht="12.75" customHeight="1" x14ac:dyDescent="0.2">
      <c r="A49" s="10">
        <v>28</v>
      </c>
      <c r="B49" s="198"/>
      <c r="C49" s="198"/>
      <c r="D49" s="198"/>
      <c r="E49" s="198"/>
      <c r="F49" s="199"/>
      <c r="G49" s="466"/>
      <c r="H49" s="467"/>
      <c r="I49" s="468"/>
      <c r="J49" s="213">
        <f t="shared" si="2"/>
        <v>0</v>
      </c>
      <c r="K49" s="215">
        <f t="shared" si="3"/>
        <v>0</v>
      </c>
      <c r="L49" s="198"/>
      <c r="M49" s="198"/>
      <c r="N49" s="198"/>
      <c r="O49" s="210"/>
      <c r="P49" s="217"/>
      <c r="Q49" s="198"/>
      <c r="R49" s="199"/>
      <c r="S49" s="18" t="s">
        <v>34</v>
      </c>
      <c r="T49" s="10">
        <v>28</v>
      </c>
      <c r="U49" s="198"/>
      <c r="V49" s="198"/>
      <c r="W49" s="198"/>
      <c r="X49" s="198"/>
      <c r="Y49" s="198"/>
      <c r="Z49" s="198"/>
      <c r="AA49" s="198"/>
      <c r="AB49" s="198"/>
      <c r="AC49" s="198"/>
      <c r="AD49" s="198"/>
      <c r="AE49" s="198"/>
      <c r="AF49" s="198"/>
      <c r="AG49" s="198"/>
      <c r="AH49" s="210"/>
      <c r="AI49" s="467"/>
      <c r="AJ49" s="198"/>
      <c r="AK49" s="199"/>
      <c r="AL49" s="18" t="s">
        <v>34</v>
      </c>
    </row>
    <row r="50" spans="1:38" s="23" customFormat="1" ht="12.75" customHeight="1" x14ac:dyDescent="0.2">
      <c r="A50" s="10">
        <v>29</v>
      </c>
      <c r="B50" s="198"/>
      <c r="C50" s="198"/>
      <c r="D50" s="198"/>
      <c r="E50" s="198"/>
      <c r="F50" s="199"/>
      <c r="G50" s="466"/>
      <c r="H50" s="467"/>
      <c r="I50" s="468"/>
      <c r="J50" s="213">
        <f t="shared" si="2"/>
        <v>0</v>
      </c>
      <c r="K50" s="215">
        <f t="shared" si="3"/>
        <v>0</v>
      </c>
      <c r="L50" s="198"/>
      <c r="M50" s="198"/>
      <c r="N50" s="198"/>
      <c r="O50" s="210"/>
      <c r="P50" s="217"/>
      <c r="Q50" s="198"/>
      <c r="R50" s="199"/>
      <c r="S50" s="18" t="s">
        <v>35</v>
      </c>
      <c r="T50" s="10">
        <v>29</v>
      </c>
      <c r="U50" s="198"/>
      <c r="V50" s="198"/>
      <c r="W50" s="198"/>
      <c r="X50" s="218"/>
      <c r="Y50" s="198"/>
      <c r="Z50" s="198"/>
      <c r="AA50" s="198"/>
      <c r="AB50" s="198"/>
      <c r="AC50" s="198"/>
      <c r="AD50" s="198"/>
      <c r="AE50" s="198"/>
      <c r="AF50" s="198"/>
      <c r="AG50" s="198"/>
      <c r="AH50" s="210"/>
      <c r="AI50" s="467"/>
      <c r="AJ50" s="198"/>
      <c r="AK50" s="199"/>
      <c r="AL50" s="18" t="s">
        <v>35</v>
      </c>
    </row>
    <row r="51" spans="1:38" s="23" customFormat="1" ht="12.75" customHeight="1" x14ac:dyDescent="0.2">
      <c r="A51" s="10">
        <v>30</v>
      </c>
      <c r="B51" s="198"/>
      <c r="C51" s="198"/>
      <c r="D51" s="198"/>
      <c r="E51" s="198"/>
      <c r="F51" s="199"/>
      <c r="G51" s="472"/>
      <c r="H51" s="467"/>
      <c r="I51" s="468"/>
      <c r="J51" s="213">
        <f t="shared" si="2"/>
        <v>0</v>
      </c>
      <c r="K51" s="215">
        <f t="shared" si="3"/>
        <v>0</v>
      </c>
      <c r="L51" s="198"/>
      <c r="M51" s="198"/>
      <c r="N51" s="198"/>
      <c r="O51" s="210"/>
      <c r="P51" s="217"/>
      <c r="Q51" s="198"/>
      <c r="R51" s="199"/>
      <c r="S51" s="18" t="s">
        <v>36</v>
      </c>
      <c r="T51" s="10">
        <v>30</v>
      </c>
      <c r="U51" s="198"/>
      <c r="V51" s="198"/>
      <c r="W51" s="198"/>
      <c r="X51" s="198"/>
      <c r="Y51" s="198"/>
      <c r="Z51" s="198"/>
      <c r="AA51" s="198"/>
      <c r="AB51" s="198"/>
      <c r="AC51" s="198"/>
      <c r="AD51" s="198"/>
      <c r="AE51" s="198"/>
      <c r="AF51" s="198"/>
      <c r="AG51" s="198"/>
      <c r="AH51" s="210"/>
      <c r="AI51" s="467"/>
      <c r="AJ51" s="198"/>
      <c r="AK51" s="199"/>
      <c r="AL51" s="18" t="s">
        <v>36</v>
      </c>
    </row>
    <row r="52" spans="1:38" s="23" customFormat="1" ht="12.75" customHeight="1" x14ac:dyDescent="0.2">
      <c r="A52" s="21">
        <v>31</v>
      </c>
      <c r="B52" s="202"/>
      <c r="C52" s="202"/>
      <c r="D52" s="202"/>
      <c r="E52" s="202"/>
      <c r="F52" s="203"/>
      <c r="G52" s="473"/>
      <c r="H52" s="474"/>
      <c r="I52" s="475"/>
      <c r="J52" s="219">
        <f t="shared" si="2"/>
        <v>0</v>
      </c>
      <c r="K52" s="220">
        <f t="shared" si="3"/>
        <v>0</v>
      </c>
      <c r="L52" s="202"/>
      <c r="M52" s="202"/>
      <c r="N52" s="202"/>
      <c r="O52" s="212"/>
      <c r="P52" s="221"/>
      <c r="Q52" s="202"/>
      <c r="R52" s="203"/>
      <c r="S52" s="22" t="s">
        <v>37</v>
      </c>
      <c r="T52" s="21">
        <v>31</v>
      </c>
      <c r="U52" s="202"/>
      <c r="V52" s="202"/>
      <c r="W52" s="202"/>
      <c r="X52" s="202"/>
      <c r="Y52" s="202"/>
      <c r="Z52" s="202"/>
      <c r="AA52" s="202"/>
      <c r="AB52" s="202"/>
      <c r="AC52" s="202"/>
      <c r="AD52" s="202"/>
      <c r="AE52" s="202"/>
      <c r="AF52" s="202"/>
      <c r="AG52" s="202"/>
      <c r="AH52" s="212"/>
      <c r="AI52" s="474"/>
      <c r="AJ52" s="202"/>
      <c r="AK52" s="203"/>
      <c r="AL52" s="22" t="s">
        <v>37</v>
      </c>
    </row>
    <row r="53" spans="1:38" s="23" customFormat="1" ht="12.75" customHeight="1" thickBot="1" x14ac:dyDescent="0.25">
      <c r="A53" s="380"/>
      <c r="B53" s="342">
        <f>SUM(B22:B52)</f>
        <v>0</v>
      </c>
      <c r="C53" s="342">
        <f>SUM(C22:C52)</f>
        <v>0</v>
      </c>
      <c r="D53" s="342">
        <f>SUM(D22:D52)</f>
        <v>0</v>
      </c>
      <c r="E53" s="343">
        <f>SUM(E22:E52)</f>
        <v>0</v>
      </c>
      <c r="F53" s="344">
        <f>SUM(F22:F52)</f>
        <v>0</v>
      </c>
      <c r="G53" s="345"/>
      <c r="H53" s="346" t="s">
        <v>157</v>
      </c>
      <c r="I53" s="347">
        <f>COUNTA(I22:I52)</f>
        <v>0</v>
      </c>
      <c r="J53" s="342">
        <f>SUM(J21:J52)</f>
        <v>0</v>
      </c>
      <c r="K53" s="342">
        <f t="shared" ref="K53:R53" si="4">SUM(K22:K52)</f>
        <v>0</v>
      </c>
      <c r="L53" s="342">
        <f t="shared" si="4"/>
        <v>0</v>
      </c>
      <c r="M53" s="342">
        <f t="shared" si="4"/>
        <v>0</v>
      </c>
      <c r="N53" s="342">
        <f t="shared" si="4"/>
        <v>0</v>
      </c>
      <c r="O53" s="348">
        <f t="shared" si="4"/>
        <v>0</v>
      </c>
      <c r="P53" s="343">
        <f t="shared" si="4"/>
        <v>0</v>
      </c>
      <c r="Q53" s="342">
        <f t="shared" si="4"/>
        <v>0</v>
      </c>
      <c r="R53" s="349">
        <f t="shared" si="4"/>
        <v>0</v>
      </c>
      <c r="S53" s="350"/>
      <c r="T53" s="341"/>
      <c r="U53" s="342">
        <f t="shared" ref="U53:AH53" si="5">SUM(U22:U52)</f>
        <v>0</v>
      </c>
      <c r="V53" s="342">
        <f t="shared" si="5"/>
        <v>0</v>
      </c>
      <c r="W53" s="342">
        <f t="shared" si="5"/>
        <v>0</v>
      </c>
      <c r="X53" s="342">
        <f t="shared" si="5"/>
        <v>0</v>
      </c>
      <c r="Y53" s="342">
        <f t="shared" si="5"/>
        <v>0</v>
      </c>
      <c r="Z53" s="342">
        <f t="shared" si="5"/>
        <v>0</v>
      </c>
      <c r="AA53" s="342">
        <f t="shared" si="5"/>
        <v>0</v>
      </c>
      <c r="AB53" s="342">
        <f t="shared" si="5"/>
        <v>0</v>
      </c>
      <c r="AC53" s="342">
        <f t="shared" si="5"/>
        <v>0</v>
      </c>
      <c r="AD53" s="342">
        <f t="shared" si="5"/>
        <v>0</v>
      </c>
      <c r="AE53" s="342">
        <f t="shared" si="5"/>
        <v>0</v>
      </c>
      <c r="AF53" s="342">
        <f t="shared" si="5"/>
        <v>0</v>
      </c>
      <c r="AG53" s="342">
        <f t="shared" si="5"/>
        <v>0</v>
      </c>
      <c r="AH53" s="344">
        <f t="shared" si="5"/>
        <v>0</v>
      </c>
      <c r="AI53" s="351"/>
      <c r="AJ53" s="342">
        <f>SUM(AJ22:AJ52)</f>
        <v>0</v>
      </c>
      <c r="AK53" s="348">
        <f>SUM(AK22:AK52)</f>
        <v>0</v>
      </c>
      <c r="AL53" s="389"/>
    </row>
    <row r="54" spans="1:38" ht="12.75" customHeight="1" thickTop="1" x14ac:dyDescent="0.2">
      <c r="A54" s="44"/>
      <c r="B54" s="118"/>
      <c r="C54" s="118"/>
      <c r="D54" s="118"/>
      <c r="E54" s="118"/>
      <c r="F54" s="118"/>
      <c r="G54" s="339"/>
      <c r="H54" s="118"/>
      <c r="I54" s="340"/>
      <c r="J54" s="118"/>
      <c r="K54" s="118"/>
      <c r="L54" s="118"/>
      <c r="M54" s="118"/>
      <c r="N54" s="118"/>
      <c r="O54" s="118"/>
      <c r="P54" s="118"/>
      <c r="Q54" s="118"/>
      <c r="R54" s="118"/>
      <c r="S54" s="44"/>
      <c r="T54" s="44"/>
      <c r="U54" s="118"/>
      <c r="V54" s="118"/>
      <c r="W54" s="118"/>
      <c r="X54" s="118"/>
      <c r="Y54" s="118"/>
      <c r="Z54" s="118"/>
      <c r="AA54" s="118"/>
      <c r="AB54" s="118"/>
      <c r="AC54" s="118"/>
      <c r="AD54" s="118"/>
      <c r="AE54" s="118"/>
      <c r="AF54" s="118"/>
      <c r="AG54" s="118"/>
      <c r="AH54" s="118"/>
      <c r="AI54" s="118"/>
      <c r="AJ54" s="118"/>
      <c r="AK54" s="118"/>
      <c r="AL54" s="44"/>
    </row>
    <row r="55" spans="1:38" ht="12.75" customHeight="1" x14ac:dyDescent="0.2">
      <c r="A55" s="43"/>
      <c r="B55" s="23"/>
      <c r="C55" s="23"/>
      <c r="D55" s="23"/>
      <c r="E55" s="23"/>
      <c r="F55" s="23"/>
      <c r="H55" s="588" t="str">
        <f>JANVIER!$H$10</f>
        <v>SYNDICAT DES MÉTALLOS SL</v>
      </c>
      <c r="I55" s="588"/>
      <c r="J55" s="588"/>
      <c r="K55" s="23"/>
      <c r="L55" s="23"/>
      <c r="M55" s="23"/>
      <c r="N55" s="23"/>
      <c r="O55" s="23"/>
      <c r="P55" s="23"/>
      <c r="Q55" s="23"/>
      <c r="R55" s="23"/>
      <c r="S55" s="43"/>
      <c r="T55" s="43"/>
      <c r="U55" s="38"/>
      <c r="V55" s="38"/>
      <c r="W55" s="38"/>
      <c r="X55" s="38"/>
      <c r="Y55" s="38"/>
      <c r="Z55" s="38"/>
      <c r="AA55" s="12" t="s">
        <v>146</v>
      </c>
      <c r="AB55" s="23"/>
      <c r="AC55" s="23"/>
      <c r="AD55" s="38"/>
      <c r="AE55" s="38"/>
      <c r="AF55" s="38"/>
      <c r="AG55" s="38"/>
      <c r="AH55" s="38"/>
      <c r="AI55" s="38"/>
      <c r="AJ55" s="38"/>
      <c r="AK55" s="35"/>
      <c r="AL55" s="43"/>
    </row>
    <row r="56" spans="1:38" s="114" customFormat="1" ht="12.75" customHeight="1" x14ac:dyDescent="0.2">
      <c r="A56" s="116"/>
      <c r="B56" s="106" t="str">
        <f>$B$11</f>
        <v>Mois</v>
      </c>
      <c r="C56" s="302" t="str">
        <f>$C$11</f>
        <v>Avril</v>
      </c>
      <c r="D56" s="27" t="str">
        <f>$D$11</f>
        <v>Année</v>
      </c>
      <c r="E56" s="252">
        <f>$E$11</f>
        <v>0</v>
      </c>
      <c r="F56" s="107"/>
      <c r="G56" s="112"/>
      <c r="H56" s="107"/>
      <c r="I56" s="113"/>
      <c r="J56" s="107"/>
      <c r="K56" s="107"/>
      <c r="L56" s="107"/>
      <c r="M56" s="107"/>
      <c r="N56" s="107"/>
      <c r="O56" s="107"/>
      <c r="P56" s="107"/>
      <c r="Q56" s="107"/>
      <c r="R56" s="107"/>
      <c r="S56" s="116"/>
      <c r="T56" s="116"/>
      <c r="U56" s="107"/>
      <c r="V56" s="107"/>
      <c r="W56" s="107"/>
      <c r="X56" s="107"/>
      <c r="Y56" s="107"/>
      <c r="Z56" s="107"/>
      <c r="AA56" s="107"/>
      <c r="AB56" s="107"/>
      <c r="AC56" s="107"/>
      <c r="AD56" s="107"/>
      <c r="AE56" s="107"/>
      <c r="AF56" s="107"/>
      <c r="AG56" s="107"/>
      <c r="AH56" s="107"/>
      <c r="AI56" s="106"/>
      <c r="AJ56" s="302" t="str">
        <f>$C$11</f>
        <v>Avril</v>
      </c>
      <c r="AK56" s="113">
        <f>$E$11</f>
        <v>0</v>
      </c>
      <c r="AL56" s="116"/>
    </row>
    <row r="57" spans="1:38" s="114" customFormat="1" ht="12.75" customHeight="1" x14ac:dyDescent="0.2">
      <c r="A57" s="116"/>
      <c r="B57" s="106" t="str">
        <f>$B$12</f>
        <v>Page No.</v>
      </c>
      <c r="C57" s="111">
        <f>C12+1</f>
        <v>2</v>
      </c>
      <c r="D57" s="107"/>
      <c r="E57" s="107"/>
      <c r="F57" s="107"/>
      <c r="G57" s="112"/>
      <c r="H57" s="107"/>
      <c r="I57" s="39" t="s">
        <v>145</v>
      </c>
      <c r="J57" s="107"/>
      <c r="K57" s="107"/>
      <c r="L57" s="113"/>
      <c r="M57" s="107"/>
      <c r="N57" s="107"/>
      <c r="O57" s="107"/>
      <c r="P57" s="106"/>
      <c r="Q57" s="107"/>
      <c r="R57" s="106"/>
      <c r="S57" s="116"/>
      <c r="T57" s="116"/>
      <c r="U57" s="107"/>
      <c r="V57" s="107"/>
      <c r="W57" s="107"/>
      <c r="X57" s="107"/>
      <c r="Y57" s="107"/>
      <c r="Z57" s="107"/>
      <c r="AA57" s="107"/>
      <c r="AB57" s="28" t="s">
        <v>147</v>
      </c>
      <c r="AC57" s="107"/>
      <c r="AD57" s="107"/>
      <c r="AE57" s="107"/>
      <c r="AF57" s="107"/>
      <c r="AG57" s="107"/>
      <c r="AH57" s="107"/>
      <c r="AI57" s="106" t="str">
        <f>$B$12</f>
        <v>Page No.</v>
      </c>
      <c r="AJ57" s="111">
        <f>C12+1</f>
        <v>2</v>
      </c>
      <c r="AK57" s="115"/>
      <c r="AL57" s="116"/>
    </row>
    <row r="58" spans="1:38" ht="12.75" customHeight="1" x14ac:dyDescent="0.2">
      <c r="A58" s="44"/>
      <c r="B58" s="3"/>
      <c r="C58" s="3"/>
      <c r="D58" s="3"/>
      <c r="E58" s="3"/>
      <c r="F58" s="3"/>
      <c r="G58" s="100"/>
      <c r="H58" s="3"/>
      <c r="I58" s="5"/>
      <c r="J58" s="3"/>
      <c r="K58" s="3"/>
      <c r="L58" s="23"/>
      <c r="M58" s="3"/>
      <c r="N58" s="3"/>
      <c r="O58" s="3"/>
      <c r="P58" s="3"/>
      <c r="Q58" s="3"/>
      <c r="R58" s="3"/>
      <c r="S58" s="44"/>
      <c r="T58" s="44"/>
      <c r="U58" s="3"/>
      <c r="V58" s="3"/>
      <c r="W58" s="3"/>
      <c r="X58" s="3"/>
      <c r="Y58" s="3"/>
      <c r="Z58" s="3"/>
      <c r="AA58" s="3"/>
      <c r="AB58" s="3"/>
      <c r="AC58" s="3"/>
      <c r="AD58" s="3"/>
      <c r="AE58" s="23"/>
      <c r="AF58" s="3"/>
      <c r="AG58" s="3"/>
      <c r="AH58" s="3"/>
      <c r="AI58" s="3"/>
      <c r="AJ58" s="3"/>
      <c r="AK58" s="3" t="s">
        <v>50</v>
      </c>
      <c r="AL58" s="44"/>
    </row>
    <row r="59" spans="1:38" ht="12.75" customHeight="1" x14ac:dyDescent="0.2">
      <c r="A59" s="376"/>
      <c r="B59" s="29"/>
      <c r="C59" s="29"/>
      <c r="D59" s="29"/>
      <c r="E59" s="29"/>
      <c r="F59" s="29"/>
      <c r="G59" s="101"/>
      <c r="H59" s="29"/>
      <c r="I59" s="30"/>
      <c r="J59" s="29"/>
      <c r="K59" s="29"/>
      <c r="L59" s="30"/>
      <c r="M59" s="29"/>
      <c r="N59" s="29"/>
      <c r="O59" s="29"/>
      <c r="P59" s="29"/>
      <c r="Q59" s="29"/>
      <c r="R59" s="29"/>
      <c r="S59" s="29"/>
      <c r="T59" s="29"/>
      <c r="U59" s="29"/>
      <c r="V59" s="29"/>
      <c r="W59" s="29"/>
      <c r="X59" s="29"/>
      <c r="Y59" s="29"/>
      <c r="Z59" s="29"/>
      <c r="AA59" s="29"/>
      <c r="AB59" s="29"/>
      <c r="AC59" s="29"/>
      <c r="AD59" s="29"/>
      <c r="AE59" s="30"/>
      <c r="AF59" s="29"/>
      <c r="AG59" s="29"/>
      <c r="AH59" s="29"/>
      <c r="AI59" s="29"/>
      <c r="AJ59" s="42"/>
      <c r="AK59" s="29"/>
      <c r="AL59" s="385"/>
    </row>
    <row r="60" spans="1:38" customFormat="1" ht="12.75" customHeight="1" x14ac:dyDescent="0.2">
      <c r="A60" s="371"/>
      <c r="B60" s="3"/>
      <c r="C60" s="3" t="s">
        <v>148</v>
      </c>
      <c r="D60" s="3"/>
      <c r="E60" s="284"/>
      <c r="F60" s="1"/>
      <c r="G60" s="285"/>
      <c r="H60" s="2" t="s">
        <v>149</v>
      </c>
      <c r="I60" s="368"/>
      <c r="J60" s="534" t="s">
        <v>150</v>
      </c>
      <c r="K60" s="535"/>
      <c r="L60" s="3"/>
      <c r="M60" s="3"/>
      <c r="N60" s="3"/>
      <c r="O60" s="5" t="s">
        <v>151</v>
      </c>
      <c r="P60" s="3"/>
      <c r="Q60" s="3"/>
      <c r="R60" s="1"/>
      <c r="S60" s="361"/>
      <c r="T60" s="362"/>
      <c r="U60" s="3"/>
      <c r="V60" s="3"/>
      <c r="W60" s="3"/>
      <c r="X60" s="3"/>
      <c r="Y60" s="3"/>
      <c r="Z60" s="3"/>
      <c r="AA60" s="3"/>
      <c r="AB60" s="3"/>
      <c r="AC60" s="3"/>
      <c r="AD60" s="3"/>
      <c r="AE60" s="3"/>
      <c r="AF60" s="3"/>
      <c r="AG60" s="3"/>
      <c r="AH60" s="3"/>
      <c r="AI60" s="15"/>
      <c r="AJ60" s="3"/>
      <c r="AK60" s="44"/>
      <c r="AL60" s="381"/>
    </row>
    <row r="61" spans="1:38" customFormat="1" ht="12.75" customHeight="1" x14ac:dyDescent="0.2">
      <c r="A61" s="371"/>
      <c r="B61" s="3"/>
      <c r="C61" s="3"/>
      <c r="D61" s="3"/>
      <c r="E61" s="44"/>
      <c r="F61" s="1"/>
      <c r="G61" s="285"/>
      <c r="H61" s="15"/>
      <c r="I61" s="369"/>
      <c r="J61" s="3"/>
      <c r="K61" s="1"/>
      <c r="L61" s="3"/>
      <c r="M61" s="3"/>
      <c r="N61" s="3"/>
      <c r="O61" s="3"/>
      <c r="P61" s="3"/>
      <c r="Q61" s="3"/>
      <c r="R61" s="1"/>
      <c r="S61" s="358"/>
      <c r="T61" s="1"/>
      <c r="U61" s="3"/>
      <c r="V61" s="3"/>
      <c r="W61" s="3"/>
      <c r="X61" s="3"/>
      <c r="Y61" s="3"/>
      <c r="Z61" s="3"/>
      <c r="AA61" s="3"/>
      <c r="AB61" s="3"/>
      <c r="AC61" s="3"/>
      <c r="AD61" s="3"/>
      <c r="AE61" s="3"/>
      <c r="AF61" s="3"/>
      <c r="AG61" s="3"/>
      <c r="AH61" s="3"/>
      <c r="AI61" s="15"/>
      <c r="AJ61" s="3"/>
      <c r="AK61" s="44"/>
      <c r="AL61" s="381"/>
    </row>
    <row r="62" spans="1:38" customFormat="1" ht="12.75" customHeight="1" thickBot="1" x14ac:dyDescent="0.25">
      <c r="A62" s="377"/>
      <c r="B62" s="286">
        <v>1</v>
      </c>
      <c r="C62" s="286">
        <v>2</v>
      </c>
      <c r="D62" s="286">
        <v>3</v>
      </c>
      <c r="E62" s="286">
        <v>4</v>
      </c>
      <c r="F62" s="287">
        <v>5</v>
      </c>
      <c r="G62" s="288">
        <v>6</v>
      </c>
      <c r="H62" s="287">
        <v>7</v>
      </c>
      <c r="I62" s="370">
        <v>8</v>
      </c>
      <c r="J62" s="286">
        <v>9</v>
      </c>
      <c r="K62" s="287">
        <v>10</v>
      </c>
      <c r="L62" s="286">
        <v>11</v>
      </c>
      <c r="M62" s="286" t="s">
        <v>0</v>
      </c>
      <c r="N62" s="286">
        <v>12</v>
      </c>
      <c r="O62" s="286">
        <v>13</v>
      </c>
      <c r="P62" s="286">
        <v>14</v>
      </c>
      <c r="Q62" s="286">
        <v>15</v>
      </c>
      <c r="R62" s="287" t="s">
        <v>1</v>
      </c>
      <c r="S62" s="359"/>
      <c r="T62" s="289"/>
      <c r="U62" s="286">
        <v>16</v>
      </c>
      <c r="V62" s="286">
        <v>17</v>
      </c>
      <c r="W62" s="286">
        <v>18</v>
      </c>
      <c r="X62" s="286">
        <v>19</v>
      </c>
      <c r="Y62" s="286">
        <v>20</v>
      </c>
      <c r="Z62" s="286" t="s">
        <v>2</v>
      </c>
      <c r="AA62" s="286">
        <v>21</v>
      </c>
      <c r="AB62" s="286">
        <v>22</v>
      </c>
      <c r="AC62" s="286">
        <v>23</v>
      </c>
      <c r="AD62" s="286">
        <v>24</v>
      </c>
      <c r="AE62" s="286">
        <v>25</v>
      </c>
      <c r="AF62" s="286">
        <v>26</v>
      </c>
      <c r="AG62" s="286">
        <v>27</v>
      </c>
      <c r="AH62" s="286">
        <v>28</v>
      </c>
      <c r="AI62" s="290">
        <v>29</v>
      </c>
      <c r="AJ62" s="286">
        <v>30</v>
      </c>
      <c r="AK62" s="286">
        <v>31</v>
      </c>
      <c r="AL62" s="386"/>
    </row>
    <row r="63" spans="1:38" s="4" customFormat="1" ht="15.6" customHeight="1" thickTop="1" x14ac:dyDescent="0.2">
      <c r="A63" s="1"/>
      <c r="B63" s="547" t="s">
        <v>447</v>
      </c>
      <c r="C63" s="536" t="s">
        <v>448</v>
      </c>
      <c r="D63" s="536" t="s">
        <v>449</v>
      </c>
      <c r="E63" s="536" t="s">
        <v>450</v>
      </c>
      <c r="F63" s="539" t="s">
        <v>474</v>
      </c>
      <c r="G63" s="292"/>
      <c r="H63" s="2"/>
      <c r="I63" s="293"/>
      <c r="J63" s="13"/>
      <c r="K63" s="2"/>
      <c r="L63" s="547" t="s">
        <v>452</v>
      </c>
      <c r="M63" s="536" t="s">
        <v>453</v>
      </c>
      <c r="N63" s="536" t="s">
        <v>454</v>
      </c>
      <c r="O63" s="536" t="s">
        <v>455</v>
      </c>
      <c r="P63" s="536" t="s">
        <v>456</v>
      </c>
      <c r="Q63" s="536" t="s">
        <v>457</v>
      </c>
      <c r="R63" s="539" t="s">
        <v>458</v>
      </c>
      <c r="S63" s="44"/>
      <c r="T63" s="1"/>
      <c r="U63" s="522" t="s">
        <v>91</v>
      </c>
      <c r="V63" s="523"/>
      <c r="W63" s="523"/>
      <c r="X63" s="523"/>
      <c r="Y63" s="524"/>
      <c r="Z63" s="536" t="s">
        <v>460</v>
      </c>
      <c r="AA63" s="536" t="s">
        <v>461</v>
      </c>
      <c r="AB63" s="536" t="s">
        <v>462</v>
      </c>
      <c r="AC63" s="536" t="s">
        <v>463</v>
      </c>
      <c r="AD63" s="536" t="s">
        <v>464</v>
      </c>
      <c r="AE63" s="536" t="s">
        <v>465</v>
      </c>
      <c r="AF63" s="536" t="s">
        <v>466</v>
      </c>
      <c r="AG63" s="568" t="s">
        <v>467</v>
      </c>
      <c r="AH63" s="539" t="s">
        <v>468</v>
      </c>
      <c r="AI63" s="15"/>
      <c r="AJ63" s="547" t="s">
        <v>469</v>
      </c>
      <c r="AK63" s="539" t="s">
        <v>470</v>
      </c>
      <c r="AL63" s="381"/>
    </row>
    <row r="64" spans="1:38" s="4" customFormat="1" ht="15.6" customHeight="1" x14ac:dyDescent="0.2">
      <c r="A64" s="1"/>
      <c r="B64" s="548"/>
      <c r="C64" s="537"/>
      <c r="D64" s="537"/>
      <c r="E64" s="537"/>
      <c r="F64" s="540"/>
      <c r="G64" s="292" t="s">
        <v>3</v>
      </c>
      <c r="H64" s="2" t="s">
        <v>104</v>
      </c>
      <c r="I64" s="293" t="s">
        <v>105</v>
      </c>
      <c r="J64" s="13" t="s">
        <v>100</v>
      </c>
      <c r="K64" s="2" t="s">
        <v>95</v>
      </c>
      <c r="L64" s="548"/>
      <c r="M64" s="537"/>
      <c r="N64" s="537"/>
      <c r="O64" s="537"/>
      <c r="P64" s="537"/>
      <c r="Q64" s="537"/>
      <c r="R64" s="540"/>
      <c r="S64" s="44"/>
      <c r="T64" s="1"/>
      <c r="U64" s="577" t="s">
        <v>471</v>
      </c>
      <c r="V64" s="579" t="s">
        <v>472</v>
      </c>
      <c r="W64" s="579" t="s">
        <v>130</v>
      </c>
      <c r="X64" s="579" t="s">
        <v>131</v>
      </c>
      <c r="Y64" s="579" t="s">
        <v>473</v>
      </c>
      <c r="Z64" s="537"/>
      <c r="AA64" s="537"/>
      <c r="AB64" s="537"/>
      <c r="AC64" s="537"/>
      <c r="AD64" s="537"/>
      <c r="AE64" s="537"/>
      <c r="AF64" s="537"/>
      <c r="AG64" s="569"/>
      <c r="AH64" s="540"/>
      <c r="AI64" s="6" t="s">
        <v>116</v>
      </c>
      <c r="AJ64" s="548"/>
      <c r="AK64" s="540"/>
      <c r="AL64" s="381"/>
    </row>
    <row r="65" spans="1:38" s="4" customFormat="1" ht="15.6" customHeight="1" thickBot="1" x14ac:dyDescent="0.25">
      <c r="A65" s="7"/>
      <c r="B65" s="549"/>
      <c r="C65" s="538"/>
      <c r="D65" s="538"/>
      <c r="E65" s="538"/>
      <c r="F65" s="541"/>
      <c r="G65" s="297"/>
      <c r="H65" s="8"/>
      <c r="I65" s="298" t="s">
        <v>5</v>
      </c>
      <c r="J65" s="16"/>
      <c r="K65" s="8"/>
      <c r="L65" s="549"/>
      <c r="M65" s="538"/>
      <c r="N65" s="538"/>
      <c r="O65" s="538"/>
      <c r="P65" s="538"/>
      <c r="Q65" s="538"/>
      <c r="R65" s="541"/>
      <c r="S65" s="457"/>
      <c r="T65" s="7"/>
      <c r="U65" s="578"/>
      <c r="V65" s="538"/>
      <c r="W65" s="538"/>
      <c r="X65" s="538"/>
      <c r="Y65" s="538"/>
      <c r="Z65" s="538"/>
      <c r="AA65" s="538"/>
      <c r="AB65" s="538"/>
      <c r="AC65" s="538"/>
      <c r="AD65" s="538"/>
      <c r="AE65" s="538"/>
      <c r="AF65" s="538"/>
      <c r="AG65" s="570"/>
      <c r="AH65" s="541"/>
      <c r="AI65" s="295"/>
      <c r="AJ65" s="549"/>
      <c r="AK65" s="541"/>
      <c r="AL65" s="387"/>
    </row>
    <row r="66" spans="1:38" s="23" customFormat="1" ht="12.75" customHeight="1" thickTop="1" x14ac:dyDescent="0.2">
      <c r="A66" s="379"/>
      <c r="B66" s="213">
        <f>B53</f>
        <v>0</v>
      </c>
      <c r="C66" s="213">
        <f>C53</f>
        <v>0</v>
      </c>
      <c r="D66" s="213">
        <f>D53</f>
        <v>0</v>
      </c>
      <c r="E66" s="213">
        <f>E53</f>
        <v>0</v>
      </c>
      <c r="F66" s="215">
        <f>F53</f>
        <v>0</v>
      </c>
      <c r="G66" s="102" t="str">
        <f>G$7</f>
        <v>Avril</v>
      </c>
      <c r="H66" s="337" t="s">
        <v>156</v>
      </c>
      <c r="I66" s="338"/>
      <c r="J66" s="223">
        <f t="shared" ref="J66:R66" si="6">J53</f>
        <v>0</v>
      </c>
      <c r="K66" s="215">
        <f t="shared" si="6"/>
        <v>0</v>
      </c>
      <c r="L66" s="213">
        <f t="shared" si="6"/>
        <v>0</v>
      </c>
      <c r="M66" s="213">
        <f t="shared" si="6"/>
        <v>0</v>
      </c>
      <c r="N66" s="213">
        <f t="shared" si="6"/>
        <v>0</v>
      </c>
      <c r="O66" s="214">
        <f t="shared" si="6"/>
        <v>0</v>
      </c>
      <c r="P66" s="216">
        <f t="shared" si="6"/>
        <v>0</v>
      </c>
      <c r="Q66" s="213">
        <f t="shared" si="6"/>
        <v>0</v>
      </c>
      <c r="R66" s="215">
        <f t="shared" si="6"/>
        <v>0</v>
      </c>
      <c r="S66" s="11"/>
      <c r="T66" s="10"/>
      <c r="U66" s="213">
        <f t="shared" ref="U66:AH66" si="7">U53</f>
        <v>0</v>
      </c>
      <c r="V66" s="213">
        <f t="shared" si="7"/>
        <v>0</v>
      </c>
      <c r="W66" s="213">
        <f t="shared" si="7"/>
        <v>0</v>
      </c>
      <c r="X66" s="213">
        <f t="shared" si="7"/>
        <v>0</v>
      </c>
      <c r="Y66" s="213">
        <f t="shared" si="7"/>
        <v>0</v>
      </c>
      <c r="Z66" s="213">
        <f t="shared" si="7"/>
        <v>0</v>
      </c>
      <c r="AA66" s="213">
        <f t="shared" si="7"/>
        <v>0</v>
      </c>
      <c r="AB66" s="213">
        <f t="shared" si="7"/>
        <v>0</v>
      </c>
      <c r="AC66" s="213">
        <f t="shared" si="7"/>
        <v>0</v>
      </c>
      <c r="AD66" s="213">
        <f t="shared" si="7"/>
        <v>0</v>
      </c>
      <c r="AE66" s="213">
        <f t="shared" si="7"/>
        <v>0</v>
      </c>
      <c r="AF66" s="213">
        <f t="shared" si="7"/>
        <v>0</v>
      </c>
      <c r="AG66" s="213">
        <f t="shared" si="7"/>
        <v>0</v>
      </c>
      <c r="AH66" s="214">
        <f t="shared" si="7"/>
        <v>0</v>
      </c>
      <c r="AI66" s="222"/>
      <c r="AJ66" s="213">
        <f>AJ53</f>
        <v>0</v>
      </c>
      <c r="AK66" s="214">
        <f>AK53</f>
        <v>0</v>
      </c>
      <c r="AL66" s="388"/>
    </row>
    <row r="67" spans="1:38" s="23" customFormat="1" ht="12.75" customHeight="1" x14ac:dyDescent="0.2">
      <c r="A67" s="10">
        <v>1</v>
      </c>
      <c r="B67" s="198"/>
      <c r="C67" s="198"/>
      <c r="D67" s="198"/>
      <c r="E67" s="198"/>
      <c r="F67" s="199"/>
      <c r="G67" s="466"/>
      <c r="H67" s="467"/>
      <c r="I67" s="468"/>
      <c r="J67" s="213">
        <f t="shared" ref="J67:J97" si="8">SUM(B67:F67)</f>
        <v>0</v>
      </c>
      <c r="K67" s="215">
        <f t="shared" ref="K67:K97" si="9">SUM(U67:AK67)-SUM(L67:R67)</f>
        <v>0</v>
      </c>
      <c r="L67" s="198"/>
      <c r="M67" s="198"/>
      <c r="N67" s="198"/>
      <c r="O67" s="210"/>
      <c r="P67" s="217"/>
      <c r="Q67" s="198"/>
      <c r="R67" s="199"/>
      <c r="S67" s="18" t="s">
        <v>7</v>
      </c>
      <c r="T67" s="10">
        <v>1</v>
      </c>
      <c r="U67" s="198"/>
      <c r="V67" s="198"/>
      <c r="W67" s="198"/>
      <c r="X67" s="198"/>
      <c r="Y67" s="198"/>
      <c r="Z67" s="198"/>
      <c r="AA67" s="198"/>
      <c r="AB67" s="198"/>
      <c r="AC67" s="198"/>
      <c r="AD67" s="198"/>
      <c r="AE67" s="198"/>
      <c r="AF67" s="198"/>
      <c r="AG67" s="198"/>
      <c r="AH67" s="210"/>
      <c r="AI67" s="467"/>
      <c r="AJ67" s="198"/>
      <c r="AK67" s="199"/>
      <c r="AL67" s="18" t="s">
        <v>7</v>
      </c>
    </row>
    <row r="68" spans="1:38" s="23" customFormat="1" ht="12.75" customHeight="1" x14ac:dyDescent="0.2">
      <c r="A68" s="10">
        <v>2</v>
      </c>
      <c r="B68" s="198"/>
      <c r="C68" s="198"/>
      <c r="D68" s="198"/>
      <c r="E68" s="198"/>
      <c r="F68" s="199"/>
      <c r="G68" s="466"/>
      <c r="H68" s="467"/>
      <c r="I68" s="468"/>
      <c r="J68" s="213">
        <f t="shared" si="8"/>
        <v>0</v>
      </c>
      <c r="K68" s="215">
        <f t="shared" si="9"/>
        <v>0</v>
      </c>
      <c r="L68" s="198"/>
      <c r="M68" s="198"/>
      <c r="N68" s="198"/>
      <c r="O68" s="210"/>
      <c r="P68" s="217"/>
      <c r="Q68" s="198"/>
      <c r="R68" s="199"/>
      <c r="S68" s="18" t="s">
        <v>8</v>
      </c>
      <c r="T68" s="10">
        <v>2</v>
      </c>
      <c r="U68" s="198"/>
      <c r="V68" s="198"/>
      <c r="W68" s="198"/>
      <c r="X68" s="198"/>
      <c r="Y68" s="198"/>
      <c r="Z68" s="198"/>
      <c r="AA68" s="198"/>
      <c r="AB68" s="198"/>
      <c r="AC68" s="198"/>
      <c r="AD68" s="198"/>
      <c r="AE68" s="198"/>
      <c r="AF68" s="198"/>
      <c r="AG68" s="198"/>
      <c r="AH68" s="210"/>
      <c r="AI68" s="467"/>
      <c r="AJ68" s="198"/>
      <c r="AK68" s="199"/>
      <c r="AL68" s="18" t="s">
        <v>8</v>
      </c>
    </row>
    <row r="69" spans="1:38" s="23" customFormat="1" ht="12.75" customHeight="1" x14ac:dyDescent="0.2">
      <c r="A69" s="10">
        <v>3</v>
      </c>
      <c r="B69" s="198"/>
      <c r="C69" s="198"/>
      <c r="D69" s="198"/>
      <c r="E69" s="198"/>
      <c r="F69" s="199"/>
      <c r="G69" s="466"/>
      <c r="H69" s="467"/>
      <c r="I69" s="468"/>
      <c r="J69" s="213">
        <f t="shared" si="8"/>
        <v>0</v>
      </c>
      <c r="K69" s="215">
        <f t="shared" si="9"/>
        <v>0</v>
      </c>
      <c r="L69" s="198"/>
      <c r="M69" s="198"/>
      <c r="N69" s="198"/>
      <c r="O69" s="210"/>
      <c r="P69" s="217"/>
      <c r="Q69" s="198"/>
      <c r="R69" s="199"/>
      <c r="S69" s="18" t="s">
        <v>9</v>
      </c>
      <c r="T69" s="10">
        <v>3</v>
      </c>
      <c r="U69" s="198"/>
      <c r="V69" s="198"/>
      <c r="W69" s="198"/>
      <c r="X69" s="198"/>
      <c r="Y69" s="198"/>
      <c r="Z69" s="198"/>
      <c r="AA69" s="198"/>
      <c r="AB69" s="198"/>
      <c r="AC69" s="198"/>
      <c r="AD69" s="198"/>
      <c r="AE69" s="198"/>
      <c r="AF69" s="198"/>
      <c r="AG69" s="198"/>
      <c r="AH69" s="210"/>
      <c r="AI69" s="467"/>
      <c r="AJ69" s="198"/>
      <c r="AK69" s="199"/>
      <c r="AL69" s="18" t="s">
        <v>9</v>
      </c>
    </row>
    <row r="70" spans="1:38" s="23" customFormat="1" ht="12.75" customHeight="1" x14ac:dyDescent="0.2">
      <c r="A70" s="10">
        <v>4</v>
      </c>
      <c r="B70" s="198"/>
      <c r="C70" s="198"/>
      <c r="D70" s="198"/>
      <c r="E70" s="198"/>
      <c r="F70" s="199"/>
      <c r="G70" s="466"/>
      <c r="H70" s="467"/>
      <c r="I70" s="468"/>
      <c r="J70" s="213">
        <f t="shared" si="8"/>
        <v>0</v>
      </c>
      <c r="K70" s="215">
        <f t="shared" si="9"/>
        <v>0</v>
      </c>
      <c r="L70" s="198"/>
      <c r="M70" s="198"/>
      <c r="N70" s="198"/>
      <c r="O70" s="210"/>
      <c r="P70" s="217"/>
      <c r="Q70" s="198"/>
      <c r="R70" s="199"/>
      <c r="S70" s="18" t="s">
        <v>10</v>
      </c>
      <c r="T70" s="10">
        <v>4</v>
      </c>
      <c r="U70" s="198"/>
      <c r="V70" s="198"/>
      <c r="W70" s="198"/>
      <c r="X70" s="198"/>
      <c r="Y70" s="198"/>
      <c r="Z70" s="198"/>
      <c r="AA70" s="198"/>
      <c r="AB70" s="198"/>
      <c r="AC70" s="198"/>
      <c r="AD70" s="198"/>
      <c r="AE70" s="198"/>
      <c r="AF70" s="198"/>
      <c r="AG70" s="198"/>
      <c r="AH70" s="210"/>
      <c r="AI70" s="467"/>
      <c r="AJ70" s="198"/>
      <c r="AK70" s="199"/>
      <c r="AL70" s="18" t="s">
        <v>10</v>
      </c>
    </row>
    <row r="71" spans="1:38" s="23" customFormat="1" ht="12.75" customHeight="1" x14ac:dyDescent="0.2">
      <c r="A71" s="10">
        <v>5</v>
      </c>
      <c r="B71" s="198"/>
      <c r="C71" s="198"/>
      <c r="D71" s="198"/>
      <c r="E71" s="198"/>
      <c r="F71" s="199"/>
      <c r="G71" s="469"/>
      <c r="H71" s="467"/>
      <c r="I71" s="468"/>
      <c r="J71" s="213">
        <f t="shared" si="8"/>
        <v>0</v>
      </c>
      <c r="K71" s="215">
        <f t="shared" si="9"/>
        <v>0</v>
      </c>
      <c r="L71" s="198"/>
      <c r="M71" s="198"/>
      <c r="N71" s="198"/>
      <c r="O71" s="210"/>
      <c r="P71" s="217"/>
      <c r="Q71" s="198"/>
      <c r="R71" s="199"/>
      <c r="S71" s="18" t="s">
        <v>11</v>
      </c>
      <c r="T71" s="10">
        <v>5</v>
      </c>
      <c r="U71" s="198"/>
      <c r="V71" s="198"/>
      <c r="W71" s="198"/>
      <c r="X71" s="198"/>
      <c r="Y71" s="198"/>
      <c r="Z71" s="198"/>
      <c r="AA71" s="198"/>
      <c r="AB71" s="198"/>
      <c r="AC71" s="198"/>
      <c r="AD71" s="198"/>
      <c r="AE71" s="198"/>
      <c r="AF71" s="198"/>
      <c r="AG71" s="198"/>
      <c r="AH71" s="210"/>
      <c r="AI71" s="467"/>
      <c r="AJ71" s="198"/>
      <c r="AK71" s="199"/>
      <c r="AL71" s="18" t="s">
        <v>11</v>
      </c>
    </row>
    <row r="72" spans="1:38" s="23" customFormat="1" ht="12.75" customHeight="1" x14ac:dyDescent="0.2">
      <c r="A72" s="19">
        <v>6</v>
      </c>
      <c r="B72" s="200"/>
      <c r="C72" s="200"/>
      <c r="D72" s="200"/>
      <c r="E72" s="200"/>
      <c r="F72" s="201"/>
      <c r="G72" s="466"/>
      <c r="H72" s="470"/>
      <c r="I72" s="471"/>
      <c r="J72" s="213">
        <f t="shared" si="8"/>
        <v>0</v>
      </c>
      <c r="K72" s="215">
        <f t="shared" si="9"/>
        <v>0</v>
      </c>
      <c r="L72" s="200"/>
      <c r="M72" s="200"/>
      <c r="N72" s="200"/>
      <c r="O72" s="211"/>
      <c r="P72" s="218"/>
      <c r="Q72" s="200"/>
      <c r="R72" s="201"/>
      <c r="S72" s="20" t="s">
        <v>12</v>
      </c>
      <c r="T72" s="19">
        <v>6</v>
      </c>
      <c r="U72" s="200"/>
      <c r="V72" s="200"/>
      <c r="W72" s="200"/>
      <c r="X72" s="200"/>
      <c r="Y72" s="200"/>
      <c r="Z72" s="200"/>
      <c r="AA72" s="200"/>
      <c r="AB72" s="200"/>
      <c r="AC72" s="200"/>
      <c r="AD72" s="200"/>
      <c r="AE72" s="200"/>
      <c r="AF72" s="200"/>
      <c r="AG72" s="200"/>
      <c r="AH72" s="211"/>
      <c r="AI72" s="470"/>
      <c r="AJ72" s="200"/>
      <c r="AK72" s="201"/>
      <c r="AL72" s="20" t="s">
        <v>12</v>
      </c>
    </row>
    <row r="73" spans="1:38" s="23" customFormat="1" ht="12.75" customHeight="1" x14ac:dyDescent="0.2">
      <c r="A73" s="10">
        <v>7</v>
      </c>
      <c r="B73" s="198"/>
      <c r="C73" s="198"/>
      <c r="D73" s="198"/>
      <c r="E73" s="198"/>
      <c r="F73" s="199"/>
      <c r="G73" s="466"/>
      <c r="H73" s="467"/>
      <c r="I73" s="468"/>
      <c r="J73" s="213">
        <f t="shared" si="8"/>
        <v>0</v>
      </c>
      <c r="K73" s="215">
        <f t="shared" si="9"/>
        <v>0</v>
      </c>
      <c r="L73" s="198"/>
      <c r="M73" s="198"/>
      <c r="N73" s="198"/>
      <c r="O73" s="210"/>
      <c r="P73" s="217"/>
      <c r="Q73" s="198"/>
      <c r="R73" s="199"/>
      <c r="S73" s="18" t="s">
        <v>13</v>
      </c>
      <c r="T73" s="10">
        <v>7</v>
      </c>
      <c r="U73" s="198"/>
      <c r="V73" s="198"/>
      <c r="W73" s="198"/>
      <c r="X73" s="198"/>
      <c r="Y73" s="198"/>
      <c r="Z73" s="198"/>
      <c r="AA73" s="198"/>
      <c r="AB73" s="198"/>
      <c r="AC73" s="198"/>
      <c r="AD73" s="198"/>
      <c r="AE73" s="198"/>
      <c r="AF73" s="198"/>
      <c r="AG73" s="198"/>
      <c r="AH73" s="210"/>
      <c r="AI73" s="467"/>
      <c r="AJ73" s="198"/>
      <c r="AK73" s="199"/>
      <c r="AL73" s="18" t="s">
        <v>13</v>
      </c>
    </row>
    <row r="74" spans="1:38" s="23" customFormat="1" ht="12.75" customHeight="1" x14ac:dyDescent="0.2">
      <c r="A74" s="10">
        <v>8</v>
      </c>
      <c r="B74" s="198"/>
      <c r="C74" s="198"/>
      <c r="D74" s="198"/>
      <c r="E74" s="198"/>
      <c r="F74" s="199"/>
      <c r="G74" s="466"/>
      <c r="H74" s="467"/>
      <c r="I74" s="468"/>
      <c r="J74" s="213">
        <f t="shared" si="8"/>
        <v>0</v>
      </c>
      <c r="K74" s="215">
        <f t="shared" si="9"/>
        <v>0</v>
      </c>
      <c r="L74" s="198"/>
      <c r="M74" s="198"/>
      <c r="N74" s="198"/>
      <c r="O74" s="210"/>
      <c r="P74" s="217"/>
      <c r="Q74" s="198"/>
      <c r="R74" s="199"/>
      <c r="S74" s="18" t="s">
        <v>14</v>
      </c>
      <c r="T74" s="10">
        <v>8</v>
      </c>
      <c r="U74" s="198"/>
      <c r="V74" s="198"/>
      <c r="W74" s="198"/>
      <c r="X74" s="198"/>
      <c r="Y74" s="198"/>
      <c r="Z74" s="198"/>
      <c r="AA74" s="198"/>
      <c r="AB74" s="198"/>
      <c r="AC74" s="198"/>
      <c r="AD74" s="198"/>
      <c r="AE74" s="198"/>
      <c r="AF74" s="198"/>
      <c r="AG74" s="198"/>
      <c r="AH74" s="210"/>
      <c r="AI74" s="467"/>
      <c r="AJ74" s="198"/>
      <c r="AK74" s="199"/>
      <c r="AL74" s="18" t="s">
        <v>14</v>
      </c>
    </row>
    <row r="75" spans="1:38" s="23" customFormat="1" ht="12.75" customHeight="1" x14ac:dyDescent="0.2">
      <c r="A75" s="10">
        <v>9</v>
      </c>
      <c r="B75" s="198"/>
      <c r="C75" s="198"/>
      <c r="D75" s="198"/>
      <c r="E75" s="198"/>
      <c r="F75" s="199"/>
      <c r="G75" s="466"/>
      <c r="H75" s="467"/>
      <c r="I75" s="468"/>
      <c r="J75" s="213">
        <f t="shared" si="8"/>
        <v>0</v>
      </c>
      <c r="K75" s="215">
        <f t="shared" si="9"/>
        <v>0</v>
      </c>
      <c r="L75" s="198"/>
      <c r="M75" s="198"/>
      <c r="N75" s="198"/>
      <c r="O75" s="210"/>
      <c r="P75" s="217"/>
      <c r="Q75" s="198"/>
      <c r="R75" s="199"/>
      <c r="S75" s="18" t="s">
        <v>15</v>
      </c>
      <c r="T75" s="10">
        <v>9</v>
      </c>
      <c r="U75" s="198"/>
      <c r="V75" s="198"/>
      <c r="W75" s="198"/>
      <c r="X75" s="198"/>
      <c r="Y75" s="198"/>
      <c r="Z75" s="198"/>
      <c r="AA75" s="198"/>
      <c r="AB75" s="198"/>
      <c r="AC75" s="198"/>
      <c r="AD75" s="198"/>
      <c r="AE75" s="198"/>
      <c r="AF75" s="198"/>
      <c r="AG75" s="198"/>
      <c r="AH75" s="210"/>
      <c r="AI75" s="467"/>
      <c r="AJ75" s="198"/>
      <c r="AK75" s="199"/>
      <c r="AL75" s="18" t="s">
        <v>15</v>
      </c>
    </row>
    <row r="76" spans="1:38" s="23" customFormat="1" ht="12.75" customHeight="1" x14ac:dyDescent="0.2">
      <c r="A76" s="10">
        <v>10</v>
      </c>
      <c r="B76" s="198"/>
      <c r="C76" s="198"/>
      <c r="D76" s="198"/>
      <c r="E76" s="198"/>
      <c r="F76" s="199"/>
      <c r="G76" s="466"/>
      <c r="H76" s="467"/>
      <c r="I76" s="468"/>
      <c r="J76" s="213">
        <f t="shared" si="8"/>
        <v>0</v>
      </c>
      <c r="K76" s="215">
        <f t="shared" si="9"/>
        <v>0</v>
      </c>
      <c r="L76" s="198"/>
      <c r="M76" s="198"/>
      <c r="N76" s="198"/>
      <c r="O76" s="210"/>
      <c r="P76" s="217"/>
      <c r="Q76" s="198"/>
      <c r="R76" s="199"/>
      <c r="S76" s="18" t="s">
        <v>16</v>
      </c>
      <c r="T76" s="10">
        <v>10</v>
      </c>
      <c r="U76" s="198"/>
      <c r="V76" s="198"/>
      <c r="W76" s="198"/>
      <c r="X76" s="198"/>
      <c r="Y76" s="198"/>
      <c r="Z76" s="198"/>
      <c r="AA76" s="198"/>
      <c r="AB76" s="198"/>
      <c r="AC76" s="198"/>
      <c r="AD76" s="198"/>
      <c r="AE76" s="198"/>
      <c r="AF76" s="198"/>
      <c r="AG76" s="198"/>
      <c r="AH76" s="210"/>
      <c r="AI76" s="467"/>
      <c r="AJ76" s="198"/>
      <c r="AK76" s="199"/>
      <c r="AL76" s="18" t="s">
        <v>16</v>
      </c>
    </row>
    <row r="77" spans="1:38" s="23" customFormat="1" ht="12.75" customHeight="1" x14ac:dyDescent="0.2">
      <c r="A77" s="10">
        <v>11</v>
      </c>
      <c r="B77" s="198"/>
      <c r="C77" s="198"/>
      <c r="D77" s="198"/>
      <c r="E77" s="198"/>
      <c r="F77" s="199"/>
      <c r="G77" s="466"/>
      <c r="H77" s="467"/>
      <c r="I77" s="468"/>
      <c r="J77" s="213">
        <f t="shared" si="8"/>
        <v>0</v>
      </c>
      <c r="K77" s="215">
        <f t="shared" si="9"/>
        <v>0</v>
      </c>
      <c r="L77" s="198"/>
      <c r="M77" s="198"/>
      <c r="N77" s="198"/>
      <c r="O77" s="210"/>
      <c r="P77" s="217"/>
      <c r="Q77" s="198"/>
      <c r="R77" s="199"/>
      <c r="S77" s="18" t="s">
        <v>17</v>
      </c>
      <c r="T77" s="10">
        <v>11</v>
      </c>
      <c r="U77" s="198"/>
      <c r="V77" s="198"/>
      <c r="W77" s="198"/>
      <c r="X77" s="198"/>
      <c r="Y77" s="198"/>
      <c r="Z77" s="198"/>
      <c r="AA77" s="198"/>
      <c r="AB77" s="198"/>
      <c r="AC77" s="198"/>
      <c r="AD77" s="198"/>
      <c r="AE77" s="198"/>
      <c r="AF77" s="198"/>
      <c r="AG77" s="198"/>
      <c r="AH77" s="210"/>
      <c r="AI77" s="467"/>
      <c r="AJ77" s="198"/>
      <c r="AK77" s="199"/>
      <c r="AL77" s="18" t="s">
        <v>17</v>
      </c>
    </row>
    <row r="78" spans="1:38" s="23" customFormat="1" ht="12.75" customHeight="1" x14ac:dyDescent="0.2">
      <c r="A78" s="10">
        <v>12</v>
      </c>
      <c r="B78" s="198"/>
      <c r="C78" s="198"/>
      <c r="D78" s="198"/>
      <c r="E78" s="198"/>
      <c r="F78" s="199"/>
      <c r="G78" s="466"/>
      <c r="H78" s="467"/>
      <c r="I78" s="468"/>
      <c r="J78" s="213">
        <f t="shared" si="8"/>
        <v>0</v>
      </c>
      <c r="K78" s="215">
        <f t="shared" si="9"/>
        <v>0</v>
      </c>
      <c r="L78" s="198"/>
      <c r="M78" s="198"/>
      <c r="N78" s="198"/>
      <c r="O78" s="210"/>
      <c r="P78" s="217"/>
      <c r="Q78" s="198"/>
      <c r="R78" s="199"/>
      <c r="S78" s="18" t="s">
        <v>18</v>
      </c>
      <c r="T78" s="10">
        <v>12</v>
      </c>
      <c r="U78" s="198"/>
      <c r="V78" s="198"/>
      <c r="W78" s="198"/>
      <c r="X78" s="198"/>
      <c r="Y78" s="198"/>
      <c r="Z78" s="198"/>
      <c r="AA78" s="198"/>
      <c r="AB78" s="198"/>
      <c r="AC78" s="198"/>
      <c r="AD78" s="198"/>
      <c r="AE78" s="198"/>
      <c r="AF78" s="198"/>
      <c r="AG78" s="198"/>
      <c r="AH78" s="210"/>
      <c r="AI78" s="467"/>
      <c r="AJ78" s="198"/>
      <c r="AK78" s="199"/>
      <c r="AL78" s="18" t="s">
        <v>18</v>
      </c>
    </row>
    <row r="79" spans="1:38" s="23" customFormat="1" ht="12.75" customHeight="1" x14ac:dyDescent="0.2">
      <c r="A79" s="10">
        <v>13</v>
      </c>
      <c r="B79" s="198"/>
      <c r="C79" s="198"/>
      <c r="D79" s="198"/>
      <c r="E79" s="198"/>
      <c r="F79" s="199"/>
      <c r="G79" s="466"/>
      <c r="H79" s="467"/>
      <c r="I79" s="468"/>
      <c r="J79" s="213">
        <f t="shared" si="8"/>
        <v>0</v>
      </c>
      <c r="K79" s="215">
        <f t="shared" si="9"/>
        <v>0</v>
      </c>
      <c r="L79" s="198"/>
      <c r="M79" s="198"/>
      <c r="N79" s="198"/>
      <c r="O79" s="210"/>
      <c r="P79" s="217"/>
      <c r="Q79" s="198"/>
      <c r="R79" s="199"/>
      <c r="S79" s="18" t="s">
        <v>19</v>
      </c>
      <c r="T79" s="10">
        <v>13</v>
      </c>
      <c r="U79" s="198"/>
      <c r="V79" s="198"/>
      <c r="W79" s="198"/>
      <c r="X79" s="198"/>
      <c r="Y79" s="198"/>
      <c r="Z79" s="198"/>
      <c r="AA79" s="198"/>
      <c r="AB79" s="198"/>
      <c r="AC79" s="198"/>
      <c r="AD79" s="198"/>
      <c r="AE79" s="198"/>
      <c r="AF79" s="198"/>
      <c r="AG79" s="198"/>
      <c r="AH79" s="210"/>
      <c r="AI79" s="467"/>
      <c r="AJ79" s="198"/>
      <c r="AK79" s="199"/>
      <c r="AL79" s="18" t="s">
        <v>19</v>
      </c>
    </row>
    <row r="80" spans="1:38" s="23" customFormat="1" ht="12.75" customHeight="1" x14ac:dyDescent="0.2">
      <c r="A80" s="10">
        <v>14</v>
      </c>
      <c r="B80" s="198"/>
      <c r="C80" s="198"/>
      <c r="D80" s="198"/>
      <c r="E80" s="198"/>
      <c r="F80" s="199"/>
      <c r="G80" s="466"/>
      <c r="H80" s="467"/>
      <c r="I80" s="468"/>
      <c r="J80" s="213">
        <f t="shared" si="8"/>
        <v>0</v>
      </c>
      <c r="K80" s="215">
        <f t="shared" si="9"/>
        <v>0</v>
      </c>
      <c r="L80" s="198"/>
      <c r="M80" s="198"/>
      <c r="N80" s="198"/>
      <c r="O80" s="210"/>
      <c r="P80" s="217"/>
      <c r="Q80" s="198"/>
      <c r="R80" s="199"/>
      <c r="S80" s="18" t="s">
        <v>20</v>
      </c>
      <c r="T80" s="10">
        <v>14</v>
      </c>
      <c r="U80" s="198"/>
      <c r="V80" s="198"/>
      <c r="W80" s="198"/>
      <c r="X80" s="198"/>
      <c r="Y80" s="198"/>
      <c r="Z80" s="198"/>
      <c r="AA80" s="198"/>
      <c r="AB80" s="198"/>
      <c r="AC80" s="198"/>
      <c r="AD80" s="198"/>
      <c r="AE80" s="198"/>
      <c r="AF80" s="198"/>
      <c r="AG80" s="198"/>
      <c r="AH80" s="210"/>
      <c r="AI80" s="467"/>
      <c r="AJ80" s="198"/>
      <c r="AK80" s="199"/>
      <c r="AL80" s="18" t="s">
        <v>20</v>
      </c>
    </row>
    <row r="81" spans="1:38" s="23" customFormat="1" ht="12.75" customHeight="1" x14ac:dyDescent="0.2">
      <c r="A81" s="10">
        <v>15</v>
      </c>
      <c r="B81" s="198"/>
      <c r="C81" s="198"/>
      <c r="D81" s="198"/>
      <c r="E81" s="198"/>
      <c r="F81" s="199"/>
      <c r="G81" s="466"/>
      <c r="H81" s="467"/>
      <c r="I81" s="468"/>
      <c r="J81" s="213">
        <f t="shared" si="8"/>
        <v>0</v>
      </c>
      <c r="K81" s="215">
        <f t="shared" si="9"/>
        <v>0</v>
      </c>
      <c r="L81" s="198"/>
      <c r="M81" s="198"/>
      <c r="N81" s="198"/>
      <c r="O81" s="210"/>
      <c r="P81" s="217"/>
      <c r="Q81" s="198"/>
      <c r="R81" s="199"/>
      <c r="S81" s="18" t="s">
        <v>21</v>
      </c>
      <c r="T81" s="10">
        <v>15</v>
      </c>
      <c r="U81" s="198"/>
      <c r="V81" s="198"/>
      <c r="W81" s="198"/>
      <c r="X81" s="198"/>
      <c r="Y81" s="198"/>
      <c r="Z81" s="198"/>
      <c r="AA81" s="198"/>
      <c r="AB81" s="198"/>
      <c r="AC81" s="198"/>
      <c r="AD81" s="198"/>
      <c r="AE81" s="198"/>
      <c r="AF81" s="198"/>
      <c r="AG81" s="198"/>
      <c r="AH81" s="210"/>
      <c r="AI81" s="467"/>
      <c r="AJ81" s="198"/>
      <c r="AK81" s="199"/>
      <c r="AL81" s="18" t="s">
        <v>21</v>
      </c>
    </row>
    <row r="82" spans="1:38" s="23" customFormat="1" ht="12.75" customHeight="1" x14ac:dyDescent="0.2">
      <c r="A82" s="10">
        <v>16</v>
      </c>
      <c r="B82" s="198"/>
      <c r="C82" s="198"/>
      <c r="D82" s="198"/>
      <c r="E82" s="198"/>
      <c r="F82" s="199"/>
      <c r="G82" s="466"/>
      <c r="H82" s="467"/>
      <c r="I82" s="468"/>
      <c r="J82" s="213">
        <f t="shared" si="8"/>
        <v>0</v>
      </c>
      <c r="K82" s="215">
        <f t="shared" si="9"/>
        <v>0</v>
      </c>
      <c r="L82" s="198"/>
      <c r="M82" s="198"/>
      <c r="N82" s="198"/>
      <c r="O82" s="210"/>
      <c r="P82" s="217"/>
      <c r="Q82" s="198"/>
      <c r="R82" s="199"/>
      <c r="S82" s="18" t="s">
        <v>22</v>
      </c>
      <c r="T82" s="10">
        <v>16</v>
      </c>
      <c r="U82" s="198"/>
      <c r="V82" s="198"/>
      <c r="W82" s="198"/>
      <c r="X82" s="198"/>
      <c r="Y82" s="198"/>
      <c r="Z82" s="198"/>
      <c r="AA82" s="198"/>
      <c r="AB82" s="198"/>
      <c r="AC82" s="198"/>
      <c r="AD82" s="198"/>
      <c r="AE82" s="198"/>
      <c r="AF82" s="198"/>
      <c r="AG82" s="198"/>
      <c r="AH82" s="210"/>
      <c r="AI82" s="467"/>
      <c r="AJ82" s="198"/>
      <c r="AK82" s="199"/>
      <c r="AL82" s="18" t="s">
        <v>22</v>
      </c>
    </row>
    <row r="83" spans="1:38" s="23" customFormat="1" ht="12.75" customHeight="1" x14ac:dyDescent="0.2">
      <c r="A83" s="10">
        <v>17</v>
      </c>
      <c r="B83" s="198"/>
      <c r="C83" s="198"/>
      <c r="D83" s="198"/>
      <c r="E83" s="198"/>
      <c r="F83" s="199"/>
      <c r="G83" s="466"/>
      <c r="H83" s="467"/>
      <c r="I83" s="468"/>
      <c r="J83" s="213">
        <f t="shared" si="8"/>
        <v>0</v>
      </c>
      <c r="K83" s="215">
        <f t="shared" si="9"/>
        <v>0</v>
      </c>
      <c r="L83" s="198"/>
      <c r="M83" s="198"/>
      <c r="N83" s="198"/>
      <c r="O83" s="210"/>
      <c r="P83" s="217"/>
      <c r="Q83" s="198"/>
      <c r="R83" s="199"/>
      <c r="S83" s="18" t="s">
        <v>23</v>
      </c>
      <c r="T83" s="10">
        <v>17</v>
      </c>
      <c r="U83" s="198"/>
      <c r="V83" s="198"/>
      <c r="W83" s="198"/>
      <c r="X83" s="198"/>
      <c r="Y83" s="198"/>
      <c r="Z83" s="198"/>
      <c r="AA83" s="198"/>
      <c r="AB83" s="198"/>
      <c r="AC83" s="198"/>
      <c r="AD83" s="198"/>
      <c r="AE83" s="198"/>
      <c r="AF83" s="198"/>
      <c r="AG83" s="198"/>
      <c r="AH83" s="210"/>
      <c r="AI83" s="467"/>
      <c r="AJ83" s="198"/>
      <c r="AK83" s="199"/>
      <c r="AL83" s="18" t="s">
        <v>23</v>
      </c>
    </row>
    <row r="84" spans="1:38" s="23" customFormat="1" ht="12.75" customHeight="1" x14ac:dyDescent="0.2">
      <c r="A84" s="10">
        <v>18</v>
      </c>
      <c r="B84" s="198"/>
      <c r="C84" s="198"/>
      <c r="D84" s="198"/>
      <c r="E84" s="198"/>
      <c r="F84" s="199"/>
      <c r="G84" s="466"/>
      <c r="H84" s="467"/>
      <c r="I84" s="468"/>
      <c r="J84" s="213">
        <f t="shared" si="8"/>
        <v>0</v>
      </c>
      <c r="K84" s="215">
        <f t="shared" si="9"/>
        <v>0</v>
      </c>
      <c r="L84" s="198"/>
      <c r="M84" s="198"/>
      <c r="N84" s="198"/>
      <c r="O84" s="210"/>
      <c r="P84" s="217"/>
      <c r="Q84" s="198"/>
      <c r="R84" s="199"/>
      <c r="S84" s="18" t="s">
        <v>24</v>
      </c>
      <c r="T84" s="10">
        <v>18</v>
      </c>
      <c r="U84" s="198"/>
      <c r="V84" s="198"/>
      <c r="W84" s="198"/>
      <c r="X84" s="198"/>
      <c r="Y84" s="198"/>
      <c r="Z84" s="198"/>
      <c r="AA84" s="198"/>
      <c r="AB84" s="198"/>
      <c r="AC84" s="198"/>
      <c r="AD84" s="198"/>
      <c r="AE84" s="198"/>
      <c r="AF84" s="198"/>
      <c r="AG84" s="198"/>
      <c r="AH84" s="210"/>
      <c r="AI84" s="467"/>
      <c r="AJ84" s="198"/>
      <c r="AK84" s="199"/>
      <c r="AL84" s="18" t="s">
        <v>24</v>
      </c>
    </row>
    <row r="85" spans="1:38" s="23" customFormat="1" ht="12.75" customHeight="1" x14ac:dyDescent="0.2">
      <c r="A85" s="10">
        <v>19</v>
      </c>
      <c r="B85" s="198"/>
      <c r="C85" s="198"/>
      <c r="D85" s="198"/>
      <c r="E85" s="198"/>
      <c r="F85" s="199"/>
      <c r="G85" s="466"/>
      <c r="H85" s="467"/>
      <c r="I85" s="468"/>
      <c r="J85" s="213">
        <f t="shared" si="8"/>
        <v>0</v>
      </c>
      <c r="K85" s="215">
        <f t="shared" si="9"/>
        <v>0</v>
      </c>
      <c r="L85" s="198"/>
      <c r="M85" s="198"/>
      <c r="N85" s="198"/>
      <c r="O85" s="210"/>
      <c r="P85" s="217"/>
      <c r="Q85" s="198"/>
      <c r="R85" s="199"/>
      <c r="S85" s="18" t="s">
        <v>25</v>
      </c>
      <c r="T85" s="10">
        <v>19</v>
      </c>
      <c r="U85" s="198"/>
      <c r="V85" s="198"/>
      <c r="W85" s="198"/>
      <c r="X85" s="198"/>
      <c r="Y85" s="198"/>
      <c r="Z85" s="198"/>
      <c r="AA85" s="198"/>
      <c r="AB85" s="198"/>
      <c r="AC85" s="198"/>
      <c r="AD85" s="198"/>
      <c r="AE85" s="198"/>
      <c r="AF85" s="198"/>
      <c r="AG85" s="198"/>
      <c r="AH85" s="210"/>
      <c r="AI85" s="467"/>
      <c r="AJ85" s="198"/>
      <c r="AK85" s="199"/>
      <c r="AL85" s="18" t="s">
        <v>25</v>
      </c>
    </row>
    <row r="86" spans="1:38" s="23" customFormat="1" ht="12.75" customHeight="1" x14ac:dyDescent="0.2">
      <c r="A86" s="10">
        <v>20</v>
      </c>
      <c r="B86" s="198"/>
      <c r="C86" s="198"/>
      <c r="D86" s="198"/>
      <c r="E86" s="198"/>
      <c r="F86" s="199"/>
      <c r="G86" s="466"/>
      <c r="H86" s="467"/>
      <c r="I86" s="468"/>
      <c r="J86" s="213">
        <f t="shared" si="8"/>
        <v>0</v>
      </c>
      <c r="K86" s="215">
        <f t="shared" si="9"/>
        <v>0</v>
      </c>
      <c r="L86" s="198"/>
      <c r="M86" s="198"/>
      <c r="N86" s="198"/>
      <c r="O86" s="210"/>
      <c r="P86" s="217"/>
      <c r="Q86" s="198"/>
      <c r="R86" s="199"/>
      <c r="S86" s="18" t="s">
        <v>26</v>
      </c>
      <c r="T86" s="10">
        <v>20</v>
      </c>
      <c r="U86" s="198"/>
      <c r="V86" s="198"/>
      <c r="W86" s="198"/>
      <c r="X86" s="198"/>
      <c r="Y86" s="198"/>
      <c r="Z86" s="198"/>
      <c r="AA86" s="198"/>
      <c r="AB86" s="198"/>
      <c r="AC86" s="198"/>
      <c r="AD86" s="198"/>
      <c r="AE86" s="198"/>
      <c r="AF86" s="198"/>
      <c r="AG86" s="198"/>
      <c r="AH86" s="210"/>
      <c r="AI86" s="467"/>
      <c r="AJ86" s="198"/>
      <c r="AK86" s="199"/>
      <c r="AL86" s="18" t="s">
        <v>26</v>
      </c>
    </row>
    <row r="87" spans="1:38" s="23" customFormat="1" ht="12.75" customHeight="1" x14ac:dyDescent="0.2">
      <c r="A87" s="10">
        <v>21</v>
      </c>
      <c r="B87" s="198"/>
      <c r="C87" s="198"/>
      <c r="D87" s="198"/>
      <c r="E87" s="198"/>
      <c r="F87" s="199"/>
      <c r="G87" s="466"/>
      <c r="H87" s="467"/>
      <c r="I87" s="468"/>
      <c r="J87" s="213">
        <f t="shared" si="8"/>
        <v>0</v>
      </c>
      <c r="K87" s="215">
        <f t="shared" si="9"/>
        <v>0</v>
      </c>
      <c r="L87" s="198"/>
      <c r="M87" s="198"/>
      <c r="N87" s="198"/>
      <c r="O87" s="210"/>
      <c r="P87" s="217"/>
      <c r="Q87" s="198"/>
      <c r="R87" s="199"/>
      <c r="S87" s="18" t="s">
        <v>27</v>
      </c>
      <c r="T87" s="10">
        <v>21</v>
      </c>
      <c r="U87" s="198"/>
      <c r="V87" s="198"/>
      <c r="W87" s="198"/>
      <c r="X87" s="198"/>
      <c r="Y87" s="198"/>
      <c r="Z87" s="198"/>
      <c r="AA87" s="198"/>
      <c r="AB87" s="198"/>
      <c r="AC87" s="198"/>
      <c r="AD87" s="198"/>
      <c r="AE87" s="198"/>
      <c r="AF87" s="198"/>
      <c r="AG87" s="198"/>
      <c r="AH87" s="210"/>
      <c r="AI87" s="467"/>
      <c r="AJ87" s="198"/>
      <c r="AK87" s="199"/>
      <c r="AL87" s="18" t="s">
        <v>27</v>
      </c>
    </row>
    <row r="88" spans="1:38" s="23" customFormat="1" ht="12.75" customHeight="1" x14ac:dyDescent="0.2">
      <c r="A88" s="10">
        <v>22</v>
      </c>
      <c r="B88" s="198"/>
      <c r="C88" s="198"/>
      <c r="D88" s="198"/>
      <c r="E88" s="198"/>
      <c r="F88" s="199"/>
      <c r="G88" s="466"/>
      <c r="H88" s="467"/>
      <c r="I88" s="468"/>
      <c r="J88" s="213">
        <f t="shared" si="8"/>
        <v>0</v>
      </c>
      <c r="K88" s="215">
        <f t="shared" si="9"/>
        <v>0</v>
      </c>
      <c r="L88" s="198"/>
      <c r="M88" s="198"/>
      <c r="N88" s="198"/>
      <c r="O88" s="210"/>
      <c r="P88" s="217"/>
      <c r="Q88" s="198"/>
      <c r="R88" s="199"/>
      <c r="S88" s="18" t="s">
        <v>28</v>
      </c>
      <c r="T88" s="10">
        <v>22</v>
      </c>
      <c r="U88" s="198"/>
      <c r="V88" s="198"/>
      <c r="W88" s="198"/>
      <c r="X88" s="198"/>
      <c r="Y88" s="198"/>
      <c r="Z88" s="198"/>
      <c r="AA88" s="198"/>
      <c r="AB88" s="198"/>
      <c r="AC88" s="198"/>
      <c r="AD88" s="198"/>
      <c r="AE88" s="198"/>
      <c r="AF88" s="198"/>
      <c r="AG88" s="198"/>
      <c r="AH88" s="210"/>
      <c r="AI88" s="467"/>
      <c r="AJ88" s="198"/>
      <c r="AK88" s="199"/>
      <c r="AL88" s="18" t="s">
        <v>28</v>
      </c>
    </row>
    <row r="89" spans="1:38" s="23" customFormat="1" ht="12.75" customHeight="1" x14ac:dyDescent="0.2">
      <c r="A89" s="10">
        <v>23</v>
      </c>
      <c r="B89" s="198"/>
      <c r="C89" s="198"/>
      <c r="D89" s="198"/>
      <c r="E89" s="198"/>
      <c r="F89" s="199"/>
      <c r="G89" s="466"/>
      <c r="H89" s="467"/>
      <c r="I89" s="468"/>
      <c r="J89" s="213">
        <f t="shared" si="8"/>
        <v>0</v>
      </c>
      <c r="K89" s="215">
        <f t="shared" si="9"/>
        <v>0</v>
      </c>
      <c r="L89" s="198"/>
      <c r="M89" s="198"/>
      <c r="N89" s="198"/>
      <c r="O89" s="210"/>
      <c r="P89" s="217"/>
      <c r="Q89" s="198"/>
      <c r="R89" s="199"/>
      <c r="S89" s="18" t="s">
        <v>29</v>
      </c>
      <c r="T89" s="10">
        <v>23</v>
      </c>
      <c r="U89" s="198"/>
      <c r="V89" s="198"/>
      <c r="W89" s="198"/>
      <c r="X89" s="198"/>
      <c r="Y89" s="198"/>
      <c r="Z89" s="198"/>
      <c r="AA89" s="198"/>
      <c r="AB89" s="198"/>
      <c r="AC89" s="198"/>
      <c r="AD89" s="198"/>
      <c r="AE89" s="198"/>
      <c r="AF89" s="198"/>
      <c r="AG89" s="198"/>
      <c r="AH89" s="210"/>
      <c r="AI89" s="467"/>
      <c r="AJ89" s="198"/>
      <c r="AK89" s="199"/>
      <c r="AL89" s="18" t="s">
        <v>29</v>
      </c>
    </row>
    <row r="90" spans="1:38" s="23" customFormat="1" ht="12.75" customHeight="1" x14ac:dyDescent="0.2">
      <c r="A90" s="10">
        <v>24</v>
      </c>
      <c r="B90" s="198"/>
      <c r="C90" s="198"/>
      <c r="D90" s="198"/>
      <c r="E90" s="198"/>
      <c r="F90" s="199"/>
      <c r="G90" s="466"/>
      <c r="H90" s="467"/>
      <c r="I90" s="468"/>
      <c r="J90" s="213">
        <f t="shared" si="8"/>
        <v>0</v>
      </c>
      <c r="K90" s="215">
        <f t="shared" si="9"/>
        <v>0</v>
      </c>
      <c r="L90" s="198"/>
      <c r="M90" s="198"/>
      <c r="N90" s="198"/>
      <c r="O90" s="210"/>
      <c r="P90" s="217"/>
      <c r="Q90" s="198"/>
      <c r="R90" s="199"/>
      <c r="S90" s="18" t="s">
        <v>30</v>
      </c>
      <c r="T90" s="10">
        <v>24</v>
      </c>
      <c r="U90" s="198"/>
      <c r="V90" s="198"/>
      <c r="W90" s="198"/>
      <c r="X90" s="198"/>
      <c r="Y90" s="198"/>
      <c r="Z90" s="198"/>
      <c r="AA90" s="198"/>
      <c r="AB90" s="198"/>
      <c r="AC90" s="198"/>
      <c r="AD90" s="198"/>
      <c r="AE90" s="198"/>
      <c r="AF90" s="198"/>
      <c r="AG90" s="198"/>
      <c r="AH90" s="210"/>
      <c r="AI90" s="467"/>
      <c r="AJ90" s="198"/>
      <c r="AK90" s="199"/>
      <c r="AL90" s="18" t="s">
        <v>30</v>
      </c>
    </row>
    <row r="91" spans="1:38" s="23" customFormat="1" ht="12.75" customHeight="1" x14ac:dyDescent="0.2">
      <c r="A91" s="10">
        <v>25</v>
      </c>
      <c r="B91" s="198"/>
      <c r="C91" s="198"/>
      <c r="D91" s="198"/>
      <c r="E91" s="198"/>
      <c r="F91" s="199"/>
      <c r="G91" s="466"/>
      <c r="H91" s="467"/>
      <c r="I91" s="468"/>
      <c r="J91" s="213">
        <f t="shared" si="8"/>
        <v>0</v>
      </c>
      <c r="K91" s="215">
        <f t="shared" si="9"/>
        <v>0</v>
      </c>
      <c r="L91" s="198"/>
      <c r="M91" s="198"/>
      <c r="N91" s="198"/>
      <c r="O91" s="210"/>
      <c r="P91" s="217"/>
      <c r="Q91" s="198"/>
      <c r="R91" s="199"/>
      <c r="S91" s="18" t="s">
        <v>31</v>
      </c>
      <c r="T91" s="10">
        <v>25</v>
      </c>
      <c r="U91" s="198"/>
      <c r="V91" s="198"/>
      <c r="W91" s="198"/>
      <c r="X91" s="198"/>
      <c r="Y91" s="198"/>
      <c r="Z91" s="198"/>
      <c r="AA91" s="198"/>
      <c r="AB91" s="198"/>
      <c r="AC91" s="198"/>
      <c r="AD91" s="198"/>
      <c r="AE91" s="198"/>
      <c r="AF91" s="198"/>
      <c r="AG91" s="198"/>
      <c r="AH91" s="210"/>
      <c r="AI91" s="467"/>
      <c r="AJ91" s="198"/>
      <c r="AK91" s="199"/>
      <c r="AL91" s="18" t="s">
        <v>31</v>
      </c>
    </row>
    <row r="92" spans="1:38" s="23" customFormat="1" ht="12.75" customHeight="1" x14ac:dyDescent="0.2">
      <c r="A92" s="10">
        <v>26</v>
      </c>
      <c r="B92" s="198"/>
      <c r="C92" s="198"/>
      <c r="D92" s="198"/>
      <c r="E92" s="198"/>
      <c r="F92" s="199"/>
      <c r="G92" s="466"/>
      <c r="H92" s="467"/>
      <c r="I92" s="468"/>
      <c r="J92" s="213">
        <f t="shared" si="8"/>
        <v>0</v>
      </c>
      <c r="K92" s="215">
        <f t="shared" si="9"/>
        <v>0</v>
      </c>
      <c r="L92" s="198"/>
      <c r="M92" s="198"/>
      <c r="N92" s="198"/>
      <c r="O92" s="210"/>
      <c r="P92" s="217"/>
      <c r="Q92" s="198"/>
      <c r="R92" s="199"/>
      <c r="S92" s="18" t="s">
        <v>32</v>
      </c>
      <c r="T92" s="10">
        <v>26</v>
      </c>
      <c r="U92" s="198"/>
      <c r="V92" s="198"/>
      <c r="W92" s="198"/>
      <c r="X92" s="198"/>
      <c r="Y92" s="198"/>
      <c r="Z92" s="198"/>
      <c r="AA92" s="198"/>
      <c r="AB92" s="198"/>
      <c r="AC92" s="198"/>
      <c r="AD92" s="198"/>
      <c r="AE92" s="198"/>
      <c r="AF92" s="198"/>
      <c r="AG92" s="198"/>
      <c r="AH92" s="210"/>
      <c r="AI92" s="467"/>
      <c r="AJ92" s="198"/>
      <c r="AK92" s="199"/>
      <c r="AL92" s="18" t="s">
        <v>32</v>
      </c>
    </row>
    <row r="93" spans="1:38" s="23" customFormat="1" ht="12.75" customHeight="1" x14ac:dyDescent="0.2">
      <c r="A93" s="10">
        <v>27</v>
      </c>
      <c r="B93" s="198"/>
      <c r="C93" s="198"/>
      <c r="D93" s="198"/>
      <c r="E93" s="198"/>
      <c r="F93" s="199"/>
      <c r="G93" s="466"/>
      <c r="H93" s="467"/>
      <c r="I93" s="468"/>
      <c r="J93" s="213">
        <f t="shared" si="8"/>
        <v>0</v>
      </c>
      <c r="K93" s="215">
        <f t="shared" si="9"/>
        <v>0</v>
      </c>
      <c r="L93" s="198"/>
      <c r="M93" s="198"/>
      <c r="N93" s="198"/>
      <c r="O93" s="210"/>
      <c r="P93" s="217"/>
      <c r="Q93" s="198"/>
      <c r="R93" s="199"/>
      <c r="S93" s="18" t="s">
        <v>33</v>
      </c>
      <c r="T93" s="10">
        <v>27</v>
      </c>
      <c r="U93" s="198"/>
      <c r="V93" s="198"/>
      <c r="W93" s="198"/>
      <c r="X93" s="198"/>
      <c r="Y93" s="198"/>
      <c r="Z93" s="198"/>
      <c r="AA93" s="198"/>
      <c r="AB93" s="198"/>
      <c r="AC93" s="198"/>
      <c r="AD93" s="198"/>
      <c r="AE93" s="198"/>
      <c r="AF93" s="198"/>
      <c r="AG93" s="198"/>
      <c r="AH93" s="210"/>
      <c r="AI93" s="467"/>
      <c r="AJ93" s="198"/>
      <c r="AK93" s="199"/>
      <c r="AL93" s="18" t="s">
        <v>33</v>
      </c>
    </row>
    <row r="94" spans="1:38" s="23" customFormat="1" ht="12.75" customHeight="1" x14ac:dyDescent="0.2">
      <c r="A94" s="10">
        <v>28</v>
      </c>
      <c r="B94" s="198"/>
      <c r="C94" s="198"/>
      <c r="D94" s="198"/>
      <c r="E94" s="198"/>
      <c r="F94" s="199"/>
      <c r="G94" s="466"/>
      <c r="H94" s="467"/>
      <c r="I94" s="468"/>
      <c r="J94" s="213">
        <f t="shared" si="8"/>
        <v>0</v>
      </c>
      <c r="K94" s="215">
        <f t="shared" si="9"/>
        <v>0</v>
      </c>
      <c r="L94" s="198"/>
      <c r="M94" s="198"/>
      <c r="N94" s="198"/>
      <c r="O94" s="210"/>
      <c r="P94" s="217"/>
      <c r="Q94" s="198"/>
      <c r="R94" s="199"/>
      <c r="S94" s="18" t="s">
        <v>34</v>
      </c>
      <c r="T94" s="10">
        <v>28</v>
      </c>
      <c r="U94" s="198"/>
      <c r="V94" s="198"/>
      <c r="W94" s="198"/>
      <c r="X94" s="198"/>
      <c r="Y94" s="198"/>
      <c r="Z94" s="198"/>
      <c r="AA94" s="198"/>
      <c r="AB94" s="198"/>
      <c r="AC94" s="198"/>
      <c r="AD94" s="198"/>
      <c r="AE94" s="198"/>
      <c r="AF94" s="198"/>
      <c r="AG94" s="198"/>
      <c r="AH94" s="210"/>
      <c r="AI94" s="467"/>
      <c r="AJ94" s="198"/>
      <c r="AK94" s="199"/>
      <c r="AL94" s="18" t="s">
        <v>34</v>
      </c>
    </row>
    <row r="95" spans="1:38" s="23" customFormat="1" ht="12.75" customHeight="1" x14ac:dyDescent="0.2">
      <c r="A95" s="10">
        <v>29</v>
      </c>
      <c r="B95" s="198"/>
      <c r="C95" s="198"/>
      <c r="D95" s="198"/>
      <c r="E95" s="198"/>
      <c r="F95" s="199"/>
      <c r="G95" s="466"/>
      <c r="H95" s="467"/>
      <c r="I95" s="468"/>
      <c r="J95" s="213">
        <f t="shared" si="8"/>
        <v>0</v>
      </c>
      <c r="K95" s="215">
        <f t="shared" si="9"/>
        <v>0</v>
      </c>
      <c r="L95" s="198"/>
      <c r="M95" s="198"/>
      <c r="N95" s="198"/>
      <c r="O95" s="210"/>
      <c r="P95" s="217"/>
      <c r="Q95" s="198"/>
      <c r="R95" s="199"/>
      <c r="S95" s="18" t="s">
        <v>35</v>
      </c>
      <c r="T95" s="10">
        <v>29</v>
      </c>
      <c r="U95" s="198"/>
      <c r="V95" s="198"/>
      <c r="W95" s="198"/>
      <c r="X95" s="218"/>
      <c r="Y95" s="198"/>
      <c r="Z95" s="198"/>
      <c r="AA95" s="198"/>
      <c r="AB95" s="198"/>
      <c r="AC95" s="198"/>
      <c r="AD95" s="198"/>
      <c r="AE95" s="198"/>
      <c r="AF95" s="198"/>
      <c r="AG95" s="198"/>
      <c r="AH95" s="210"/>
      <c r="AI95" s="467"/>
      <c r="AJ95" s="198"/>
      <c r="AK95" s="199"/>
      <c r="AL95" s="18" t="s">
        <v>35</v>
      </c>
    </row>
    <row r="96" spans="1:38" s="23" customFormat="1" ht="12.75" customHeight="1" x14ac:dyDescent="0.2">
      <c r="A96" s="10">
        <v>30</v>
      </c>
      <c r="B96" s="198"/>
      <c r="C96" s="198"/>
      <c r="D96" s="198"/>
      <c r="E96" s="198"/>
      <c r="F96" s="199"/>
      <c r="G96" s="472"/>
      <c r="H96" s="467"/>
      <c r="I96" s="468"/>
      <c r="J96" s="213">
        <f t="shared" si="8"/>
        <v>0</v>
      </c>
      <c r="K96" s="215">
        <f t="shared" si="9"/>
        <v>0</v>
      </c>
      <c r="L96" s="198"/>
      <c r="M96" s="198"/>
      <c r="N96" s="198"/>
      <c r="O96" s="210"/>
      <c r="P96" s="217"/>
      <c r="Q96" s="198"/>
      <c r="R96" s="199"/>
      <c r="S96" s="18" t="s">
        <v>36</v>
      </c>
      <c r="T96" s="10">
        <v>30</v>
      </c>
      <c r="U96" s="198"/>
      <c r="V96" s="198"/>
      <c r="W96" s="198"/>
      <c r="X96" s="198"/>
      <c r="Y96" s="198"/>
      <c r="Z96" s="198"/>
      <c r="AA96" s="198"/>
      <c r="AB96" s="198"/>
      <c r="AC96" s="198"/>
      <c r="AD96" s="198"/>
      <c r="AE96" s="198"/>
      <c r="AF96" s="198"/>
      <c r="AG96" s="198"/>
      <c r="AH96" s="210"/>
      <c r="AI96" s="467"/>
      <c r="AJ96" s="198"/>
      <c r="AK96" s="199"/>
      <c r="AL96" s="18" t="s">
        <v>36</v>
      </c>
    </row>
    <row r="97" spans="1:38" s="23" customFormat="1" ht="12.75" customHeight="1" x14ac:dyDescent="0.2">
      <c r="A97" s="21">
        <v>31</v>
      </c>
      <c r="B97" s="202"/>
      <c r="C97" s="202"/>
      <c r="D97" s="202"/>
      <c r="E97" s="202"/>
      <c r="F97" s="203"/>
      <c r="G97" s="473"/>
      <c r="H97" s="474"/>
      <c r="I97" s="475"/>
      <c r="J97" s="219">
        <f t="shared" si="8"/>
        <v>0</v>
      </c>
      <c r="K97" s="220">
        <f t="shared" si="9"/>
        <v>0</v>
      </c>
      <c r="L97" s="202"/>
      <c r="M97" s="202"/>
      <c r="N97" s="202"/>
      <c r="O97" s="212"/>
      <c r="P97" s="221"/>
      <c r="Q97" s="202"/>
      <c r="R97" s="203"/>
      <c r="S97" s="22" t="s">
        <v>37</v>
      </c>
      <c r="T97" s="21">
        <v>31</v>
      </c>
      <c r="U97" s="202"/>
      <c r="V97" s="202"/>
      <c r="W97" s="202"/>
      <c r="X97" s="202"/>
      <c r="Y97" s="202"/>
      <c r="Z97" s="202"/>
      <c r="AA97" s="202"/>
      <c r="AB97" s="202"/>
      <c r="AC97" s="202"/>
      <c r="AD97" s="202"/>
      <c r="AE97" s="202"/>
      <c r="AF97" s="202"/>
      <c r="AG97" s="202"/>
      <c r="AH97" s="212"/>
      <c r="AI97" s="474"/>
      <c r="AJ97" s="202"/>
      <c r="AK97" s="203"/>
      <c r="AL97" s="22" t="s">
        <v>37</v>
      </c>
    </row>
    <row r="98" spans="1:38" s="23" customFormat="1" ht="12.75" customHeight="1" thickBot="1" x14ac:dyDescent="0.25">
      <c r="A98" s="380"/>
      <c r="B98" s="342">
        <f>SUM(B66:B97)</f>
        <v>0</v>
      </c>
      <c r="C98" s="342">
        <f>SUM(C66:C97)</f>
        <v>0</v>
      </c>
      <c r="D98" s="342">
        <f>SUM(D66:D97)</f>
        <v>0</v>
      </c>
      <c r="E98" s="343">
        <f>SUM(E66:E97)</f>
        <v>0</v>
      </c>
      <c r="F98" s="344">
        <f>SUM(F66:F97)</f>
        <v>0</v>
      </c>
      <c r="G98" s="345"/>
      <c r="H98" s="346" t="s">
        <v>157</v>
      </c>
      <c r="I98" s="347">
        <f>COUNTA(I67:I97)</f>
        <v>0</v>
      </c>
      <c r="J98" s="342">
        <f t="shared" ref="J98:R98" si="10">SUM(J66:J97)</f>
        <v>0</v>
      </c>
      <c r="K98" s="342">
        <f t="shared" si="10"/>
        <v>0</v>
      </c>
      <c r="L98" s="342">
        <f t="shared" si="10"/>
        <v>0</v>
      </c>
      <c r="M98" s="342">
        <f t="shared" si="10"/>
        <v>0</v>
      </c>
      <c r="N98" s="342">
        <f t="shared" si="10"/>
        <v>0</v>
      </c>
      <c r="O98" s="348">
        <f t="shared" si="10"/>
        <v>0</v>
      </c>
      <c r="P98" s="343">
        <f t="shared" si="10"/>
        <v>0</v>
      </c>
      <c r="Q98" s="342">
        <f t="shared" si="10"/>
        <v>0</v>
      </c>
      <c r="R98" s="349">
        <f t="shared" si="10"/>
        <v>0</v>
      </c>
      <c r="S98" s="350"/>
      <c r="T98" s="341"/>
      <c r="U98" s="342">
        <f t="shared" ref="U98:AH98" si="11">SUM(U66:U97)</f>
        <v>0</v>
      </c>
      <c r="V98" s="342">
        <f t="shared" si="11"/>
        <v>0</v>
      </c>
      <c r="W98" s="342">
        <f t="shared" si="11"/>
        <v>0</v>
      </c>
      <c r="X98" s="342">
        <f t="shared" si="11"/>
        <v>0</v>
      </c>
      <c r="Y98" s="342">
        <f t="shared" si="11"/>
        <v>0</v>
      </c>
      <c r="Z98" s="342">
        <f t="shared" si="11"/>
        <v>0</v>
      </c>
      <c r="AA98" s="342">
        <f t="shared" si="11"/>
        <v>0</v>
      </c>
      <c r="AB98" s="342">
        <f t="shared" si="11"/>
        <v>0</v>
      </c>
      <c r="AC98" s="342">
        <f t="shared" si="11"/>
        <v>0</v>
      </c>
      <c r="AD98" s="342">
        <f t="shared" si="11"/>
        <v>0</v>
      </c>
      <c r="AE98" s="342">
        <f t="shared" si="11"/>
        <v>0</v>
      </c>
      <c r="AF98" s="342">
        <f t="shared" si="11"/>
        <v>0</v>
      </c>
      <c r="AG98" s="342">
        <f t="shared" si="11"/>
        <v>0</v>
      </c>
      <c r="AH98" s="344">
        <f t="shared" si="11"/>
        <v>0</v>
      </c>
      <c r="AI98" s="351"/>
      <c r="AJ98" s="342">
        <f>SUM(AJ66:AJ97)</f>
        <v>0</v>
      </c>
      <c r="AK98" s="348">
        <f>SUM(AK66:AK97)</f>
        <v>0</v>
      </c>
      <c r="AL98" s="389"/>
    </row>
    <row r="99" spans="1:38" ht="12.75" customHeight="1" thickTop="1" x14ac:dyDescent="0.2">
      <c r="A99" s="31"/>
      <c r="B99" s="36"/>
      <c r="C99" s="36"/>
      <c r="D99" s="36"/>
      <c r="E99" s="36"/>
      <c r="F99" s="36"/>
      <c r="G99" s="103"/>
      <c r="H99" s="36"/>
      <c r="I99" s="37"/>
      <c r="J99" s="36"/>
      <c r="K99" s="36"/>
      <c r="L99" s="36"/>
      <c r="M99" s="36"/>
      <c r="N99" s="36"/>
      <c r="O99" s="36"/>
      <c r="P99" s="36"/>
      <c r="Q99" s="36"/>
      <c r="R99" s="36"/>
      <c r="S99" s="31"/>
      <c r="T99" s="31"/>
      <c r="U99" s="36"/>
      <c r="V99" s="36"/>
      <c r="W99" s="36"/>
      <c r="X99" s="36"/>
      <c r="Y99" s="36"/>
      <c r="Z99" s="36"/>
      <c r="AA99" s="36"/>
      <c r="AB99" s="36"/>
      <c r="AC99" s="36"/>
      <c r="AD99" s="36"/>
      <c r="AE99" s="36"/>
      <c r="AF99" s="36"/>
      <c r="AG99" s="36"/>
      <c r="AH99" s="36"/>
      <c r="AI99" s="36"/>
      <c r="AJ99" s="36"/>
      <c r="AK99" s="36"/>
      <c r="AL99" s="31"/>
    </row>
    <row r="100" spans="1:38" ht="12.75" customHeight="1" x14ac:dyDescent="0.2">
      <c r="A100" s="43"/>
      <c r="B100" s="23"/>
      <c r="C100" s="23"/>
      <c r="D100" s="23"/>
      <c r="E100" s="23"/>
      <c r="F100" s="23"/>
      <c r="H100" s="588" t="str">
        <f>JANVIER!$H$10</f>
        <v>SYNDICAT DES MÉTALLOS SL</v>
      </c>
      <c r="I100" s="588"/>
      <c r="J100" s="588"/>
      <c r="K100" s="23"/>
      <c r="L100" s="23"/>
      <c r="M100" s="23"/>
      <c r="N100" s="23"/>
      <c r="O100" s="23"/>
      <c r="P100" s="23"/>
      <c r="Q100" s="23"/>
      <c r="R100" s="23"/>
      <c r="S100" s="43"/>
      <c r="T100" s="43"/>
      <c r="U100" s="38"/>
      <c r="V100" s="38"/>
      <c r="W100" s="38"/>
      <c r="X100" s="38"/>
      <c r="Y100" s="38"/>
      <c r="Z100" s="38"/>
      <c r="AA100" s="12" t="s">
        <v>146</v>
      </c>
      <c r="AB100" s="23"/>
      <c r="AC100" s="23"/>
      <c r="AD100" s="38"/>
      <c r="AE100" s="38"/>
      <c r="AF100" s="38"/>
      <c r="AG100" s="38"/>
      <c r="AH100" s="38"/>
      <c r="AI100" s="38"/>
      <c r="AJ100" s="38"/>
      <c r="AK100" s="35"/>
      <c r="AL100" s="43"/>
    </row>
    <row r="101" spans="1:38" s="114" customFormat="1" ht="12.75" customHeight="1" x14ac:dyDescent="0.2">
      <c r="A101" s="116"/>
      <c r="B101" s="106" t="str">
        <f>$B$11</f>
        <v>Mois</v>
      </c>
      <c r="C101" s="302" t="str">
        <f>$C$11</f>
        <v>Avril</v>
      </c>
      <c r="D101" s="27" t="str">
        <f>$D$11</f>
        <v>Année</v>
      </c>
      <c r="E101" s="252">
        <f>$E$11</f>
        <v>0</v>
      </c>
      <c r="F101" s="107"/>
      <c r="G101" s="112"/>
      <c r="H101" s="107"/>
      <c r="I101" s="113"/>
      <c r="J101" s="107"/>
      <c r="K101" s="107"/>
      <c r="L101" s="107"/>
      <c r="M101" s="107"/>
      <c r="N101" s="107"/>
      <c r="O101" s="107"/>
      <c r="P101" s="107"/>
      <c r="Q101" s="107"/>
      <c r="R101" s="107"/>
      <c r="S101" s="116"/>
      <c r="T101" s="116"/>
      <c r="U101" s="107"/>
      <c r="V101" s="107"/>
      <c r="W101" s="107"/>
      <c r="X101" s="107"/>
      <c r="Y101" s="107"/>
      <c r="Z101" s="107"/>
      <c r="AA101" s="107"/>
      <c r="AB101" s="107"/>
      <c r="AC101" s="107"/>
      <c r="AD101" s="107"/>
      <c r="AE101" s="107"/>
      <c r="AF101" s="107"/>
      <c r="AG101" s="107"/>
      <c r="AH101" s="107"/>
      <c r="AI101" s="106"/>
      <c r="AJ101" s="302" t="str">
        <f>$C$11</f>
        <v>Avril</v>
      </c>
      <c r="AK101" s="252">
        <f>$E$11</f>
        <v>0</v>
      </c>
      <c r="AL101" s="116"/>
    </row>
    <row r="102" spans="1:38" s="114" customFormat="1" ht="12.75" customHeight="1" x14ac:dyDescent="0.2">
      <c r="A102" s="116"/>
      <c r="B102" s="106" t="str">
        <f>$B$12</f>
        <v>Page No.</v>
      </c>
      <c r="C102" s="111">
        <f>C57+1</f>
        <v>3</v>
      </c>
      <c r="D102" s="107"/>
      <c r="E102" s="107"/>
      <c r="F102" s="107"/>
      <c r="G102" s="112"/>
      <c r="H102" s="107"/>
      <c r="I102" s="39" t="s">
        <v>145</v>
      </c>
      <c r="J102" s="107"/>
      <c r="K102" s="107"/>
      <c r="L102" s="113"/>
      <c r="M102" s="107"/>
      <c r="N102" s="107"/>
      <c r="O102" s="107"/>
      <c r="P102" s="106"/>
      <c r="Q102" s="107"/>
      <c r="R102" s="106"/>
      <c r="S102" s="116"/>
      <c r="T102" s="116"/>
      <c r="U102" s="107"/>
      <c r="V102" s="107"/>
      <c r="W102" s="107"/>
      <c r="X102" s="107"/>
      <c r="Y102" s="107"/>
      <c r="Z102" s="107"/>
      <c r="AA102" s="107"/>
      <c r="AB102" s="28" t="s">
        <v>147</v>
      </c>
      <c r="AC102" s="107"/>
      <c r="AD102" s="107"/>
      <c r="AE102" s="107"/>
      <c r="AF102" s="107"/>
      <c r="AG102" s="107"/>
      <c r="AH102" s="107"/>
      <c r="AI102" s="106" t="str">
        <f>$B$12</f>
        <v>Page No.</v>
      </c>
      <c r="AJ102" s="111">
        <f>C57+1</f>
        <v>3</v>
      </c>
      <c r="AK102" s="115"/>
      <c r="AL102" s="116"/>
    </row>
    <row r="103" spans="1:38" ht="12.75" customHeight="1" x14ac:dyDescent="0.2">
      <c r="A103" s="44"/>
      <c r="B103" s="3"/>
      <c r="C103" s="3"/>
      <c r="D103" s="3"/>
      <c r="E103" s="3"/>
      <c r="F103" s="3"/>
      <c r="G103" s="100"/>
      <c r="H103" s="3"/>
      <c r="I103" s="5"/>
      <c r="J103" s="3"/>
      <c r="K103" s="3"/>
      <c r="L103" s="23"/>
      <c r="M103" s="3"/>
      <c r="N103" s="3"/>
      <c r="O103" s="3"/>
      <c r="P103" s="3"/>
      <c r="Q103" s="3"/>
      <c r="R103" s="3"/>
      <c r="S103" s="44"/>
      <c r="T103" s="44"/>
      <c r="U103" s="3"/>
      <c r="V103" s="3"/>
      <c r="W103" s="3"/>
      <c r="X103" s="3"/>
      <c r="Y103" s="3"/>
      <c r="Z103" s="3"/>
      <c r="AA103" s="3"/>
      <c r="AB103" s="3"/>
      <c r="AC103" s="3"/>
      <c r="AD103" s="3"/>
      <c r="AE103" s="23"/>
      <c r="AF103" s="3"/>
      <c r="AG103" s="3"/>
      <c r="AH103" s="3"/>
      <c r="AI103" s="3"/>
      <c r="AJ103" s="3"/>
      <c r="AK103" s="3"/>
      <c r="AL103" s="44"/>
    </row>
    <row r="104" spans="1:38" ht="12.75" customHeight="1" x14ac:dyDescent="0.2">
      <c r="A104" s="376"/>
      <c r="B104" s="29"/>
      <c r="C104" s="29"/>
      <c r="D104" s="29"/>
      <c r="E104" s="29"/>
      <c r="F104" s="29"/>
      <c r="G104" s="101"/>
      <c r="H104" s="29"/>
      <c r="I104" s="30"/>
      <c r="J104" s="29"/>
      <c r="K104" s="29"/>
      <c r="L104" s="30"/>
      <c r="M104" s="29"/>
      <c r="N104" s="29"/>
      <c r="O104" s="29"/>
      <c r="P104" s="29"/>
      <c r="Q104" s="29"/>
      <c r="R104" s="29"/>
      <c r="S104" s="29"/>
      <c r="T104" s="29"/>
      <c r="U104" s="29"/>
      <c r="V104" s="29"/>
      <c r="W104" s="29"/>
      <c r="X104" s="29"/>
      <c r="Y104" s="29"/>
      <c r="Z104" s="29"/>
      <c r="AA104" s="29"/>
      <c r="AB104" s="29"/>
      <c r="AC104" s="29"/>
      <c r="AD104" s="29"/>
      <c r="AE104" s="30"/>
      <c r="AF104" s="29"/>
      <c r="AG104" s="29"/>
      <c r="AH104" s="29"/>
      <c r="AI104" s="29"/>
      <c r="AJ104" s="42"/>
      <c r="AK104" s="29"/>
      <c r="AL104" s="385"/>
    </row>
    <row r="105" spans="1:38" customFormat="1" ht="12.75" customHeight="1" x14ac:dyDescent="0.2">
      <c r="A105" s="371"/>
      <c r="B105" s="3"/>
      <c r="C105" s="3" t="s">
        <v>148</v>
      </c>
      <c r="D105" s="3"/>
      <c r="E105" s="284"/>
      <c r="F105" s="1"/>
      <c r="G105" s="285"/>
      <c r="H105" s="2" t="s">
        <v>149</v>
      </c>
      <c r="I105" s="368"/>
      <c r="J105" s="534" t="s">
        <v>150</v>
      </c>
      <c r="K105" s="535"/>
      <c r="L105" s="3"/>
      <c r="M105" s="3"/>
      <c r="N105" s="3"/>
      <c r="O105" s="5" t="s">
        <v>151</v>
      </c>
      <c r="P105" s="3"/>
      <c r="Q105" s="3"/>
      <c r="R105" s="1"/>
      <c r="S105" s="361"/>
      <c r="T105" s="362"/>
      <c r="U105" s="3"/>
      <c r="V105" s="3"/>
      <c r="W105" s="3"/>
      <c r="X105" s="3"/>
      <c r="Y105" s="3"/>
      <c r="Z105" s="3"/>
      <c r="AA105" s="3"/>
      <c r="AB105" s="3"/>
      <c r="AC105" s="3"/>
      <c r="AD105" s="3"/>
      <c r="AE105" s="3"/>
      <c r="AF105" s="3"/>
      <c r="AG105" s="3"/>
      <c r="AH105" s="3"/>
      <c r="AI105" s="15"/>
      <c r="AJ105" s="3"/>
      <c r="AK105" s="44"/>
      <c r="AL105" s="381"/>
    </row>
    <row r="106" spans="1:38" customFormat="1" ht="12.75" customHeight="1" x14ac:dyDescent="0.2">
      <c r="A106" s="371"/>
      <c r="B106" s="3"/>
      <c r="C106" s="3"/>
      <c r="D106" s="3"/>
      <c r="E106" s="44"/>
      <c r="F106" s="1"/>
      <c r="G106" s="285"/>
      <c r="H106" s="15"/>
      <c r="I106" s="369"/>
      <c r="J106" s="3"/>
      <c r="K106" s="1"/>
      <c r="L106" s="3"/>
      <c r="M106" s="3"/>
      <c r="N106" s="3"/>
      <c r="O106" s="3"/>
      <c r="P106" s="3"/>
      <c r="Q106" s="3"/>
      <c r="R106" s="1"/>
      <c r="S106" s="358"/>
      <c r="T106" s="1"/>
      <c r="U106" s="3"/>
      <c r="V106" s="3"/>
      <c r="W106" s="3"/>
      <c r="X106" s="3"/>
      <c r="Y106" s="3"/>
      <c r="Z106" s="3"/>
      <c r="AA106" s="3"/>
      <c r="AB106" s="3"/>
      <c r="AC106" s="3"/>
      <c r="AD106" s="3"/>
      <c r="AE106" s="3"/>
      <c r="AF106" s="3"/>
      <c r="AG106" s="3"/>
      <c r="AH106" s="3"/>
      <c r="AI106" s="15"/>
      <c r="AJ106" s="3"/>
      <c r="AK106" s="44"/>
      <c r="AL106" s="381"/>
    </row>
    <row r="107" spans="1:38" customFormat="1" ht="12.75" customHeight="1" thickBot="1" x14ac:dyDescent="0.25">
      <c r="A107" s="377"/>
      <c r="B107" s="286">
        <v>1</v>
      </c>
      <c r="C107" s="286">
        <v>2</v>
      </c>
      <c r="D107" s="286">
        <v>3</v>
      </c>
      <c r="E107" s="286">
        <v>4</v>
      </c>
      <c r="F107" s="287">
        <v>5</v>
      </c>
      <c r="G107" s="288">
        <v>6</v>
      </c>
      <c r="H107" s="287">
        <v>7</v>
      </c>
      <c r="I107" s="370">
        <v>8</v>
      </c>
      <c r="J107" s="286">
        <v>9</v>
      </c>
      <c r="K107" s="287">
        <v>10</v>
      </c>
      <c r="L107" s="286">
        <v>11</v>
      </c>
      <c r="M107" s="286" t="s">
        <v>0</v>
      </c>
      <c r="N107" s="286">
        <v>12</v>
      </c>
      <c r="O107" s="286">
        <v>13</v>
      </c>
      <c r="P107" s="286">
        <v>14</v>
      </c>
      <c r="Q107" s="286">
        <v>15</v>
      </c>
      <c r="R107" s="287" t="s">
        <v>1</v>
      </c>
      <c r="S107" s="359"/>
      <c r="T107" s="289"/>
      <c r="U107" s="286">
        <v>16</v>
      </c>
      <c r="V107" s="286">
        <v>17</v>
      </c>
      <c r="W107" s="286">
        <v>18</v>
      </c>
      <c r="X107" s="286">
        <v>19</v>
      </c>
      <c r="Y107" s="286">
        <v>20</v>
      </c>
      <c r="Z107" s="286" t="s">
        <v>2</v>
      </c>
      <c r="AA107" s="286">
        <v>21</v>
      </c>
      <c r="AB107" s="286">
        <v>22</v>
      </c>
      <c r="AC107" s="286">
        <v>23</v>
      </c>
      <c r="AD107" s="286">
        <v>24</v>
      </c>
      <c r="AE107" s="286">
        <v>25</v>
      </c>
      <c r="AF107" s="286">
        <v>26</v>
      </c>
      <c r="AG107" s="286">
        <v>27</v>
      </c>
      <c r="AH107" s="286">
        <v>28</v>
      </c>
      <c r="AI107" s="290">
        <v>29</v>
      </c>
      <c r="AJ107" s="286">
        <v>30</v>
      </c>
      <c r="AK107" s="286">
        <v>31</v>
      </c>
      <c r="AL107" s="386"/>
    </row>
    <row r="108" spans="1:38" s="4" customFormat="1" ht="15.75" customHeight="1" thickTop="1" x14ac:dyDescent="0.2">
      <c r="A108" s="1"/>
      <c r="B108" s="547" t="s">
        <v>447</v>
      </c>
      <c r="C108" s="536" t="s">
        <v>448</v>
      </c>
      <c r="D108" s="536" t="s">
        <v>449</v>
      </c>
      <c r="E108" s="536" t="s">
        <v>450</v>
      </c>
      <c r="F108" s="539" t="s">
        <v>474</v>
      </c>
      <c r="G108" s="292"/>
      <c r="H108" s="2"/>
      <c r="I108" s="293"/>
      <c r="J108" s="13"/>
      <c r="K108" s="2"/>
      <c r="L108" s="547" t="s">
        <v>452</v>
      </c>
      <c r="M108" s="536" t="s">
        <v>453</v>
      </c>
      <c r="N108" s="536" t="s">
        <v>454</v>
      </c>
      <c r="O108" s="536" t="s">
        <v>455</v>
      </c>
      <c r="P108" s="536" t="s">
        <v>456</v>
      </c>
      <c r="Q108" s="536" t="s">
        <v>457</v>
      </c>
      <c r="R108" s="539" t="s">
        <v>458</v>
      </c>
      <c r="S108" s="44"/>
      <c r="T108" s="1"/>
      <c r="U108" s="522" t="s">
        <v>91</v>
      </c>
      <c r="V108" s="523"/>
      <c r="W108" s="523"/>
      <c r="X108" s="523"/>
      <c r="Y108" s="524"/>
      <c r="Z108" s="536" t="s">
        <v>460</v>
      </c>
      <c r="AA108" s="536" t="s">
        <v>461</v>
      </c>
      <c r="AB108" s="536" t="s">
        <v>462</v>
      </c>
      <c r="AC108" s="536" t="s">
        <v>463</v>
      </c>
      <c r="AD108" s="536" t="s">
        <v>464</v>
      </c>
      <c r="AE108" s="536" t="s">
        <v>465</v>
      </c>
      <c r="AF108" s="536" t="s">
        <v>466</v>
      </c>
      <c r="AG108" s="568" t="s">
        <v>467</v>
      </c>
      <c r="AH108" s="539" t="s">
        <v>468</v>
      </c>
      <c r="AI108" s="15"/>
      <c r="AJ108" s="547" t="s">
        <v>469</v>
      </c>
      <c r="AK108" s="539" t="s">
        <v>470</v>
      </c>
      <c r="AL108" s="381"/>
    </row>
    <row r="109" spans="1:38" s="4" customFormat="1" ht="15.75" customHeight="1" x14ac:dyDescent="0.2">
      <c r="A109" s="1"/>
      <c r="B109" s="548"/>
      <c r="C109" s="537"/>
      <c r="D109" s="537"/>
      <c r="E109" s="537"/>
      <c r="F109" s="540"/>
      <c r="G109" s="292" t="s">
        <v>3</v>
      </c>
      <c r="H109" s="2" t="s">
        <v>104</v>
      </c>
      <c r="I109" s="293" t="s">
        <v>105</v>
      </c>
      <c r="J109" s="13" t="s">
        <v>100</v>
      </c>
      <c r="K109" s="2" t="s">
        <v>95</v>
      </c>
      <c r="L109" s="548"/>
      <c r="M109" s="537"/>
      <c r="N109" s="537"/>
      <c r="O109" s="537"/>
      <c r="P109" s="537"/>
      <c r="Q109" s="537"/>
      <c r="R109" s="540"/>
      <c r="S109" s="44"/>
      <c r="T109" s="1"/>
      <c r="U109" s="577" t="s">
        <v>471</v>
      </c>
      <c r="V109" s="579" t="s">
        <v>472</v>
      </c>
      <c r="W109" s="579" t="s">
        <v>130</v>
      </c>
      <c r="X109" s="579" t="s">
        <v>131</v>
      </c>
      <c r="Y109" s="579" t="s">
        <v>473</v>
      </c>
      <c r="Z109" s="537"/>
      <c r="AA109" s="537"/>
      <c r="AB109" s="537"/>
      <c r="AC109" s="537"/>
      <c r="AD109" s="537"/>
      <c r="AE109" s="537"/>
      <c r="AF109" s="537"/>
      <c r="AG109" s="569"/>
      <c r="AH109" s="540"/>
      <c r="AI109" s="6" t="s">
        <v>116</v>
      </c>
      <c r="AJ109" s="548"/>
      <c r="AK109" s="540"/>
      <c r="AL109" s="381"/>
    </row>
    <row r="110" spans="1:38" s="4" customFormat="1" ht="15.75" customHeight="1" thickBot="1" x14ac:dyDescent="0.25">
      <c r="A110" s="7"/>
      <c r="B110" s="549"/>
      <c r="C110" s="538"/>
      <c r="D110" s="538"/>
      <c r="E110" s="538"/>
      <c r="F110" s="541"/>
      <c r="G110" s="297"/>
      <c r="H110" s="8"/>
      <c r="I110" s="298" t="s">
        <v>5</v>
      </c>
      <c r="J110" s="16"/>
      <c r="K110" s="8"/>
      <c r="L110" s="549"/>
      <c r="M110" s="538"/>
      <c r="N110" s="538"/>
      <c r="O110" s="538"/>
      <c r="P110" s="538"/>
      <c r="Q110" s="538"/>
      <c r="R110" s="541"/>
      <c r="S110" s="457"/>
      <c r="T110" s="7"/>
      <c r="U110" s="578"/>
      <c r="V110" s="538"/>
      <c r="W110" s="538"/>
      <c r="X110" s="538"/>
      <c r="Y110" s="538"/>
      <c r="Z110" s="538"/>
      <c r="AA110" s="538"/>
      <c r="AB110" s="538"/>
      <c r="AC110" s="538"/>
      <c r="AD110" s="538"/>
      <c r="AE110" s="538"/>
      <c r="AF110" s="538"/>
      <c r="AG110" s="570"/>
      <c r="AH110" s="541"/>
      <c r="AI110" s="295"/>
      <c r="AJ110" s="549"/>
      <c r="AK110" s="541"/>
      <c r="AL110" s="387"/>
    </row>
    <row r="111" spans="1:38" s="23" customFormat="1" ht="12.75" customHeight="1" thickTop="1" x14ac:dyDescent="0.2">
      <c r="A111" s="379"/>
      <c r="B111" s="213">
        <f>B98</f>
        <v>0</v>
      </c>
      <c r="C111" s="213">
        <f>C98</f>
        <v>0</v>
      </c>
      <c r="D111" s="213">
        <f>D98</f>
        <v>0</v>
      </c>
      <c r="E111" s="213">
        <f>E98</f>
        <v>0</v>
      </c>
      <c r="F111" s="215">
        <f>F98</f>
        <v>0</v>
      </c>
      <c r="G111" s="102" t="str">
        <f>G$7</f>
        <v>Avril</v>
      </c>
      <c r="H111" s="337" t="s">
        <v>156</v>
      </c>
      <c r="I111" s="338"/>
      <c r="J111" s="223">
        <f t="shared" ref="J111:R111" si="12">J98</f>
        <v>0</v>
      </c>
      <c r="K111" s="215">
        <f t="shared" si="12"/>
        <v>0</v>
      </c>
      <c r="L111" s="213">
        <f t="shared" si="12"/>
        <v>0</v>
      </c>
      <c r="M111" s="213">
        <f t="shared" si="12"/>
        <v>0</v>
      </c>
      <c r="N111" s="213">
        <f t="shared" si="12"/>
        <v>0</v>
      </c>
      <c r="O111" s="214">
        <f t="shared" si="12"/>
        <v>0</v>
      </c>
      <c r="P111" s="216">
        <f t="shared" si="12"/>
        <v>0</v>
      </c>
      <c r="Q111" s="213">
        <f t="shared" si="12"/>
        <v>0</v>
      </c>
      <c r="R111" s="215">
        <f t="shared" si="12"/>
        <v>0</v>
      </c>
      <c r="S111" s="11"/>
      <c r="T111" s="10"/>
      <c r="U111" s="213">
        <f t="shared" ref="U111:AH111" si="13">U98</f>
        <v>0</v>
      </c>
      <c r="V111" s="213">
        <f t="shared" si="13"/>
        <v>0</v>
      </c>
      <c r="W111" s="213">
        <f t="shared" si="13"/>
        <v>0</v>
      </c>
      <c r="X111" s="213">
        <f t="shared" si="13"/>
        <v>0</v>
      </c>
      <c r="Y111" s="213">
        <f t="shared" si="13"/>
        <v>0</v>
      </c>
      <c r="Z111" s="213">
        <f t="shared" si="13"/>
        <v>0</v>
      </c>
      <c r="AA111" s="213">
        <f t="shared" si="13"/>
        <v>0</v>
      </c>
      <c r="AB111" s="213">
        <f t="shared" si="13"/>
        <v>0</v>
      </c>
      <c r="AC111" s="213">
        <f t="shared" si="13"/>
        <v>0</v>
      </c>
      <c r="AD111" s="213">
        <f t="shared" si="13"/>
        <v>0</v>
      </c>
      <c r="AE111" s="213">
        <f t="shared" si="13"/>
        <v>0</v>
      </c>
      <c r="AF111" s="213">
        <f t="shared" si="13"/>
        <v>0</v>
      </c>
      <c r="AG111" s="213">
        <f t="shared" si="13"/>
        <v>0</v>
      </c>
      <c r="AH111" s="214">
        <f t="shared" si="13"/>
        <v>0</v>
      </c>
      <c r="AI111" s="222"/>
      <c r="AJ111" s="213">
        <f>AJ98</f>
        <v>0</v>
      </c>
      <c r="AK111" s="214">
        <f>AK98</f>
        <v>0</v>
      </c>
      <c r="AL111" s="388"/>
    </row>
    <row r="112" spans="1:38" s="23" customFormat="1" ht="12.75" customHeight="1" x14ac:dyDescent="0.2">
      <c r="A112" s="10">
        <v>1</v>
      </c>
      <c r="B112" s="198"/>
      <c r="C112" s="198"/>
      <c r="D112" s="198"/>
      <c r="E112" s="198"/>
      <c r="F112" s="199"/>
      <c r="G112" s="466"/>
      <c r="H112" s="467"/>
      <c r="I112" s="468"/>
      <c r="J112" s="213">
        <f t="shared" ref="J112:J142" si="14">SUM(B112:F112)</f>
        <v>0</v>
      </c>
      <c r="K112" s="215">
        <f t="shared" ref="K112:K142" si="15">SUM(U112:AK112)-SUM(L112:R112)</f>
        <v>0</v>
      </c>
      <c r="L112" s="198"/>
      <c r="M112" s="198"/>
      <c r="N112" s="198"/>
      <c r="O112" s="210"/>
      <c r="P112" s="217"/>
      <c r="Q112" s="198"/>
      <c r="R112" s="199"/>
      <c r="S112" s="18" t="s">
        <v>7</v>
      </c>
      <c r="T112" s="10">
        <v>1</v>
      </c>
      <c r="U112" s="198"/>
      <c r="V112" s="198"/>
      <c r="W112" s="198"/>
      <c r="X112" s="198"/>
      <c r="Y112" s="198"/>
      <c r="Z112" s="198"/>
      <c r="AA112" s="198"/>
      <c r="AB112" s="198"/>
      <c r="AC112" s="198"/>
      <c r="AD112" s="198"/>
      <c r="AE112" s="198"/>
      <c r="AF112" s="198"/>
      <c r="AG112" s="198"/>
      <c r="AH112" s="210"/>
      <c r="AI112" s="467"/>
      <c r="AJ112" s="198"/>
      <c r="AK112" s="199"/>
      <c r="AL112" s="18" t="s">
        <v>7</v>
      </c>
    </row>
    <row r="113" spans="1:38" s="23" customFormat="1" ht="12.75" customHeight="1" x14ac:dyDescent="0.2">
      <c r="A113" s="10">
        <v>2</v>
      </c>
      <c r="B113" s="198"/>
      <c r="C113" s="198"/>
      <c r="D113" s="198"/>
      <c r="E113" s="198"/>
      <c r="F113" s="199"/>
      <c r="G113" s="466"/>
      <c r="H113" s="467"/>
      <c r="I113" s="468"/>
      <c r="J113" s="213">
        <f t="shared" si="14"/>
        <v>0</v>
      </c>
      <c r="K113" s="215">
        <f t="shared" si="15"/>
        <v>0</v>
      </c>
      <c r="L113" s="198"/>
      <c r="M113" s="198"/>
      <c r="N113" s="198"/>
      <c r="O113" s="210"/>
      <c r="P113" s="217"/>
      <c r="Q113" s="198"/>
      <c r="R113" s="199"/>
      <c r="S113" s="18" t="s">
        <v>8</v>
      </c>
      <c r="T113" s="10">
        <v>2</v>
      </c>
      <c r="U113" s="198"/>
      <c r="V113" s="198"/>
      <c r="W113" s="198"/>
      <c r="X113" s="198"/>
      <c r="Y113" s="198"/>
      <c r="Z113" s="198"/>
      <c r="AA113" s="198"/>
      <c r="AB113" s="198"/>
      <c r="AC113" s="198"/>
      <c r="AD113" s="198"/>
      <c r="AE113" s="198"/>
      <c r="AF113" s="198"/>
      <c r="AG113" s="198"/>
      <c r="AH113" s="210"/>
      <c r="AI113" s="467"/>
      <c r="AJ113" s="198"/>
      <c r="AK113" s="199"/>
      <c r="AL113" s="18" t="s">
        <v>8</v>
      </c>
    </row>
    <row r="114" spans="1:38" s="23" customFormat="1" ht="12.75" customHeight="1" x14ac:dyDescent="0.2">
      <c r="A114" s="10">
        <v>3</v>
      </c>
      <c r="B114" s="198"/>
      <c r="C114" s="198"/>
      <c r="D114" s="198"/>
      <c r="E114" s="198"/>
      <c r="F114" s="199"/>
      <c r="G114" s="466"/>
      <c r="H114" s="467"/>
      <c r="I114" s="468"/>
      <c r="J114" s="213">
        <f t="shared" si="14"/>
        <v>0</v>
      </c>
      <c r="K114" s="215">
        <f t="shared" si="15"/>
        <v>0</v>
      </c>
      <c r="L114" s="198"/>
      <c r="M114" s="198"/>
      <c r="N114" s="198"/>
      <c r="O114" s="210"/>
      <c r="P114" s="217"/>
      <c r="Q114" s="198"/>
      <c r="R114" s="199"/>
      <c r="S114" s="18" t="s">
        <v>9</v>
      </c>
      <c r="T114" s="10">
        <v>3</v>
      </c>
      <c r="U114" s="198"/>
      <c r="V114" s="198"/>
      <c r="W114" s="198"/>
      <c r="X114" s="198"/>
      <c r="Y114" s="198"/>
      <c r="Z114" s="198"/>
      <c r="AA114" s="198"/>
      <c r="AB114" s="198"/>
      <c r="AC114" s="198"/>
      <c r="AD114" s="198"/>
      <c r="AE114" s="198"/>
      <c r="AF114" s="198"/>
      <c r="AG114" s="198"/>
      <c r="AH114" s="210"/>
      <c r="AI114" s="467"/>
      <c r="AJ114" s="198"/>
      <c r="AK114" s="199"/>
      <c r="AL114" s="18" t="s">
        <v>9</v>
      </c>
    </row>
    <row r="115" spans="1:38" s="23" customFormat="1" ht="12.75" customHeight="1" x14ac:dyDescent="0.2">
      <c r="A115" s="10">
        <v>4</v>
      </c>
      <c r="B115" s="198"/>
      <c r="C115" s="198"/>
      <c r="D115" s="198"/>
      <c r="E115" s="198"/>
      <c r="F115" s="199"/>
      <c r="G115" s="466"/>
      <c r="H115" s="467"/>
      <c r="I115" s="468"/>
      <c r="J115" s="213">
        <f t="shared" si="14"/>
        <v>0</v>
      </c>
      <c r="K115" s="215">
        <f t="shared" si="15"/>
        <v>0</v>
      </c>
      <c r="L115" s="198"/>
      <c r="M115" s="198"/>
      <c r="N115" s="198"/>
      <c r="O115" s="210"/>
      <c r="P115" s="217"/>
      <c r="Q115" s="198"/>
      <c r="R115" s="199"/>
      <c r="S115" s="18" t="s">
        <v>10</v>
      </c>
      <c r="T115" s="10">
        <v>4</v>
      </c>
      <c r="U115" s="198"/>
      <c r="V115" s="198"/>
      <c r="W115" s="198"/>
      <c r="X115" s="198"/>
      <c r="Y115" s="198"/>
      <c r="Z115" s="198"/>
      <c r="AA115" s="198"/>
      <c r="AB115" s="198"/>
      <c r="AC115" s="198"/>
      <c r="AD115" s="198"/>
      <c r="AE115" s="198"/>
      <c r="AF115" s="198"/>
      <c r="AG115" s="198"/>
      <c r="AH115" s="210"/>
      <c r="AI115" s="467"/>
      <c r="AJ115" s="198"/>
      <c r="AK115" s="199"/>
      <c r="AL115" s="18" t="s">
        <v>10</v>
      </c>
    </row>
    <row r="116" spans="1:38" s="23" customFormat="1" ht="12.75" customHeight="1" x14ac:dyDescent="0.2">
      <c r="A116" s="10">
        <v>5</v>
      </c>
      <c r="B116" s="198"/>
      <c r="C116" s="198"/>
      <c r="D116" s="198"/>
      <c r="E116" s="198"/>
      <c r="F116" s="199"/>
      <c r="G116" s="469"/>
      <c r="H116" s="467"/>
      <c r="I116" s="468"/>
      <c r="J116" s="213">
        <f t="shared" si="14"/>
        <v>0</v>
      </c>
      <c r="K116" s="215">
        <f t="shared" si="15"/>
        <v>0</v>
      </c>
      <c r="L116" s="198"/>
      <c r="M116" s="198"/>
      <c r="N116" s="198"/>
      <c r="O116" s="210"/>
      <c r="P116" s="217"/>
      <c r="Q116" s="198"/>
      <c r="R116" s="199"/>
      <c r="S116" s="18" t="s">
        <v>11</v>
      </c>
      <c r="T116" s="10">
        <v>5</v>
      </c>
      <c r="U116" s="198"/>
      <c r="V116" s="198"/>
      <c r="W116" s="198"/>
      <c r="X116" s="198"/>
      <c r="Y116" s="198"/>
      <c r="Z116" s="198"/>
      <c r="AA116" s="198"/>
      <c r="AB116" s="198"/>
      <c r="AC116" s="198"/>
      <c r="AD116" s="198"/>
      <c r="AE116" s="198"/>
      <c r="AF116" s="198"/>
      <c r="AG116" s="198"/>
      <c r="AH116" s="210"/>
      <c r="AI116" s="467"/>
      <c r="AJ116" s="198"/>
      <c r="AK116" s="199"/>
      <c r="AL116" s="18" t="s">
        <v>11</v>
      </c>
    </row>
    <row r="117" spans="1:38" s="23" customFormat="1" ht="12.75" customHeight="1" x14ac:dyDescent="0.2">
      <c r="A117" s="19">
        <v>6</v>
      </c>
      <c r="B117" s="200"/>
      <c r="C117" s="200"/>
      <c r="D117" s="200"/>
      <c r="E117" s="200"/>
      <c r="F117" s="201"/>
      <c r="G117" s="466"/>
      <c r="H117" s="470"/>
      <c r="I117" s="471"/>
      <c r="J117" s="213">
        <f t="shared" si="14"/>
        <v>0</v>
      </c>
      <c r="K117" s="215">
        <f t="shared" si="15"/>
        <v>0</v>
      </c>
      <c r="L117" s="200"/>
      <c r="M117" s="200"/>
      <c r="N117" s="200"/>
      <c r="O117" s="211"/>
      <c r="P117" s="218"/>
      <c r="Q117" s="200"/>
      <c r="R117" s="201"/>
      <c r="S117" s="20" t="s">
        <v>12</v>
      </c>
      <c r="T117" s="19">
        <v>6</v>
      </c>
      <c r="U117" s="200"/>
      <c r="V117" s="200"/>
      <c r="W117" s="200"/>
      <c r="X117" s="200"/>
      <c r="Y117" s="200"/>
      <c r="Z117" s="200"/>
      <c r="AA117" s="200"/>
      <c r="AB117" s="200"/>
      <c r="AC117" s="200"/>
      <c r="AD117" s="200"/>
      <c r="AE117" s="200"/>
      <c r="AF117" s="200"/>
      <c r="AG117" s="200"/>
      <c r="AH117" s="211"/>
      <c r="AI117" s="470"/>
      <c r="AJ117" s="200"/>
      <c r="AK117" s="201"/>
      <c r="AL117" s="20" t="s">
        <v>12</v>
      </c>
    </row>
    <row r="118" spans="1:38" s="23" customFormat="1" ht="12.75" customHeight="1" x14ac:dyDescent="0.2">
      <c r="A118" s="10">
        <v>7</v>
      </c>
      <c r="B118" s="198"/>
      <c r="C118" s="198"/>
      <c r="D118" s="198"/>
      <c r="E118" s="198"/>
      <c r="F118" s="199"/>
      <c r="G118" s="466"/>
      <c r="H118" s="467"/>
      <c r="I118" s="468"/>
      <c r="J118" s="213">
        <f t="shared" si="14"/>
        <v>0</v>
      </c>
      <c r="K118" s="215">
        <f t="shared" si="15"/>
        <v>0</v>
      </c>
      <c r="L118" s="198"/>
      <c r="M118" s="198"/>
      <c r="N118" s="198"/>
      <c r="O118" s="210"/>
      <c r="P118" s="217"/>
      <c r="Q118" s="198"/>
      <c r="R118" s="199"/>
      <c r="S118" s="18" t="s">
        <v>13</v>
      </c>
      <c r="T118" s="10">
        <v>7</v>
      </c>
      <c r="U118" s="198"/>
      <c r="V118" s="198"/>
      <c r="W118" s="198"/>
      <c r="X118" s="198"/>
      <c r="Y118" s="198"/>
      <c r="Z118" s="198"/>
      <c r="AA118" s="198"/>
      <c r="AB118" s="198"/>
      <c r="AC118" s="198"/>
      <c r="AD118" s="198"/>
      <c r="AE118" s="198"/>
      <c r="AF118" s="198"/>
      <c r="AG118" s="198"/>
      <c r="AH118" s="210"/>
      <c r="AI118" s="467"/>
      <c r="AJ118" s="198"/>
      <c r="AK118" s="199"/>
      <c r="AL118" s="18" t="s">
        <v>13</v>
      </c>
    </row>
    <row r="119" spans="1:38" s="23" customFormat="1" ht="12.75" customHeight="1" x14ac:dyDescent="0.2">
      <c r="A119" s="10">
        <v>8</v>
      </c>
      <c r="B119" s="198"/>
      <c r="C119" s="198"/>
      <c r="D119" s="198"/>
      <c r="E119" s="198"/>
      <c r="F119" s="199"/>
      <c r="G119" s="466"/>
      <c r="H119" s="467"/>
      <c r="I119" s="468"/>
      <c r="J119" s="213">
        <f t="shared" si="14"/>
        <v>0</v>
      </c>
      <c r="K119" s="215">
        <f t="shared" si="15"/>
        <v>0</v>
      </c>
      <c r="L119" s="198"/>
      <c r="M119" s="198"/>
      <c r="N119" s="198"/>
      <c r="O119" s="210"/>
      <c r="P119" s="217"/>
      <c r="Q119" s="198"/>
      <c r="R119" s="199"/>
      <c r="S119" s="18" t="s">
        <v>14</v>
      </c>
      <c r="T119" s="10">
        <v>8</v>
      </c>
      <c r="U119" s="198"/>
      <c r="V119" s="198"/>
      <c r="W119" s="198"/>
      <c r="X119" s="198"/>
      <c r="Y119" s="198"/>
      <c r="Z119" s="198"/>
      <c r="AA119" s="198"/>
      <c r="AB119" s="198"/>
      <c r="AC119" s="198"/>
      <c r="AD119" s="198"/>
      <c r="AE119" s="198"/>
      <c r="AF119" s="198"/>
      <c r="AG119" s="198"/>
      <c r="AH119" s="210"/>
      <c r="AI119" s="467"/>
      <c r="AJ119" s="198"/>
      <c r="AK119" s="199"/>
      <c r="AL119" s="18" t="s">
        <v>14</v>
      </c>
    </row>
    <row r="120" spans="1:38" s="23" customFormat="1" ht="12.75" customHeight="1" x14ac:dyDescent="0.2">
      <c r="A120" s="10">
        <v>9</v>
      </c>
      <c r="B120" s="198"/>
      <c r="C120" s="198"/>
      <c r="D120" s="198"/>
      <c r="E120" s="198"/>
      <c r="F120" s="199"/>
      <c r="G120" s="466"/>
      <c r="H120" s="467"/>
      <c r="I120" s="468"/>
      <c r="J120" s="213">
        <f t="shared" si="14"/>
        <v>0</v>
      </c>
      <c r="K120" s="215">
        <f t="shared" si="15"/>
        <v>0</v>
      </c>
      <c r="L120" s="198"/>
      <c r="M120" s="198"/>
      <c r="N120" s="198"/>
      <c r="O120" s="210"/>
      <c r="P120" s="217"/>
      <c r="Q120" s="198"/>
      <c r="R120" s="199"/>
      <c r="S120" s="18" t="s">
        <v>15</v>
      </c>
      <c r="T120" s="10">
        <v>9</v>
      </c>
      <c r="U120" s="198"/>
      <c r="V120" s="198"/>
      <c r="W120" s="198"/>
      <c r="X120" s="198"/>
      <c r="Y120" s="198"/>
      <c r="Z120" s="198"/>
      <c r="AA120" s="198"/>
      <c r="AB120" s="198"/>
      <c r="AC120" s="198"/>
      <c r="AD120" s="198"/>
      <c r="AE120" s="198"/>
      <c r="AF120" s="198"/>
      <c r="AG120" s="198"/>
      <c r="AH120" s="210"/>
      <c r="AI120" s="467"/>
      <c r="AJ120" s="198"/>
      <c r="AK120" s="199"/>
      <c r="AL120" s="18" t="s">
        <v>15</v>
      </c>
    </row>
    <row r="121" spans="1:38" s="23" customFormat="1" ht="12.75" customHeight="1" x14ac:dyDescent="0.2">
      <c r="A121" s="10">
        <v>10</v>
      </c>
      <c r="B121" s="198"/>
      <c r="C121" s="198"/>
      <c r="D121" s="198"/>
      <c r="E121" s="198"/>
      <c r="F121" s="199"/>
      <c r="G121" s="466"/>
      <c r="H121" s="467"/>
      <c r="I121" s="468"/>
      <c r="J121" s="213">
        <f t="shared" si="14"/>
        <v>0</v>
      </c>
      <c r="K121" s="215">
        <f t="shared" si="15"/>
        <v>0</v>
      </c>
      <c r="L121" s="198"/>
      <c r="M121" s="198"/>
      <c r="N121" s="198"/>
      <c r="O121" s="210"/>
      <c r="P121" s="217"/>
      <c r="Q121" s="198"/>
      <c r="R121" s="199"/>
      <c r="S121" s="18" t="s">
        <v>16</v>
      </c>
      <c r="T121" s="10">
        <v>10</v>
      </c>
      <c r="U121" s="198"/>
      <c r="V121" s="198"/>
      <c r="W121" s="198"/>
      <c r="X121" s="198"/>
      <c r="Y121" s="198"/>
      <c r="Z121" s="198"/>
      <c r="AA121" s="198"/>
      <c r="AB121" s="198"/>
      <c r="AC121" s="198"/>
      <c r="AD121" s="198"/>
      <c r="AE121" s="198"/>
      <c r="AF121" s="198"/>
      <c r="AG121" s="198"/>
      <c r="AH121" s="210"/>
      <c r="AI121" s="467"/>
      <c r="AJ121" s="198"/>
      <c r="AK121" s="199"/>
      <c r="AL121" s="18" t="s">
        <v>16</v>
      </c>
    </row>
    <row r="122" spans="1:38" s="23" customFormat="1" ht="12.75" customHeight="1" x14ac:dyDescent="0.2">
      <c r="A122" s="10">
        <v>11</v>
      </c>
      <c r="B122" s="198"/>
      <c r="C122" s="198"/>
      <c r="D122" s="198"/>
      <c r="E122" s="198"/>
      <c r="F122" s="199"/>
      <c r="G122" s="466"/>
      <c r="H122" s="467"/>
      <c r="I122" s="468"/>
      <c r="J122" s="213">
        <f t="shared" si="14"/>
        <v>0</v>
      </c>
      <c r="K122" s="215">
        <f t="shared" si="15"/>
        <v>0</v>
      </c>
      <c r="L122" s="198"/>
      <c r="M122" s="198"/>
      <c r="N122" s="198"/>
      <c r="O122" s="210"/>
      <c r="P122" s="217"/>
      <c r="Q122" s="198"/>
      <c r="R122" s="199"/>
      <c r="S122" s="18" t="s">
        <v>17</v>
      </c>
      <c r="T122" s="10">
        <v>11</v>
      </c>
      <c r="U122" s="198"/>
      <c r="V122" s="198"/>
      <c r="W122" s="198"/>
      <c r="X122" s="198"/>
      <c r="Y122" s="198"/>
      <c r="Z122" s="198"/>
      <c r="AA122" s="198"/>
      <c r="AB122" s="198"/>
      <c r="AC122" s="198"/>
      <c r="AD122" s="198"/>
      <c r="AE122" s="198"/>
      <c r="AF122" s="198"/>
      <c r="AG122" s="198"/>
      <c r="AH122" s="210"/>
      <c r="AI122" s="467"/>
      <c r="AJ122" s="198"/>
      <c r="AK122" s="199"/>
      <c r="AL122" s="18" t="s">
        <v>17</v>
      </c>
    </row>
    <row r="123" spans="1:38" s="23" customFormat="1" ht="12.75" customHeight="1" x14ac:dyDescent="0.2">
      <c r="A123" s="10">
        <v>12</v>
      </c>
      <c r="B123" s="198"/>
      <c r="C123" s="198"/>
      <c r="D123" s="198"/>
      <c r="E123" s="198"/>
      <c r="F123" s="199"/>
      <c r="G123" s="466"/>
      <c r="H123" s="467"/>
      <c r="I123" s="468"/>
      <c r="J123" s="213">
        <f t="shared" si="14"/>
        <v>0</v>
      </c>
      <c r="K123" s="215">
        <f t="shared" si="15"/>
        <v>0</v>
      </c>
      <c r="L123" s="198"/>
      <c r="M123" s="198"/>
      <c r="N123" s="198"/>
      <c r="O123" s="210"/>
      <c r="P123" s="217"/>
      <c r="Q123" s="198"/>
      <c r="R123" s="199"/>
      <c r="S123" s="18" t="s">
        <v>18</v>
      </c>
      <c r="T123" s="10">
        <v>12</v>
      </c>
      <c r="U123" s="198"/>
      <c r="V123" s="198"/>
      <c r="W123" s="198"/>
      <c r="X123" s="198"/>
      <c r="Y123" s="198"/>
      <c r="Z123" s="198"/>
      <c r="AA123" s="198"/>
      <c r="AB123" s="198"/>
      <c r="AC123" s="198"/>
      <c r="AD123" s="198"/>
      <c r="AE123" s="198"/>
      <c r="AF123" s="198"/>
      <c r="AG123" s="198"/>
      <c r="AH123" s="210"/>
      <c r="AI123" s="467"/>
      <c r="AJ123" s="198"/>
      <c r="AK123" s="199"/>
      <c r="AL123" s="18" t="s">
        <v>18</v>
      </c>
    </row>
    <row r="124" spans="1:38" s="23" customFormat="1" ht="12.75" customHeight="1" x14ac:dyDescent="0.2">
      <c r="A124" s="10">
        <v>13</v>
      </c>
      <c r="B124" s="198"/>
      <c r="C124" s="198"/>
      <c r="D124" s="198"/>
      <c r="E124" s="198"/>
      <c r="F124" s="199"/>
      <c r="G124" s="466"/>
      <c r="H124" s="467"/>
      <c r="I124" s="468"/>
      <c r="J124" s="213">
        <f t="shared" si="14"/>
        <v>0</v>
      </c>
      <c r="K124" s="215">
        <f t="shared" si="15"/>
        <v>0</v>
      </c>
      <c r="L124" s="198"/>
      <c r="M124" s="198"/>
      <c r="N124" s="198"/>
      <c r="O124" s="210"/>
      <c r="P124" s="217"/>
      <c r="Q124" s="198"/>
      <c r="R124" s="199"/>
      <c r="S124" s="18" t="s">
        <v>19</v>
      </c>
      <c r="T124" s="10">
        <v>13</v>
      </c>
      <c r="U124" s="198"/>
      <c r="V124" s="198"/>
      <c r="W124" s="198"/>
      <c r="X124" s="198"/>
      <c r="Y124" s="198"/>
      <c r="Z124" s="198"/>
      <c r="AA124" s="198"/>
      <c r="AB124" s="198"/>
      <c r="AC124" s="198"/>
      <c r="AD124" s="198"/>
      <c r="AE124" s="198"/>
      <c r="AF124" s="198"/>
      <c r="AG124" s="198"/>
      <c r="AH124" s="210"/>
      <c r="AI124" s="467"/>
      <c r="AJ124" s="198"/>
      <c r="AK124" s="199"/>
      <c r="AL124" s="18" t="s">
        <v>19</v>
      </c>
    </row>
    <row r="125" spans="1:38" s="23" customFormat="1" ht="12.75" customHeight="1" x14ac:dyDescent="0.2">
      <c r="A125" s="10">
        <v>14</v>
      </c>
      <c r="B125" s="198"/>
      <c r="C125" s="198"/>
      <c r="D125" s="198"/>
      <c r="E125" s="198"/>
      <c r="F125" s="199"/>
      <c r="G125" s="466"/>
      <c r="H125" s="467"/>
      <c r="I125" s="468"/>
      <c r="J125" s="213">
        <f t="shared" si="14"/>
        <v>0</v>
      </c>
      <c r="K125" s="215">
        <f t="shared" si="15"/>
        <v>0</v>
      </c>
      <c r="L125" s="198"/>
      <c r="M125" s="198"/>
      <c r="N125" s="198"/>
      <c r="O125" s="210"/>
      <c r="P125" s="217"/>
      <c r="Q125" s="198"/>
      <c r="R125" s="199"/>
      <c r="S125" s="18" t="s">
        <v>20</v>
      </c>
      <c r="T125" s="10">
        <v>14</v>
      </c>
      <c r="U125" s="198"/>
      <c r="V125" s="198"/>
      <c r="W125" s="198"/>
      <c r="X125" s="198"/>
      <c r="Y125" s="198"/>
      <c r="Z125" s="198"/>
      <c r="AA125" s="198"/>
      <c r="AB125" s="198"/>
      <c r="AC125" s="198"/>
      <c r="AD125" s="198"/>
      <c r="AE125" s="198"/>
      <c r="AF125" s="198"/>
      <c r="AG125" s="198"/>
      <c r="AH125" s="210"/>
      <c r="AI125" s="467"/>
      <c r="AJ125" s="198"/>
      <c r="AK125" s="199"/>
      <c r="AL125" s="18" t="s">
        <v>20</v>
      </c>
    </row>
    <row r="126" spans="1:38" s="23" customFormat="1" ht="12.75" customHeight="1" x14ac:dyDescent="0.2">
      <c r="A126" s="10">
        <v>15</v>
      </c>
      <c r="B126" s="198"/>
      <c r="C126" s="198"/>
      <c r="D126" s="198"/>
      <c r="E126" s="198"/>
      <c r="F126" s="199"/>
      <c r="G126" s="466"/>
      <c r="H126" s="467"/>
      <c r="I126" s="468"/>
      <c r="J126" s="213">
        <f t="shared" si="14"/>
        <v>0</v>
      </c>
      <c r="K126" s="215">
        <f t="shared" si="15"/>
        <v>0</v>
      </c>
      <c r="L126" s="198"/>
      <c r="M126" s="198"/>
      <c r="N126" s="198"/>
      <c r="O126" s="210"/>
      <c r="P126" s="217"/>
      <c r="Q126" s="198"/>
      <c r="R126" s="199"/>
      <c r="S126" s="18" t="s">
        <v>21</v>
      </c>
      <c r="T126" s="10">
        <v>15</v>
      </c>
      <c r="U126" s="198"/>
      <c r="V126" s="198"/>
      <c r="W126" s="198"/>
      <c r="X126" s="198"/>
      <c r="Y126" s="198"/>
      <c r="Z126" s="198"/>
      <c r="AA126" s="198"/>
      <c r="AB126" s="198"/>
      <c r="AC126" s="198"/>
      <c r="AD126" s="198"/>
      <c r="AE126" s="198"/>
      <c r="AF126" s="198"/>
      <c r="AG126" s="198"/>
      <c r="AH126" s="210"/>
      <c r="AI126" s="467"/>
      <c r="AJ126" s="198"/>
      <c r="AK126" s="199"/>
      <c r="AL126" s="18" t="s">
        <v>21</v>
      </c>
    </row>
    <row r="127" spans="1:38" s="23" customFormat="1" ht="12.75" customHeight="1" x14ac:dyDescent="0.2">
      <c r="A127" s="10">
        <v>16</v>
      </c>
      <c r="B127" s="198"/>
      <c r="C127" s="198"/>
      <c r="D127" s="198"/>
      <c r="E127" s="198"/>
      <c r="F127" s="199"/>
      <c r="G127" s="466"/>
      <c r="H127" s="467"/>
      <c r="I127" s="468"/>
      <c r="J127" s="213">
        <f t="shared" si="14"/>
        <v>0</v>
      </c>
      <c r="K127" s="215">
        <f t="shared" si="15"/>
        <v>0</v>
      </c>
      <c r="L127" s="198"/>
      <c r="M127" s="198"/>
      <c r="N127" s="198"/>
      <c r="O127" s="210"/>
      <c r="P127" s="217"/>
      <c r="Q127" s="198"/>
      <c r="R127" s="199"/>
      <c r="S127" s="18" t="s">
        <v>22</v>
      </c>
      <c r="T127" s="10">
        <v>16</v>
      </c>
      <c r="U127" s="198"/>
      <c r="V127" s="198"/>
      <c r="W127" s="198"/>
      <c r="X127" s="198"/>
      <c r="Y127" s="198"/>
      <c r="Z127" s="198"/>
      <c r="AA127" s="198"/>
      <c r="AB127" s="198"/>
      <c r="AC127" s="198"/>
      <c r="AD127" s="198"/>
      <c r="AE127" s="198"/>
      <c r="AF127" s="198"/>
      <c r="AG127" s="198"/>
      <c r="AH127" s="210"/>
      <c r="AI127" s="467"/>
      <c r="AJ127" s="198"/>
      <c r="AK127" s="199"/>
      <c r="AL127" s="18" t="s">
        <v>22</v>
      </c>
    </row>
    <row r="128" spans="1:38" s="23" customFormat="1" ht="12.75" customHeight="1" x14ac:dyDescent="0.2">
      <c r="A128" s="10">
        <v>17</v>
      </c>
      <c r="B128" s="198"/>
      <c r="C128" s="198"/>
      <c r="D128" s="198"/>
      <c r="E128" s="198"/>
      <c r="F128" s="199"/>
      <c r="G128" s="466"/>
      <c r="H128" s="467"/>
      <c r="I128" s="468"/>
      <c r="J128" s="213">
        <f t="shared" si="14"/>
        <v>0</v>
      </c>
      <c r="K128" s="215">
        <f t="shared" si="15"/>
        <v>0</v>
      </c>
      <c r="L128" s="198"/>
      <c r="M128" s="198"/>
      <c r="N128" s="198"/>
      <c r="O128" s="210"/>
      <c r="P128" s="217"/>
      <c r="Q128" s="198"/>
      <c r="R128" s="199"/>
      <c r="S128" s="18" t="s">
        <v>23</v>
      </c>
      <c r="T128" s="10">
        <v>17</v>
      </c>
      <c r="U128" s="198"/>
      <c r="V128" s="198"/>
      <c r="W128" s="198"/>
      <c r="X128" s="198"/>
      <c r="Y128" s="198"/>
      <c r="Z128" s="198"/>
      <c r="AA128" s="198"/>
      <c r="AB128" s="198"/>
      <c r="AC128" s="198"/>
      <c r="AD128" s="198"/>
      <c r="AE128" s="198"/>
      <c r="AF128" s="198"/>
      <c r="AG128" s="198"/>
      <c r="AH128" s="210"/>
      <c r="AI128" s="467"/>
      <c r="AJ128" s="198"/>
      <c r="AK128" s="199"/>
      <c r="AL128" s="18" t="s">
        <v>23</v>
      </c>
    </row>
    <row r="129" spans="1:38" s="23" customFormat="1" ht="12.75" customHeight="1" x14ac:dyDescent="0.2">
      <c r="A129" s="10">
        <v>18</v>
      </c>
      <c r="B129" s="198"/>
      <c r="C129" s="198"/>
      <c r="D129" s="198"/>
      <c r="E129" s="198"/>
      <c r="F129" s="199"/>
      <c r="G129" s="466"/>
      <c r="H129" s="467"/>
      <c r="I129" s="468"/>
      <c r="J129" s="213">
        <f t="shared" si="14"/>
        <v>0</v>
      </c>
      <c r="K129" s="215">
        <f t="shared" si="15"/>
        <v>0</v>
      </c>
      <c r="L129" s="198"/>
      <c r="M129" s="198"/>
      <c r="N129" s="198"/>
      <c r="O129" s="210"/>
      <c r="P129" s="217"/>
      <c r="Q129" s="198"/>
      <c r="R129" s="199"/>
      <c r="S129" s="18" t="s">
        <v>24</v>
      </c>
      <c r="T129" s="10">
        <v>18</v>
      </c>
      <c r="U129" s="198"/>
      <c r="V129" s="198"/>
      <c r="W129" s="198"/>
      <c r="X129" s="198"/>
      <c r="Y129" s="198"/>
      <c r="Z129" s="198"/>
      <c r="AA129" s="198"/>
      <c r="AB129" s="198"/>
      <c r="AC129" s="198"/>
      <c r="AD129" s="198"/>
      <c r="AE129" s="198"/>
      <c r="AF129" s="198"/>
      <c r="AG129" s="198"/>
      <c r="AH129" s="210"/>
      <c r="AI129" s="467"/>
      <c r="AJ129" s="198"/>
      <c r="AK129" s="199"/>
      <c r="AL129" s="18" t="s">
        <v>24</v>
      </c>
    </row>
    <row r="130" spans="1:38" s="23" customFormat="1" ht="12.75" customHeight="1" x14ac:dyDescent="0.2">
      <c r="A130" s="10">
        <v>19</v>
      </c>
      <c r="B130" s="198"/>
      <c r="C130" s="198"/>
      <c r="D130" s="198"/>
      <c r="E130" s="198"/>
      <c r="F130" s="199"/>
      <c r="G130" s="466"/>
      <c r="H130" s="467"/>
      <c r="I130" s="468"/>
      <c r="J130" s="213">
        <f t="shared" si="14"/>
        <v>0</v>
      </c>
      <c r="K130" s="215">
        <f t="shared" si="15"/>
        <v>0</v>
      </c>
      <c r="L130" s="198"/>
      <c r="M130" s="198"/>
      <c r="N130" s="198"/>
      <c r="O130" s="210"/>
      <c r="P130" s="217"/>
      <c r="Q130" s="198"/>
      <c r="R130" s="199"/>
      <c r="S130" s="18" t="s">
        <v>25</v>
      </c>
      <c r="T130" s="10">
        <v>19</v>
      </c>
      <c r="U130" s="198"/>
      <c r="V130" s="198"/>
      <c r="W130" s="198"/>
      <c r="X130" s="198"/>
      <c r="Y130" s="198"/>
      <c r="Z130" s="198"/>
      <c r="AA130" s="198"/>
      <c r="AB130" s="198"/>
      <c r="AC130" s="198"/>
      <c r="AD130" s="198"/>
      <c r="AE130" s="198"/>
      <c r="AF130" s="198"/>
      <c r="AG130" s="198"/>
      <c r="AH130" s="210"/>
      <c r="AI130" s="467"/>
      <c r="AJ130" s="198"/>
      <c r="AK130" s="199"/>
      <c r="AL130" s="18" t="s">
        <v>25</v>
      </c>
    </row>
    <row r="131" spans="1:38" s="23" customFormat="1" ht="12.75" customHeight="1" x14ac:dyDescent="0.2">
      <c r="A131" s="10">
        <v>20</v>
      </c>
      <c r="B131" s="198"/>
      <c r="C131" s="198"/>
      <c r="D131" s="198"/>
      <c r="E131" s="198"/>
      <c r="F131" s="199"/>
      <c r="G131" s="466"/>
      <c r="H131" s="467"/>
      <c r="I131" s="468"/>
      <c r="J131" s="213">
        <f t="shared" si="14"/>
        <v>0</v>
      </c>
      <c r="K131" s="215">
        <f t="shared" si="15"/>
        <v>0</v>
      </c>
      <c r="L131" s="198"/>
      <c r="M131" s="198"/>
      <c r="N131" s="198"/>
      <c r="O131" s="210"/>
      <c r="P131" s="217"/>
      <c r="Q131" s="198"/>
      <c r="R131" s="199"/>
      <c r="S131" s="18" t="s">
        <v>26</v>
      </c>
      <c r="T131" s="10">
        <v>20</v>
      </c>
      <c r="U131" s="198"/>
      <c r="V131" s="198"/>
      <c r="W131" s="198"/>
      <c r="X131" s="198"/>
      <c r="Y131" s="198"/>
      <c r="Z131" s="198"/>
      <c r="AA131" s="198"/>
      <c r="AB131" s="198"/>
      <c r="AC131" s="198"/>
      <c r="AD131" s="198"/>
      <c r="AE131" s="198"/>
      <c r="AF131" s="198"/>
      <c r="AG131" s="198"/>
      <c r="AH131" s="210"/>
      <c r="AI131" s="467"/>
      <c r="AJ131" s="198"/>
      <c r="AK131" s="199"/>
      <c r="AL131" s="18" t="s">
        <v>26</v>
      </c>
    </row>
    <row r="132" spans="1:38" s="23" customFormat="1" ht="12.75" customHeight="1" x14ac:dyDescent="0.2">
      <c r="A132" s="10">
        <v>21</v>
      </c>
      <c r="B132" s="198"/>
      <c r="C132" s="198"/>
      <c r="D132" s="198"/>
      <c r="E132" s="198"/>
      <c r="F132" s="199"/>
      <c r="G132" s="466"/>
      <c r="H132" s="467"/>
      <c r="I132" s="468"/>
      <c r="J132" s="213">
        <f t="shared" si="14"/>
        <v>0</v>
      </c>
      <c r="K132" s="215">
        <f t="shared" si="15"/>
        <v>0</v>
      </c>
      <c r="L132" s="198"/>
      <c r="M132" s="198"/>
      <c r="N132" s="198"/>
      <c r="O132" s="210"/>
      <c r="P132" s="217"/>
      <c r="Q132" s="198"/>
      <c r="R132" s="199"/>
      <c r="S132" s="18" t="s">
        <v>27</v>
      </c>
      <c r="T132" s="10">
        <v>21</v>
      </c>
      <c r="U132" s="198"/>
      <c r="V132" s="198"/>
      <c r="W132" s="198"/>
      <c r="X132" s="198"/>
      <c r="Y132" s="198"/>
      <c r="Z132" s="198"/>
      <c r="AA132" s="198"/>
      <c r="AB132" s="198"/>
      <c r="AC132" s="198"/>
      <c r="AD132" s="198"/>
      <c r="AE132" s="198"/>
      <c r="AF132" s="198"/>
      <c r="AG132" s="198"/>
      <c r="AH132" s="210"/>
      <c r="AI132" s="467"/>
      <c r="AJ132" s="198"/>
      <c r="AK132" s="199"/>
      <c r="AL132" s="18" t="s">
        <v>27</v>
      </c>
    </row>
    <row r="133" spans="1:38" s="23" customFormat="1" ht="12.75" customHeight="1" x14ac:dyDescent="0.2">
      <c r="A133" s="10">
        <v>22</v>
      </c>
      <c r="B133" s="198"/>
      <c r="C133" s="198"/>
      <c r="D133" s="198"/>
      <c r="E133" s="198"/>
      <c r="F133" s="199"/>
      <c r="G133" s="466"/>
      <c r="H133" s="467"/>
      <c r="I133" s="468"/>
      <c r="J133" s="213">
        <f t="shared" si="14"/>
        <v>0</v>
      </c>
      <c r="K133" s="215">
        <f t="shared" si="15"/>
        <v>0</v>
      </c>
      <c r="L133" s="198"/>
      <c r="M133" s="198"/>
      <c r="N133" s="198"/>
      <c r="O133" s="210"/>
      <c r="P133" s="217"/>
      <c r="Q133" s="198"/>
      <c r="R133" s="199"/>
      <c r="S133" s="18" t="s">
        <v>28</v>
      </c>
      <c r="T133" s="10">
        <v>22</v>
      </c>
      <c r="U133" s="198"/>
      <c r="V133" s="198"/>
      <c r="W133" s="198"/>
      <c r="X133" s="198"/>
      <c r="Y133" s="198"/>
      <c r="Z133" s="198"/>
      <c r="AA133" s="198"/>
      <c r="AB133" s="198"/>
      <c r="AC133" s="198"/>
      <c r="AD133" s="198"/>
      <c r="AE133" s="198"/>
      <c r="AF133" s="198"/>
      <c r="AG133" s="198"/>
      <c r="AH133" s="210"/>
      <c r="AI133" s="467"/>
      <c r="AJ133" s="198"/>
      <c r="AK133" s="199"/>
      <c r="AL133" s="18" t="s">
        <v>28</v>
      </c>
    </row>
    <row r="134" spans="1:38" s="23" customFormat="1" ht="12.75" customHeight="1" x14ac:dyDescent="0.2">
      <c r="A134" s="10">
        <v>23</v>
      </c>
      <c r="B134" s="198"/>
      <c r="C134" s="198"/>
      <c r="D134" s="198"/>
      <c r="E134" s="198"/>
      <c r="F134" s="199"/>
      <c r="G134" s="466"/>
      <c r="H134" s="467"/>
      <c r="I134" s="468"/>
      <c r="J134" s="213">
        <f t="shared" si="14"/>
        <v>0</v>
      </c>
      <c r="K134" s="215">
        <f t="shared" si="15"/>
        <v>0</v>
      </c>
      <c r="L134" s="198"/>
      <c r="M134" s="198"/>
      <c r="N134" s="198"/>
      <c r="O134" s="210"/>
      <c r="P134" s="217"/>
      <c r="Q134" s="198"/>
      <c r="R134" s="199"/>
      <c r="S134" s="18" t="s">
        <v>29</v>
      </c>
      <c r="T134" s="10">
        <v>23</v>
      </c>
      <c r="U134" s="198"/>
      <c r="V134" s="198"/>
      <c r="W134" s="198"/>
      <c r="X134" s="198"/>
      <c r="Y134" s="198"/>
      <c r="Z134" s="198"/>
      <c r="AA134" s="198"/>
      <c r="AB134" s="198"/>
      <c r="AC134" s="198"/>
      <c r="AD134" s="198"/>
      <c r="AE134" s="198"/>
      <c r="AF134" s="198"/>
      <c r="AG134" s="198"/>
      <c r="AH134" s="210"/>
      <c r="AI134" s="467"/>
      <c r="AJ134" s="198"/>
      <c r="AK134" s="199"/>
      <c r="AL134" s="18" t="s">
        <v>29</v>
      </c>
    </row>
    <row r="135" spans="1:38" s="23" customFormat="1" ht="12.75" customHeight="1" x14ac:dyDescent="0.2">
      <c r="A135" s="10">
        <v>24</v>
      </c>
      <c r="B135" s="198"/>
      <c r="C135" s="198"/>
      <c r="D135" s="198"/>
      <c r="E135" s="198"/>
      <c r="F135" s="199"/>
      <c r="G135" s="466"/>
      <c r="H135" s="467"/>
      <c r="I135" s="468"/>
      <c r="J135" s="213">
        <f t="shared" si="14"/>
        <v>0</v>
      </c>
      <c r="K135" s="215">
        <f t="shared" si="15"/>
        <v>0</v>
      </c>
      <c r="L135" s="198"/>
      <c r="M135" s="198"/>
      <c r="N135" s="198"/>
      <c r="O135" s="210"/>
      <c r="P135" s="217"/>
      <c r="Q135" s="198"/>
      <c r="R135" s="199"/>
      <c r="S135" s="18" t="s">
        <v>30</v>
      </c>
      <c r="T135" s="10">
        <v>24</v>
      </c>
      <c r="U135" s="198"/>
      <c r="V135" s="198"/>
      <c r="W135" s="198"/>
      <c r="X135" s="198"/>
      <c r="Y135" s="198"/>
      <c r="Z135" s="198"/>
      <c r="AA135" s="198"/>
      <c r="AB135" s="198"/>
      <c r="AC135" s="198"/>
      <c r="AD135" s="198"/>
      <c r="AE135" s="198"/>
      <c r="AF135" s="198"/>
      <c r="AG135" s="198"/>
      <c r="AH135" s="210"/>
      <c r="AI135" s="467"/>
      <c r="AJ135" s="198"/>
      <c r="AK135" s="199"/>
      <c r="AL135" s="18" t="s">
        <v>30</v>
      </c>
    </row>
    <row r="136" spans="1:38" s="23" customFormat="1" ht="12.75" customHeight="1" x14ac:dyDescent="0.2">
      <c r="A136" s="10">
        <v>25</v>
      </c>
      <c r="B136" s="198"/>
      <c r="C136" s="198"/>
      <c r="D136" s="198"/>
      <c r="E136" s="198"/>
      <c r="F136" s="199"/>
      <c r="G136" s="466"/>
      <c r="H136" s="467"/>
      <c r="I136" s="468"/>
      <c r="J136" s="213">
        <f t="shared" si="14"/>
        <v>0</v>
      </c>
      <c r="K136" s="215">
        <f t="shared" si="15"/>
        <v>0</v>
      </c>
      <c r="L136" s="198"/>
      <c r="M136" s="198"/>
      <c r="N136" s="198"/>
      <c r="O136" s="210"/>
      <c r="P136" s="217"/>
      <c r="Q136" s="198"/>
      <c r="R136" s="199"/>
      <c r="S136" s="18" t="s">
        <v>31</v>
      </c>
      <c r="T136" s="10">
        <v>25</v>
      </c>
      <c r="U136" s="198"/>
      <c r="V136" s="198"/>
      <c r="W136" s="198"/>
      <c r="X136" s="198"/>
      <c r="Y136" s="198"/>
      <c r="Z136" s="198"/>
      <c r="AA136" s="198"/>
      <c r="AB136" s="198"/>
      <c r="AC136" s="198"/>
      <c r="AD136" s="198"/>
      <c r="AE136" s="198"/>
      <c r="AF136" s="198"/>
      <c r="AG136" s="198"/>
      <c r="AH136" s="210"/>
      <c r="AI136" s="467"/>
      <c r="AJ136" s="198"/>
      <c r="AK136" s="199"/>
      <c r="AL136" s="18" t="s">
        <v>31</v>
      </c>
    </row>
    <row r="137" spans="1:38" s="23" customFormat="1" ht="12.75" customHeight="1" x14ac:dyDescent="0.2">
      <c r="A137" s="10">
        <v>26</v>
      </c>
      <c r="B137" s="198"/>
      <c r="C137" s="198"/>
      <c r="D137" s="198"/>
      <c r="E137" s="198"/>
      <c r="F137" s="199"/>
      <c r="G137" s="466"/>
      <c r="H137" s="467"/>
      <c r="I137" s="468"/>
      <c r="J137" s="213">
        <f t="shared" si="14"/>
        <v>0</v>
      </c>
      <c r="K137" s="215">
        <f t="shared" si="15"/>
        <v>0</v>
      </c>
      <c r="L137" s="198"/>
      <c r="M137" s="198"/>
      <c r="N137" s="198"/>
      <c r="O137" s="210"/>
      <c r="P137" s="217"/>
      <c r="Q137" s="198"/>
      <c r="R137" s="199"/>
      <c r="S137" s="18" t="s">
        <v>32</v>
      </c>
      <c r="T137" s="10">
        <v>26</v>
      </c>
      <c r="U137" s="198"/>
      <c r="V137" s="198"/>
      <c r="W137" s="198"/>
      <c r="X137" s="198"/>
      <c r="Y137" s="198"/>
      <c r="Z137" s="198"/>
      <c r="AA137" s="198"/>
      <c r="AB137" s="198"/>
      <c r="AC137" s="198"/>
      <c r="AD137" s="198"/>
      <c r="AE137" s="198"/>
      <c r="AF137" s="198"/>
      <c r="AG137" s="198"/>
      <c r="AH137" s="210"/>
      <c r="AI137" s="467"/>
      <c r="AJ137" s="198"/>
      <c r="AK137" s="199"/>
      <c r="AL137" s="18" t="s">
        <v>32</v>
      </c>
    </row>
    <row r="138" spans="1:38" s="23" customFormat="1" ht="12.75" customHeight="1" x14ac:dyDescent="0.2">
      <c r="A138" s="10">
        <v>27</v>
      </c>
      <c r="B138" s="198"/>
      <c r="C138" s="198"/>
      <c r="D138" s="198"/>
      <c r="E138" s="198"/>
      <c r="F138" s="199"/>
      <c r="G138" s="466"/>
      <c r="H138" s="467"/>
      <c r="I138" s="468"/>
      <c r="J138" s="213">
        <f t="shared" si="14"/>
        <v>0</v>
      </c>
      <c r="K138" s="215">
        <f t="shared" si="15"/>
        <v>0</v>
      </c>
      <c r="L138" s="198"/>
      <c r="M138" s="198"/>
      <c r="N138" s="198"/>
      <c r="O138" s="210"/>
      <c r="P138" s="217"/>
      <c r="Q138" s="198"/>
      <c r="R138" s="199"/>
      <c r="S138" s="18" t="s">
        <v>33</v>
      </c>
      <c r="T138" s="10">
        <v>27</v>
      </c>
      <c r="U138" s="198"/>
      <c r="V138" s="198"/>
      <c r="W138" s="198"/>
      <c r="X138" s="198"/>
      <c r="Y138" s="198"/>
      <c r="Z138" s="198"/>
      <c r="AA138" s="198"/>
      <c r="AB138" s="198"/>
      <c r="AC138" s="198"/>
      <c r="AD138" s="198"/>
      <c r="AE138" s="198"/>
      <c r="AF138" s="198"/>
      <c r="AG138" s="198"/>
      <c r="AH138" s="210"/>
      <c r="AI138" s="467"/>
      <c r="AJ138" s="198"/>
      <c r="AK138" s="199"/>
      <c r="AL138" s="18" t="s">
        <v>33</v>
      </c>
    </row>
    <row r="139" spans="1:38" s="23" customFormat="1" ht="12.75" customHeight="1" x14ac:dyDescent="0.2">
      <c r="A139" s="10">
        <v>28</v>
      </c>
      <c r="B139" s="198"/>
      <c r="C139" s="198"/>
      <c r="D139" s="198"/>
      <c r="E139" s="198"/>
      <c r="F139" s="199"/>
      <c r="G139" s="466"/>
      <c r="H139" s="467"/>
      <c r="I139" s="468"/>
      <c r="J139" s="213">
        <f t="shared" si="14"/>
        <v>0</v>
      </c>
      <c r="K139" s="215">
        <f t="shared" si="15"/>
        <v>0</v>
      </c>
      <c r="L139" s="198"/>
      <c r="M139" s="198"/>
      <c r="N139" s="198"/>
      <c r="O139" s="210"/>
      <c r="P139" s="217"/>
      <c r="Q139" s="198"/>
      <c r="R139" s="199"/>
      <c r="S139" s="18" t="s">
        <v>34</v>
      </c>
      <c r="T139" s="10">
        <v>28</v>
      </c>
      <c r="U139" s="198"/>
      <c r="V139" s="198"/>
      <c r="W139" s="198"/>
      <c r="X139" s="198"/>
      <c r="Y139" s="198"/>
      <c r="Z139" s="198"/>
      <c r="AA139" s="198"/>
      <c r="AB139" s="198"/>
      <c r="AC139" s="198"/>
      <c r="AD139" s="198"/>
      <c r="AE139" s="198"/>
      <c r="AF139" s="198"/>
      <c r="AG139" s="198"/>
      <c r="AH139" s="210"/>
      <c r="AI139" s="467"/>
      <c r="AJ139" s="198"/>
      <c r="AK139" s="199"/>
      <c r="AL139" s="18" t="s">
        <v>34</v>
      </c>
    </row>
    <row r="140" spans="1:38" s="23" customFormat="1" ht="12.75" customHeight="1" x14ac:dyDescent="0.2">
      <c r="A140" s="10">
        <v>29</v>
      </c>
      <c r="B140" s="198"/>
      <c r="C140" s="198"/>
      <c r="D140" s="198"/>
      <c r="E140" s="198"/>
      <c r="F140" s="199"/>
      <c r="G140" s="466"/>
      <c r="H140" s="467"/>
      <c r="I140" s="468"/>
      <c r="J140" s="213">
        <f t="shared" si="14"/>
        <v>0</v>
      </c>
      <c r="K140" s="215">
        <f t="shared" si="15"/>
        <v>0</v>
      </c>
      <c r="L140" s="198"/>
      <c r="M140" s="198"/>
      <c r="N140" s="198"/>
      <c r="O140" s="210"/>
      <c r="P140" s="217"/>
      <c r="Q140" s="198"/>
      <c r="R140" s="199"/>
      <c r="S140" s="18" t="s">
        <v>35</v>
      </c>
      <c r="T140" s="10">
        <v>29</v>
      </c>
      <c r="U140" s="198"/>
      <c r="V140" s="198"/>
      <c r="W140" s="198"/>
      <c r="X140" s="218"/>
      <c r="Y140" s="198"/>
      <c r="Z140" s="198"/>
      <c r="AA140" s="198"/>
      <c r="AB140" s="198"/>
      <c r="AC140" s="198"/>
      <c r="AD140" s="198"/>
      <c r="AE140" s="198"/>
      <c r="AF140" s="198"/>
      <c r="AG140" s="198"/>
      <c r="AH140" s="210"/>
      <c r="AI140" s="467"/>
      <c r="AJ140" s="198"/>
      <c r="AK140" s="199"/>
      <c r="AL140" s="18" t="s">
        <v>35</v>
      </c>
    </row>
    <row r="141" spans="1:38" s="23" customFormat="1" ht="12.75" customHeight="1" x14ac:dyDescent="0.2">
      <c r="A141" s="10">
        <v>30</v>
      </c>
      <c r="B141" s="198"/>
      <c r="C141" s="198"/>
      <c r="D141" s="198"/>
      <c r="E141" s="198"/>
      <c r="F141" s="199"/>
      <c r="G141" s="472"/>
      <c r="H141" s="467"/>
      <c r="I141" s="468"/>
      <c r="J141" s="213">
        <f t="shared" si="14"/>
        <v>0</v>
      </c>
      <c r="K141" s="215">
        <f t="shared" si="15"/>
        <v>0</v>
      </c>
      <c r="L141" s="198"/>
      <c r="M141" s="198"/>
      <c r="N141" s="198"/>
      <c r="O141" s="210"/>
      <c r="P141" s="217"/>
      <c r="Q141" s="198"/>
      <c r="R141" s="199"/>
      <c r="S141" s="18" t="s">
        <v>36</v>
      </c>
      <c r="T141" s="10">
        <v>30</v>
      </c>
      <c r="U141" s="198"/>
      <c r="V141" s="198"/>
      <c r="W141" s="198"/>
      <c r="X141" s="198"/>
      <c r="Y141" s="198"/>
      <c r="Z141" s="198"/>
      <c r="AA141" s="198"/>
      <c r="AB141" s="198"/>
      <c r="AC141" s="198"/>
      <c r="AD141" s="198"/>
      <c r="AE141" s="198"/>
      <c r="AF141" s="198"/>
      <c r="AG141" s="198"/>
      <c r="AH141" s="210"/>
      <c r="AI141" s="467"/>
      <c r="AJ141" s="198"/>
      <c r="AK141" s="199"/>
      <c r="AL141" s="18" t="s">
        <v>36</v>
      </c>
    </row>
    <row r="142" spans="1:38" s="23" customFormat="1" ht="12.75" customHeight="1" x14ac:dyDescent="0.2">
      <c r="A142" s="21">
        <v>31</v>
      </c>
      <c r="B142" s="202"/>
      <c r="C142" s="202"/>
      <c r="D142" s="202"/>
      <c r="E142" s="202"/>
      <c r="F142" s="203"/>
      <c r="G142" s="473"/>
      <c r="H142" s="474"/>
      <c r="I142" s="475"/>
      <c r="J142" s="219">
        <f t="shared" si="14"/>
        <v>0</v>
      </c>
      <c r="K142" s="220">
        <f t="shared" si="15"/>
        <v>0</v>
      </c>
      <c r="L142" s="202"/>
      <c r="M142" s="202"/>
      <c r="N142" s="202"/>
      <c r="O142" s="212"/>
      <c r="P142" s="221"/>
      <c r="Q142" s="202"/>
      <c r="R142" s="203"/>
      <c r="S142" s="22" t="s">
        <v>37</v>
      </c>
      <c r="T142" s="21">
        <v>31</v>
      </c>
      <c r="U142" s="202"/>
      <c r="V142" s="202"/>
      <c r="W142" s="202"/>
      <c r="X142" s="202"/>
      <c r="Y142" s="202"/>
      <c r="Z142" s="202"/>
      <c r="AA142" s="202"/>
      <c r="AB142" s="202"/>
      <c r="AC142" s="202"/>
      <c r="AD142" s="202"/>
      <c r="AE142" s="202"/>
      <c r="AF142" s="202"/>
      <c r="AG142" s="202"/>
      <c r="AH142" s="212"/>
      <c r="AI142" s="474"/>
      <c r="AJ142" s="202"/>
      <c r="AK142" s="203"/>
      <c r="AL142" s="22" t="s">
        <v>37</v>
      </c>
    </row>
    <row r="143" spans="1:38" s="23" customFormat="1" ht="12.75" customHeight="1" thickBot="1" x14ac:dyDescent="0.25">
      <c r="A143" s="380"/>
      <c r="B143" s="342">
        <f>SUM(B111:B142)</f>
        <v>0</v>
      </c>
      <c r="C143" s="342">
        <f>SUM(C111:C142)</f>
        <v>0</v>
      </c>
      <c r="D143" s="342">
        <f>SUM(D111:D142)</f>
        <v>0</v>
      </c>
      <c r="E143" s="343">
        <f>SUM(E111:E142)</f>
        <v>0</v>
      </c>
      <c r="F143" s="344">
        <f>SUM(F111:F142)</f>
        <v>0</v>
      </c>
      <c r="G143" s="345"/>
      <c r="H143" s="346" t="s">
        <v>157</v>
      </c>
      <c r="I143" s="347">
        <f>COUNTA(I112:I142)</f>
        <v>0</v>
      </c>
      <c r="J143" s="342">
        <f t="shared" ref="J143:R143" si="16">SUM(J111:J142)</f>
        <v>0</v>
      </c>
      <c r="K143" s="342">
        <f t="shared" si="16"/>
        <v>0</v>
      </c>
      <c r="L143" s="342">
        <f t="shared" si="16"/>
        <v>0</v>
      </c>
      <c r="M143" s="342">
        <f t="shared" si="16"/>
        <v>0</v>
      </c>
      <c r="N143" s="342">
        <f t="shared" si="16"/>
        <v>0</v>
      </c>
      <c r="O143" s="348">
        <f t="shared" si="16"/>
        <v>0</v>
      </c>
      <c r="P143" s="343">
        <f t="shared" si="16"/>
        <v>0</v>
      </c>
      <c r="Q143" s="342">
        <f t="shared" si="16"/>
        <v>0</v>
      </c>
      <c r="R143" s="349">
        <f t="shared" si="16"/>
        <v>0</v>
      </c>
      <c r="S143" s="350"/>
      <c r="T143" s="341"/>
      <c r="U143" s="342">
        <f t="shared" ref="U143:AH143" si="17">SUM(U111:U142)</f>
        <v>0</v>
      </c>
      <c r="V143" s="342">
        <f t="shared" si="17"/>
        <v>0</v>
      </c>
      <c r="W143" s="342">
        <f t="shared" si="17"/>
        <v>0</v>
      </c>
      <c r="X143" s="342">
        <f t="shared" si="17"/>
        <v>0</v>
      </c>
      <c r="Y143" s="342">
        <f t="shared" si="17"/>
        <v>0</v>
      </c>
      <c r="Z143" s="342">
        <f t="shared" si="17"/>
        <v>0</v>
      </c>
      <c r="AA143" s="342">
        <f t="shared" si="17"/>
        <v>0</v>
      </c>
      <c r="AB143" s="342">
        <f t="shared" si="17"/>
        <v>0</v>
      </c>
      <c r="AC143" s="342">
        <f t="shared" si="17"/>
        <v>0</v>
      </c>
      <c r="AD143" s="342">
        <f t="shared" si="17"/>
        <v>0</v>
      </c>
      <c r="AE143" s="342">
        <f t="shared" si="17"/>
        <v>0</v>
      </c>
      <c r="AF143" s="342">
        <f t="shared" si="17"/>
        <v>0</v>
      </c>
      <c r="AG143" s="342">
        <f t="shared" si="17"/>
        <v>0</v>
      </c>
      <c r="AH143" s="344">
        <f t="shared" si="17"/>
        <v>0</v>
      </c>
      <c r="AI143" s="351"/>
      <c r="AJ143" s="342">
        <f>SUM(AJ111:AJ142)</f>
        <v>0</v>
      </c>
      <c r="AK143" s="348">
        <f>SUM(AK111:AK142)</f>
        <v>0</v>
      </c>
      <c r="AL143" s="389"/>
    </row>
    <row r="144" spans="1:38" ht="12.75" customHeight="1" thickTop="1" x14ac:dyDescent="0.2">
      <c r="A144" s="31"/>
      <c r="B144" s="36"/>
      <c r="C144" s="36"/>
      <c r="D144" s="36"/>
      <c r="E144" s="36"/>
      <c r="F144" s="36"/>
      <c r="G144" s="103"/>
      <c r="H144" s="36"/>
      <c r="I144" s="37"/>
      <c r="J144" s="36"/>
      <c r="K144" s="36"/>
      <c r="L144" s="36"/>
      <c r="M144" s="36"/>
      <c r="N144" s="36"/>
      <c r="O144" s="36"/>
      <c r="P144" s="36"/>
      <c r="Q144" s="36"/>
      <c r="R144" s="36"/>
      <c r="S144" s="31"/>
      <c r="T144" s="31"/>
      <c r="U144" s="36"/>
      <c r="V144" s="36"/>
      <c r="W144" s="36"/>
      <c r="X144" s="36"/>
      <c r="Y144" s="36"/>
      <c r="Z144" s="36"/>
      <c r="AA144" s="36"/>
      <c r="AB144" s="36"/>
      <c r="AC144" s="36"/>
      <c r="AD144" s="36"/>
      <c r="AE144" s="36"/>
      <c r="AF144" s="36"/>
      <c r="AG144" s="36"/>
      <c r="AH144" s="36"/>
      <c r="AI144" s="36"/>
      <c r="AJ144" s="36"/>
      <c r="AK144" s="36"/>
      <c r="AL144" s="31"/>
    </row>
    <row r="145" spans="1:38" ht="12.75" customHeight="1" x14ac:dyDescent="0.2">
      <c r="A145" s="43"/>
      <c r="B145" s="23"/>
      <c r="C145" s="23"/>
      <c r="D145" s="23"/>
      <c r="E145" s="23"/>
      <c r="F145" s="23"/>
      <c r="H145" s="588" t="str">
        <f>JANVIER!$H$10</f>
        <v>SYNDICAT DES MÉTALLOS SL</v>
      </c>
      <c r="I145" s="588"/>
      <c r="J145" s="588"/>
      <c r="K145" s="23"/>
      <c r="L145" s="23"/>
      <c r="M145" s="23"/>
      <c r="N145" s="23"/>
      <c r="O145" s="23"/>
      <c r="P145" s="23"/>
      <c r="Q145" s="23"/>
      <c r="R145" s="23"/>
      <c r="S145" s="43"/>
      <c r="T145" s="43"/>
      <c r="U145" s="38"/>
      <c r="V145" s="38"/>
      <c r="W145" s="38"/>
      <c r="X145" s="38"/>
      <c r="Y145" s="38"/>
      <c r="Z145" s="38"/>
      <c r="AA145" s="12" t="s">
        <v>146</v>
      </c>
      <c r="AB145" s="23"/>
      <c r="AC145" s="23"/>
      <c r="AD145" s="38"/>
      <c r="AE145" s="38"/>
      <c r="AF145" s="38"/>
      <c r="AG145" s="38"/>
      <c r="AH145" s="38"/>
      <c r="AI145" s="38"/>
      <c r="AJ145" s="38"/>
      <c r="AK145" s="35"/>
      <c r="AL145" s="43"/>
    </row>
    <row r="146" spans="1:38" s="114" customFormat="1" ht="12.75" customHeight="1" x14ac:dyDescent="0.2">
      <c r="A146" s="116"/>
      <c r="B146" s="106" t="str">
        <f>$B$11</f>
        <v>Mois</v>
      </c>
      <c r="C146" s="302" t="str">
        <f>$C$11</f>
        <v>Avril</v>
      </c>
      <c r="D146" s="27" t="str">
        <f>$D$11</f>
        <v>Année</v>
      </c>
      <c r="E146" s="252">
        <f>$E$11</f>
        <v>0</v>
      </c>
      <c r="F146" s="107"/>
      <c r="G146" s="112"/>
      <c r="H146" s="107"/>
      <c r="I146" s="113"/>
      <c r="J146" s="107"/>
      <c r="K146" s="107"/>
      <c r="L146" s="107"/>
      <c r="M146" s="107"/>
      <c r="N146" s="107"/>
      <c r="O146" s="107"/>
      <c r="P146" s="107"/>
      <c r="Q146" s="107"/>
      <c r="R146" s="107"/>
      <c r="S146" s="116"/>
      <c r="T146" s="116"/>
      <c r="U146" s="107"/>
      <c r="V146" s="107"/>
      <c r="W146" s="107"/>
      <c r="X146" s="107"/>
      <c r="Y146" s="107"/>
      <c r="Z146" s="107"/>
      <c r="AA146" s="107"/>
      <c r="AB146" s="107"/>
      <c r="AC146" s="107"/>
      <c r="AD146" s="107"/>
      <c r="AE146" s="107"/>
      <c r="AF146" s="107"/>
      <c r="AG146" s="107"/>
      <c r="AH146" s="107"/>
      <c r="AI146" s="106"/>
      <c r="AJ146" s="302" t="str">
        <f>$C$11</f>
        <v>Avril</v>
      </c>
      <c r="AK146" s="252">
        <f>$E$11</f>
        <v>0</v>
      </c>
      <c r="AL146" s="116"/>
    </row>
    <row r="147" spans="1:38" s="114" customFormat="1" ht="12.75" customHeight="1" x14ac:dyDescent="0.2">
      <c r="A147" s="116"/>
      <c r="B147" s="106" t="str">
        <f>$B$12</f>
        <v>Page No.</v>
      </c>
      <c r="C147" s="111">
        <f>C102+1</f>
        <v>4</v>
      </c>
      <c r="D147" s="107"/>
      <c r="E147" s="107"/>
      <c r="F147" s="107"/>
      <c r="G147" s="112"/>
      <c r="H147" s="107"/>
      <c r="I147" s="39" t="s">
        <v>145</v>
      </c>
      <c r="J147" s="107"/>
      <c r="K147" s="107"/>
      <c r="L147" s="113"/>
      <c r="M147" s="107"/>
      <c r="N147" s="107"/>
      <c r="O147" s="107"/>
      <c r="P147" s="106"/>
      <c r="Q147" s="107"/>
      <c r="R147" s="106"/>
      <c r="S147" s="116"/>
      <c r="T147" s="116"/>
      <c r="U147" s="107"/>
      <c r="V147" s="107"/>
      <c r="W147" s="107"/>
      <c r="X147" s="107"/>
      <c r="Y147" s="107"/>
      <c r="Z147" s="107"/>
      <c r="AA147" s="107"/>
      <c r="AB147" s="28" t="s">
        <v>147</v>
      </c>
      <c r="AC147" s="107"/>
      <c r="AD147" s="107"/>
      <c r="AE147" s="107"/>
      <c r="AF147" s="107"/>
      <c r="AG147" s="107"/>
      <c r="AH147" s="107"/>
      <c r="AI147" s="106" t="str">
        <f>$B$12</f>
        <v>Page No.</v>
      </c>
      <c r="AJ147" s="111">
        <f>C102+1</f>
        <v>4</v>
      </c>
      <c r="AK147" s="115"/>
      <c r="AL147" s="116"/>
    </row>
    <row r="148" spans="1:38" ht="12.75" customHeight="1" x14ac:dyDescent="0.2">
      <c r="A148" s="44"/>
      <c r="B148" s="3"/>
      <c r="C148" s="3"/>
      <c r="D148" s="3"/>
      <c r="E148" s="3"/>
      <c r="F148" s="3"/>
      <c r="G148" s="100"/>
      <c r="H148" s="3"/>
      <c r="I148" s="5"/>
      <c r="J148" s="3"/>
      <c r="K148" s="3"/>
      <c r="L148" s="23"/>
      <c r="M148" s="3"/>
      <c r="N148" s="3"/>
      <c r="O148" s="3"/>
      <c r="P148" s="3"/>
      <c r="Q148" s="3"/>
      <c r="R148" s="3"/>
      <c r="S148" s="44"/>
      <c r="T148" s="44"/>
      <c r="U148" s="3"/>
      <c r="V148" s="3"/>
      <c r="W148" s="3"/>
      <c r="X148" s="3"/>
      <c r="Y148" s="3"/>
      <c r="Z148" s="3"/>
      <c r="AA148" s="3"/>
      <c r="AB148" s="3"/>
      <c r="AC148" s="3"/>
      <c r="AD148" s="3"/>
      <c r="AE148" s="23"/>
      <c r="AF148" s="3"/>
      <c r="AG148" s="3"/>
      <c r="AH148" s="3"/>
      <c r="AI148" s="3"/>
      <c r="AJ148" s="3"/>
      <c r="AK148" s="3"/>
      <c r="AL148" s="44"/>
    </row>
    <row r="149" spans="1:38" ht="12.75" customHeight="1" x14ac:dyDescent="0.2">
      <c r="A149" s="376"/>
      <c r="B149" s="29"/>
      <c r="C149" s="29"/>
      <c r="D149" s="29"/>
      <c r="E149" s="29"/>
      <c r="F149" s="29"/>
      <c r="G149" s="101"/>
      <c r="H149" s="29"/>
      <c r="I149" s="30"/>
      <c r="J149" s="29"/>
      <c r="K149" s="29"/>
      <c r="L149" s="30"/>
      <c r="M149" s="29"/>
      <c r="N149" s="29"/>
      <c r="O149" s="29"/>
      <c r="P149" s="29"/>
      <c r="Q149" s="29"/>
      <c r="R149" s="29"/>
      <c r="S149" s="29"/>
      <c r="T149" s="29"/>
      <c r="U149" s="29"/>
      <c r="V149" s="29"/>
      <c r="W149" s="29"/>
      <c r="X149" s="29"/>
      <c r="Y149" s="29"/>
      <c r="Z149" s="29"/>
      <c r="AA149" s="29"/>
      <c r="AB149" s="29"/>
      <c r="AC149" s="29"/>
      <c r="AD149" s="29"/>
      <c r="AE149" s="30"/>
      <c r="AF149" s="29"/>
      <c r="AG149" s="29"/>
      <c r="AH149" s="29"/>
      <c r="AI149" s="29"/>
      <c r="AJ149" s="42"/>
      <c r="AK149" s="29"/>
      <c r="AL149" s="385"/>
    </row>
    <row r="150" spans="1:38" customFormat="1" ht="12.75" customHeight="1" x14ac:dyDescent="0.2">
      <c r="A150" s="371"/>
      <c r="B150" s="3"/>
      <c r="C150" s="3" t="s">
        <v>148</v>
      </c>
      <c r="D150" s="3"/>
      <c r="E150" s="284"/>
      <c r="F150" s="1"/>
      <c r="G150" s="285"/>
      <c r="H150" s="2" t="s">
        <v>149</v>
      </c>
      <c r="I150" s="368"/>
      <c r="J150" s="534" t="s">
        <v>150</v>
      </c>
      <c r="K150" s="535"/>
      <c r="L150" s="3"/>
      <c r="M150" s="3"/>
      <c r="N150" s="3"/>
      <c r="O150" s="5" t="s">
        <v>151</v>
      </c>
      <c r="P150" s="3"/>
      <c r="Q150" s="3"/>
      <c r="R150" s="1"/>
      <c r="S150" s="361"/>
      <c r="T150" s="362"/>
      <c r="U150" s="3"/>
      <c r="V150" s="3"/>
      <c r="W150" s="3"/>
      <c r="X150" s="3"/>
      <c r="Y150" s="3"/>
      <c r="Z150" s="3"/>
      <c r="AA150" s="3"/>
      <c r="AB150" s="3"/>
      <c r="AC150" s="3"/>
      <c r="AD150" s="3"/>
      <c r="AE150" s="3"/>
      <c r="AF150" s="3"/>
      <c r="AG150" s="3"/>
      <c r="AH150" s="3"/>
      <c r="AI150" s="15"/>
      <c r="AJ150" s="3"/>
      <c r="AK150" s="44"/>
      <c r="AL150" s="381"/>
    </row>
    <row r="151" spans="1:38" customFormat="1" ht="12.75" customHeight="1" x14ac:dyDescent="0.2">
      <c r="A151" s="371"/>
      <c r="B151" s="3"/>
      <c r="C151" s="3"/>
      <c r="D151" s="3"/>
      <c r="E151" s="44"/>
      <c r="F151" s="1"/>
      <c r="G151" s="285"/>
      <c r="H151" s="15"/>
      <c r="I151" s="369"/>
      <c r="J151" s="3"/>
      <c r="K151" s="1"/>
      <c r="L151" s="3"/>
      <c r="M151" s="3"/>
      <c r="N151" s="3"/>
      <c r="O151" s="3"/>
      <c r="P151" s="3"/>
      <c r="Q151" s="3"/>
      <c r="R151" s="1"/>
      <c r="S151" s="358"/>
      <c r="T151" s="1"/>
      <c r="U151" s="3"/>
      <c r="V151" s="3"/>
      <c r="W151" s="3"/>
      <c r="X151" s="3"/>
      <c r="Y151" s="3"/>
      <c r="Z151" s="3"/>
      <c r="AA151" s="3"/>
      <c r="AB151" s="3"/>
      <c r="AC151" s="3"/>
      <c r="AD151" s="3"/>
      <c r="AE151" s="3"/>
      <c r="AF151" s="3"/>
      <c r="AG151" s="3"/>
      <c r="AH151" s="3"/>
      <c r="AI151" s="15"/>
      <c r="AJ151" s="3"/>
      <c r="AK151" s="44"/>
      <c r="AL151" s="381"/>
    </row>
    <row r="152" spans="1:38" customFormat="1" ht="12.75" customHeight="1" thickBot="1" x14ac:dyDescent="0.25">
      <c r="A152" s="377"/>
      <c r="B152" s="286">
        <v>1</v>
      </c>
      <c r="C152" s="286">
        <v>2</v>
      </c>
      <c r="D152" s="286">
        <v>3</v>
      </c>
      <c r="E152" s="286">
        <v>4</v>
      </c>
      <c r="F152" s="287">
        <v>5</v>
      </c>
      <c r="G152" s="288">
        <v>6</v>
      </c>
      <c r="H152" s="287">
        <v>7</v>
      </c>
      <c r="I152" s="370">
        <v>8</v>
      </c>
      <c r="J152" s="286">
        <v>9</v>
      </c>
      <c r="K152" s="287">
        <v>10</v>
      </c>
      <c r="L152" s="286">
        <v>11</v>
      </c>
      <c r="M152" s="286" t="s">
        <v>0</v>
      </c>
      <c r="N152" s="286">
        <v>12</v>
      </c>
      <c r="O152" s="286">
        <v>13</v>
      </c>
      <c r="P152" s="286">
        <v>14</v>
      </c>
      <c r="Q152" s="286">
        <v>15</v>
      </c>
      <c r="R152" s="287" t="s">
        <v>1</v>
      </c>
      <c r="S152" s="359"/>
      <c r="T152" s="289"/>
      <c r="U152" s="286">
        <v>16</v>
      </c>
      <c r="V152" s="286">
        <v>17</v>
      </c>
      <c r="W152" s="286">
        <v>18</v>
      </c>
      <c r="X152" s="286">
        <v>19</v>
      </c>
      <c r="Y152" s="286">
        <v>20</v>
      </c>
      <c r="Z152" s="286" t="s">
        <v>2</v>
      </c>
      <c r="AA152" s="286">
        <v>21</v>
      </c>
      <c r="AB152" s="286">
        <v>22</v>
      </c>
      <c r="AC152" s="286">
        <v>23</v>
      </c>
      <c r="AD152" s="286">
        <v>24</v>
      </c>
      <c r="AE152" s="286">
        <v>25</v>
      </c>
      <c r="AF152" s="286">
        <v>26</v>
      </c>
      <c r="AG152" s="286">
        <v>27</v>
      </c>
      <c r="AH152" s="286">
        <v>28</v>
      </c>
      <c r="AI152" s="290">
        <v>29</v>
      </c>
      <c r="AJ152" s="286">
        <v>30</v>
      </c>
      <c r="AK152" s="286">
        <v>31</v>
      </c>
      <c r="AL152" s="386"/>
    </row>
    <row r="153" spans="1:38" s="4" customFormat="1" ht="15.6" customHeight="1" thickTop="1" x14ac:dyDescent="0.2">
      <c r="A153" s="1"/>
      <c r="B153" s="547" t="s">
        <v>447</v>
      </c>
      <c r="C153" s="536" t="s">
        <v>448</v>
      </c>
      <c r="D153" s="536" t="s">
        <v>449</v>
      </c>
      <c r="E153" s="536" t="s">
        <v>450</v>
      </c>
      <c r="F153" s="539" t="s">
        <v>474</v>
      </c>
      <c r="G153" s="292"/>
      <c r="H153" s="2"/>
      <c r="I153" s="293"/>
      <c r="J153" s="13"/>
      <c r="K153" s="2"/>
      <c r="L153" s="547" t="s">
        <v>452</v>
      </c>
      <c r="M153" s="536" t="s">
        <v>453</v>
      </c>
      <c r="N153" s="536" t="s">
        <v>454</v>
      </c>
      <c r="O153" s="536" t="s">
        <v>455</v>
      </c>
      <c r="P153" s="536" t="s">
        <v>456</v>
      </c>
      <c r="Q153" s="536" t="s">
        <v>457</v>
      </c>
      <c r="R153" s="539" t="s">
        <v>458</v>
      </c>
      <c r="S153" s="44"/>
      <c r="T153" s="1"/>
      <c r="U153" s="522" t="s">
        <v>91</v>
      </c>
      <c r="V153" s="523"/>
      <c r="W153" s="523"/>
      <c r="X153" s="523"/>
      <c r="Y153" s="524"/>
      <c r="Z153" s="536" t="s">
        <v>460</v>
      </c>
      <c r="AA153" s="536" t="s">
        <v>461</v>
      </c>
      <c r="AB153" s="536" t="s">
        <v>462</v>
      </c>
      <c r="AC153" s="536" t="s">
        <v>463</v>
      </c>
      <c r="AD153" s="536" t="s">
        <v>464</v>
      </c>
      <c r="AE153" s="536" t="s">
        <v>465</v>
      </c>
      <c r="AF153" s="536" t="s">
        <v>466</v>
      </c>
      <c r="AG153" s="568" t="s">
        <v>467</v>
      </c>
      <c r="AH153" s="539" t="s">
        <v>468</v>
      </c>
      <c r="AI153" s="15"/>
      <c r="AJ153" s="547" t="s">
        <v>469</v>
      </c>
      <c r="AK153" s="539" t="s">
        <v>470</v>
      </c>
      <c r="AL153" s="381"/>
    </row>
    <row r="154" spans="1:38" s="4" customFormat="1" ht="15.6" customHeight="1" x14ac:dyDescent="0.2">
      <c r="A154" s="1"/>
      <c r="B154" s="548"/>
      <c r="C154" s="537"/>
      <c r="D154" s="537"/>
      <c r="E154" s="537"/>
      <c r="F154" s="540"/>
      <c r="G154" s="292" t="s">
        <v>3</v>
      </c>
      <c r="H154" s="2" t="s">
        <v>104</v>
      </c>
      <c r="I154" s="293" t="s">
        <v>105</v>
      </c>
      <c r="J154" s="13" t="s">
        <v>100</v>
      </c>
      <c r="K154" s="2" t="s">
        <v>95</v>
      </c>
      <c r="L154" s="548"/>
      <c r="M154" s="537"/>
      <c r="N154" s="537"/>
      <c r="O154" s="537"/>
      <c r="P154" s="537"/>
      <c r="Q154" s="537"/>
      <c r="R154" s="540"/>
      <c r="S154" s="44"/>
      <c r="T154" s="1"/>
      <c r="U154" s="577" t="s">
        <v>471</v>
      </c>
      <c r="V154" s="579" t="s">
        <v>472</v>
      </c>
      <c r="W154" s="579" t="s">
        <v>130</v>
      </c>
      <c r="X154" s="579" t="s">
        <v>131</v>
      </c>
      <c r="Y154" s="579" t="s">
        <v>473</v>
      </c>
      <c r="Z154" s="537"/>
      <c r="AA154" s="537"/>
      <c r="AB154" s="537"/>
      <c r="AC154" s="537"/>
      <c r="AD154" s="537"/>
      <c r="AE154" s="537"/>
      <c r="AF154" s="537"/>
      <c r="AG154" s="569"/>
      <c r="AH154" s="540"/>
      <c r="AI154" s="6" t="s">
        <v>116</v>
      </c>
      <c r="AJ154" s="548"/>
      <c r="AK154" s="540"/>
      <c r="AL154" s="381"/>
    </row>
    <row r="155" spans="1:38" s="4" customFormat="1" ht="15.6" customHeight="1" thickBot="1" x14ac:dyDescent="0.25">
      <c r="A155" s="7"/>
      <c r="B155" s="549"/>
      <c r="C155" s="538"/>
      <c r="D155" s="538"/>
      <c r="E155" s="538"/>
      <c r="F155" s="541"/>
      <c r="G155" s="297"/>
      <c r="H155" s="8"/>
      <c r="I155" s="298" t="s">
        <v>5</v>
      </c>
      <c r="J155" s="16"/>
      <c r="K155" s="8"/>
      <c r="L155" s="549"/>
      <c r="M155" s="538"/>
      <c r="N155" s="538"/>
      <c r="O155" s="538"/>
      <c r="P155" s="538"/>
      <c r="Q155" s="538"/>
      <c r="R155" s="541"/>
      <c r="S155" s="457"/>
      <c r="T155" s="7"/>
      <c r="U155" s="578"/>
      <c r="V155" s="538"/>
      <c r="W155" s="538"/>
      <c r="X155" s="538"/>
      <c r="Y155" s="538"/>
      <c r="Z155" s="538"/>
      <c r="AA155" s="538"/>
      <c r="AB155" s="538"/>
      <c r="AC155" s="538"/>
      <c r="AD155" s="538"/>
      <c r="AE155" s="538"/>
      <c r="AF155" s="538"/>
      <c r="AG155" s="570"/>
      <c r="AH155" s="541"/>
      <c r="AI155" s="295"/>
      <c r="AJ155" s="549"/>
      <c r="AK155" s="541"/>
      <c r="AL155" s="387"/>
    </row>
    <row r="156" spans="1:38" s="23" customFormat="1" ht="12.75" customHeight="1" thickTop="1" x14ac:dyDescent="0.2">
      <c r="A156" s="379"/>
      <c r="B156" s="213">
        <f>B143</f>
        <v>0</v>
      </c>
      <c r="C156" s="213">
        <f>C143</f>
        <v>0</v>
      </c>
      <c r="D156" s="213">
        <f>D143</f>
        <v>0</v>
      </c>
      <c r="E156" s="213">
        <f>E143</f>
        <v>0</v>
      </c>
      <c r="F156" s="215">
        <f>F143</f>
        <v>0</v>
      </c>
      <c r="G156" s="102" t="str">
        <f>G$7</f>
        <v>Avril</v>
      </c>
      <c r="H156" s="337" t="s">
        <v>156</v>
      </c>
      <c r="I156" s="338"/>
      <c r="J156" s="223">
        <f t="shared" ref="J156:R156" si="18">J143</f>
        <v>0</v>
      </c>
      <c r="K156" s="215">
        <f t="shared" si="18"/>
        <v>0</v>
      </c>
      <c r="L156" s="213">
        <f t="shared" si="18"/>
        <v>0</v>
      </c>
      <c r="M156" s="213">
        <f t="shared" si="18"/>
        <v>0</v>
      </c>
      <c r="N156" s="213">
        <f t="shared" si="18"/>
        <v>0</v>
      </c>
      <c r="O156" s="214">
        <f t="shared" si="18"/>
        <v>0</v>
      </c>
      <c r="P156" s="216">
        <f t="shared" si="18"/>
        <v>0</v>
      </c>
      <c r="Q156" s="213">
        <f t="shared" si="18"/>
        <v>0</v>
      </c>
      <c r="R156" s="215">
        <f t="shared" si="18"/>
        <v>0</v>
      </c>
      <c r="S156" s="11"/>
      <c r="T156" s="10"/>
      <c r="U156" s="213">
        <f t="shared" ref="U156:AH156" si="19">U143</f>
        <v>0</v>
      </c>
      <c r="V156" s="213">
        <f t="shared" si="19"/>
        <v>0</v>
      </c>
      <c r="W156" s="213">
        <f t="shared" si="19"/>
        <v>0</v>
      </c>
      <c r="X156" s="213">
        <f t="shared" si="19"/>
        <v>0</v>
      </c>
      <c r="Y156" s="213">
        <f t="shared" si="19"/>
        <v>0</v>
      </c>
      <c r="Z156" s="213">
        <f t="shared" si="19"/>
        <v>0</v>
      </c>
      <c r="AA156" s="213">
        <f t="shared" si="19"/>
        <v>0</v>
      </c>
      <c r="AB156" s="213">
        <f t="shared" si="19"/>
        <v>0</v>
      </c>
      <c r="AC156" s="213">
        <f t="shared" si="19"/>
        <v>0</v>
      </c>
      <c r="AD156" s="213">
        <f t="shared" si="19"/>
        <v>0</v>
      </c>
      <c r="AE156" s="213">
        <f t="shared" si="19"/>
        <v>0</v>
      </c>
      <c r="AF156" s="213">
        <f t="shared" si="19"/>
        <v>0</v>
      </c>
      <c r="AG156" s="213">
        <f t="shared" si="19"/>
        <v>0</v>
      </c>
      <c r="AH156" s="214">
        <f t="shared" si="19"/>
        <v>0</v>
      </c>
      <c r="AI156" s="222"/>
      <c r="AJ156" s="213">
        <f>AJ143</f>
        <v>0</v>
      </c>
      <c r="AK156" s="214">
        <f>AK143</f>
        <v>0</v>
      </c>
      <c r="AL156" s="388"/>
    </row>
    <row r="157" spans="1:38" s="23" customFormat="1" ht="12.75" customHeight="1" x14ac:dyDescent="0.2">
      <c r="A157" s="10">
        <v>1</v>
      </c>
      <c r="B157" s="198"/>
      <c r="C157" s="198"/>
      <c r="D157" s="198"/>
      <c r="E157" s="198"/>
      <c r="F157" s="199"/>
      <c r="G157" s="466"/>
      <c r="H157" s="467"/>
      <c r="I157" s="468"/>
      <c r="J157" s="213">
        <f t="shared" ref="J157:J187" si="20">SUM(B157:F157)</f>
        <v>0</v>
      </c>
      <c r="K157" s="215">
        <f t="shared" ref="K157:K187" si="21">SUM(U157:AK157)-SUM(L157:R157)</f>
        <v>0</v>
      </c>
      <c r="L157" s="198"/>
      <c r="M157" s="198"/>
      <c r="N157" s="198"/>
      <c r="O157" s="210"/>
      <c r="P157" s="217"/>
      <c r="Q157" s="198"/>
      <c r="R157" s="199"/>
      <c r="S157" s="18" t="s">
        <v>7</v>
      </c>
      <c r="T157" s="10">
        <v>1</v>
      </c>
      <c r="U157" s="198"/>
      <c r="V157" s="198"/>
      <c r="W157" s="198"/>
      <c r="X157" s="198"/>
      <c r="Y157" s="198"/>
      <c r="Z157" s="198"/>
      <c r="AA157" s="198"/>
      <c r="AB157" s="198"/>
      <c r="AC157" s="198"/>
      <c r="AD157" s="198"/>
      <c r="AE157" s="198"/>
      <c r="AF157" s="198"/>
      <c r="AG157" s="198"/>
      <c r="AH157" s="210"/>
      <c r="AI157" s="467"/>
      <c r="AJ157" s="198"/>
      <c r="AK157" s="199"/>
      <c r="AL157" s="18" t="s">
        <v>7</v>
      </c>
    </row>
    <row r="158" spans="1:38" s="23" customFormat="1" ht="12.75" customHeight="1" x14ac:dyDescent="0.2">
      <c r="A158" s="10">
        <v>2</v>
      </c>
      <c r="B158" s="198"/>
      <c r="C158" s="198"/>
      <c r="D158" s="198"/>
      <c r="E158" s="198"/>
      <c r="F158" s="199"/>
      <c r="G158" s="466"/>
      <c r="H158" s="467"/>
      <c r="I158" s="468"/>
      <c r="J158" s="213">
        <f t="shared" si="20"/>
        <v>0</v>
      </c>
      <c r="K158" s="215">
        <f t="shared" si="21"/>
        <v>0</v>
      </c>
      <c r="L158" s="198"/>
      <c r="M158" s="198"/>
      <c r="N158" s="198"/>
      <c r="O158" s="210"/>
      <c r="P158" s="217"/>
      <c r="Q158" s="198"/>
      <c r="R158" s="199"/>
      <c r="S158" s="18" t="s">
        <v>8</v>
      </c>
      <c r="T158" s="10">
        <v>2</v>
      </c>
      <c r="U158" s="198"/>
      <c r="V158" s="198"/>
      <c r="W158" s="198"/>
      <c r="X158" s="198"/>
      <c r="Y158" s="198"/>
      <c r="Z158" s="198"/>
      <c r="AA158" s="198"/>
      <c r="AB158" s="198"/>
      <c r="AC158" s="198"/>
      <c r="AD158" s="198"/>
      <c r="AE158" s="198"/>
      <c r="AF158" s="198"/>
      <c r="AG158" s="198"/>
      <c r="AH158" s="210"/>
      <c r="AI158" s="467"/>
      <c r="AJ158" s="198"/>
      <c r="AK158" s="199"/>
      <c r="AL158" s="18" t="s">
        <v>8</v>
      </c>
    </row>
    <row r="159" spans="1:38" s="23" customFormat="1" ht="12.75" customHeight="1" x14ac:dyDescent="0.2">
      <c r="A159" s="10">
        <v>3</v>
      </c>
      <c r="B159" s="198"/>
      <c r="C159" s="198"/>
      <c r="D159" s="198"/>
      <c r="E159" s="198"/>
      <c r="F159" s="199"/>
      <c r="G159" s="466"/>
      <c r="H159" s="467"/>
      <c r="I159" s="468"/>
      <c r="J159" s="213">
        <f t="shared" si="20"/>
        <v>0</v>
      </c>
      <c r="K159" s="215">
        <f t="shared" si="21"/>
        <v>0</v>
      </c>
      <c r="L159" s="198"/>
      <c r="M159" s="198"/>
      <c r="N159" s="198"/>
      <c r="O159" s="210"/>
      <c r="P159" s="217"/>
      <c r="Q159" s="198"/>
      <c r="R159" s="199"/>
      <c r="S159" s="18" t="s">
        <v>9</v>
      </c>
      <c r="T159" s="10">
        <v>3</v>
      </c>
      <c r="U159" s="198"/>
      <c r="V159" s="198"/>
      <c r="W159" s="198"/>
      <c r="X159" s="198"/>
      <c r="Y159" s="198"/>
      <c r="Z159" s="198"/>
      <c r="AA159" s="198"/>
      <c r="AB159" s="198"/>
      <c r="AC159" s="198"/>
      <c r="AD159" s="198"/>
      <c r="AE159" s="198"/>
      <c r="AF159" s="198"/>
      <c r="AG159" s="198"/>
      <c r="AH159" s="210"/>
      <c r="AI159" s="467"/>
      <c r="AJ159" s="198"/>
      <c r="AK159" s="199"/>
      <c r="AL159" s="18" t="s">
        <v>9</v>
      </c>
    </row>
    <row r="160" spans="1:38" s="23" customFormat="1" ht="12.75" customHeight="1" x14ac:dyDescent="0.2">
      <c r="A160" s="10">
        <v>4</v>
      </c>
      <c r="B160" s="198"/>
      <c r="C160" s="198"/>
      <c r="D160" s="198"/>
      <c r="E160" s="198"/>
      <c r="F160" s="199"/>
      <c r="G160" s="466"/>
      <c r="H160" s="467"/>
      <c r="I160" s="468"/>
      <c r="J160" s="213">
        <f t="shared" si="20"/>
        <v>0</v>
      </c>
      <c r="K160" s="215">
        <f t="shared" si="21"/>
        <v>0</v>
      </c>
      <c r="L160" s="198"/>
      <c r="M160" s="198"/>
      <c r="N160" s="198"/>
      <c r="O160" s="210"/>
      <c r="P160" s="217"/>
      <c r="Q160" s="198"/>
      <c r="R160" s="199"/>
      <c r="S160" s="18" t="s">
        <v>10</v>
      </c>
      <c r="T160" s="10">
        <v>4</v>
      </c>
      <c r="U160" s="198"/>
      <c r="V160" s="198"/>
      <c r="W160" s="198"/>
      <c r="X160" s="198"/>
      <c r="Y160" s="198"/>
      <c r="Z160" s="198"/>
      <c r="AA160" s="198"/>
      <c r="AB160" s="198"/>
      <c r="AC160" s="198"/>
      <c r="AD160" s="198"/>
      <c r="AE160" s="198"/>
      <c r="AF160" s="198"/>
      <c r="AG160" s="198"/>
      <c r="AH160" s="210"/>
      <c r="AI160" s="467"/>
      <c r="AJ160" s="198"/>
      <c r="AK160" s="199"/>
      <c r="AL160" s="18" t="s">
        <v>10</v>
      </c>
    </row>
    <row r="161" spans="1:38" s="23" customFormat="1" ht="12.75" customHeight="1" x14ac:dyDescent="0.2">
      <c r="A161" s="10">
        <v>5</v>
      </c>
      <c r="B161" s="198"/>
      <c r="C161" s="198"/>
      <c r="D161" s="198"/>
      <c r="E161" s="198"/>
      <c r="F161" s="199"/>
      <c r="G161" s="469"/>
      <c r="H161" s="467"/>
      <c r="I161" s="468"/>
      <c r="J161" s="213">
        <f t="shared" si="20"/>
        <v>0</v>
      </c>
      <c r="K161" s="215">
        <f t="shared" si="21"/>
        <v>0</v>
      </c>
      <c r="L161" s="198"/>
      <c r="M161" s="198"/>
      <c r="N161" s="198"/>
      <c r="O161" s="210"/>
      <c r="P161" s="217"/>
      <c r="Q161" s="198"/>
      <c r="R161" s="199"/>
      <c r="S161" s="18" t="s">
        <v>11</v>
      </c>
      <c r="T161" s="10">
        <v>5</v>
      </c>
      <c r="U161" s="198"/>
      <c r="V161" s="198"/>
      <c r="W161" s="198"/>
      <c r="X161" s="198"/>
      <c r="Y161" s="198"/>
      <c r="Z161" s="198"/>
      <c r="AA161" s="198"/>
      <c r="AB161" s="198"/>
      <c r="AC161" s="198"/>
      <c r="AD161" s="198"/>
      <c r="AE161" s="198"/>
      <c r="AF161" s="198"/>
      <c r="AG161" s="198"/>
      <c r="AH161" s="210"/>
      <c r="AI161" s="467"/>
      <c r="AJ161" s="198"/>
      <c r="AK161" s="199"/>
      <c r="AL161" s="18" t="s">
        <v>11</v>
      </c>
    </row>
    <row r="162" spans="1:38" s="23" customFormat="1" ht="12.75" customHeight="1" x14ac:dyDescent="0.2">
      <c r="A162" s="19">
        <v>6</v>
      </c>
      <c r="B162" s="200"/>
      <c r="C162" s="200"/>
      <c r="D162" s="200"/>
      <c r="E162" s="200"/>
      <c r="F162" s="201"/>
      <c r="G162" s="466"/>
      <c r="H162" s="470"/>
      <c r="I162" s="471"/>
      <c r="J162" s="213">
        <f t="shared" si="20"/>
        <v>0</v>
      </c>
      <c r="K162" s="215">
        <f t="shared" si="21"/>
        <v>0</v>
      </c>
      <c r="L162" s="200"/>
      <c r="M162" s="200"/>
      <c r="N162" s="200"/>
      <c r="O162" s="211"/>
      <c r="P162" s="218"/>
      <c r="Q162" s="200"/>
      <c r="R162" s="201"/>
      <c r="S162" s="20" t="s">
        <v>12</v>
      </c>
      <c r="T162" s="19">
        <v>6</v>
      </c>
      <c r="U162" s="200"/>
      <c r="V162" s="200"/>
      <c r="W162" s="200"/>
      <c r="X162" s="200"/>
      <c r="Y162" s="200"/>
      <c r="Z162" s="200"/>
      <c r="AA162" s="200"/>
      <c r="AB162" s="200"/>
      <c r="AC162" s="200"/>
      <c r="AD162" s="200"/>
      <c r="AE162" s="200"/>
      <c r="AF162" s="200"/>
      <c r="AG162" s="200"/>
      <c r="AH162" s="211"/>
      <c r="AI162" s="470"/>
      <c r="AJ162" s="200"/>
      <c r="AK162" s="201"/>
      <c r="AL162" s="20" t="s">
        <v>12</v>
      </c>
    </row>
    <row r="163" spans="1:38" s="23" customFormat="1" ht="12.75" customHeight="1" x14ac:dyDescent="0.2">
      <c r="A163" s="10">
        <v>7</v>
      </c>
      <c r="B163" s="198"/>
      <c r="C163" s="198"/>
      <c r="D163" s="198"/>
      <c r="E163" s="198"/>
      <c r="F163" s="199"/>
      <c r="G163" s="466"/>
      <c r="H163" s="467"/>
      <c r="I163" s="468"/>
      <c r="J163" s="213">
        <f t="shared" si="20"/>
        <v>0</v>
      </c>
      <c r="K163" s="215">
        <f t="shared" si="21"/>
        <v>0</v>
      </c>
      <c r="L163" s="198"/>
      <c r="M163" s="198"/>
      <c r="N163" s="198"/>
      <c r="O163" s="210"/>
      <c r="P163" s="217"/>
      <c r="Q163" s="198"/>
      <c r="R163" s="199"/>
      <c r="S163" s="18" t="s">
        <v>13</v>
      </c>
      <c r="T163" s="10">
        <v>7</v>
      </c>
      <c r="U163" s="198"/>
      <c r="V163" s="198"/>
      <c r="W163" s="198"/>
      <c r="X163" s="198"/>
      <c r="Y163" s="198"/>
      <c r="Z163" s="198"/>
      <c r="AA163" s="198"/>
      <c r="AB163" s="198"/>
      <c r="AC163" s="198"/>
      <c r="AD163" s="198"/>
      <c r="AE163" s="198"/>
      <c r="AF163" s="198"/>
      <c r="AG163" s="198"/>
      <c r="AH163" s="210"/>
      <c r="AI163" s="467"/>
      <c r="AJ163" s="198"/>
      <c r="AK163" s="199"/>
      <c r="AL163" s="18" t="s">
        <v>13</v>
      </c>
    </row>
    <row r="164" spans="1:38" s="23" customFormat="1" ht="12.75" customHeight="1" x14ac:dyDescent="0.2">
      <c r="A164" s="10">
        <v>8</v>
      </c>
      <c r="B164" s="198"/>
      <c r="C164" s="198"/>
      <c r="D164" s="198"/>
      <c r="E164" s="198"/>
      <c r="F164" s="199"/>
      <c r="G164" s="466"/>
      <c r="H164" s="467"/>
      <c r="I164" s="468"/>
      <c r="J164" s="213">
        <f t="shared" si="20"/>
        <v>0</v>
      </c>
      <c r="K164" s="215">
        <f t="shared" si="21"/>
        <v>0</v>
      </c>
      <c r="L164" s="198"/>
      <c r="M164" s="198"/>
      <c r="N164" s="198"/>
      <c r="O164" s="210"/>
      <c r="P164" s="217"/>
      <c r="Q164" s="198"/>
      <c r="R164" s="199"/>
      <c r="S164" s="18" t="s">
        <v>14</v>
      </c>
      <c r="T164" s="10">
        <v>8</v>
      </c>
      <c r="U164" s="198"/>
      <c r="V164" s="198"/>
      <c r="W164" s="198"/>
      <c r="X164" s="198"/>
      <c r="Y164" s="198"/>
      <c r="Z164" s="198"/>
      <c r="AA164" s="198"/>
      <c r="AB164" s="198"/>
      <c r="AC164" s="198"/>
      <c r="AD164" s="198"/>
      <c r="AE164" s="198"/>
      <c r="AF164" s="198"/>
      <c r="AG164" s="198"/>
      <c r="AH164" s="210"/>
      <c r="AI164" s="467"/>
      <c r="AJ164" s="198"/>
      <c r="AK164" s="199"/>
      <c r="AL164" s="18" t="s">
        <v>14</v>
      </c>
    </row>
    <row r="165" spans="1:38" s="23" customFormat="1" ht="12.75" customHeight="1" x14ac:dyDescent="0.2">
      <c r="A165" s="10">
        <v>9</v>
      </c>
      <c r="B165" s="198"/>
      <c r="C165" s="198"/>
      <c r="D165" s="198"/>
      <c r="E165" s="198"/>
      <c r="F165" s="199"/>
      <c r="G165" s="466"/>
      <c r="H165" s="467"/>
      <c r="I165" s="468"/>
      <c r="J165" s="213">
        <f t="shared" si="20"/>
        <v>0</v>
      </c>
      <c r="K165" s="215">
        <f t="shared" si="21"/>
        <v>0</v>
      </c>
      <c r="L165" s="198"/>
      <c r="M165" s="198"/>
      <c r="N165" s="198"/>
      <c r="O165" s="210"/>
      <c r="P165" s="217"/>
      <c r="Q165" s="198"/>
      <c r="R165" s="199"/>
      <c r="S165" s="18" t="s">
        <v>15</v>
      </c>
      <c r="T165" s="10">
        <v>9</v>
      </c>
      <c r="U165" s="198"/>
      <c r="V165" s="198"/>
      <c r="W165" s="198"/>
      <c r="X165" s="198"/>
      <c r="Y165" s="198"/>
      <c r="Z165" s="198"/>
      <c r="AA165" s="198"/>
      <c r="AB165" s="198"/>
      <c r="AC165" s="198"/>
      <c r="AD165" s="198"/>
      <c r="AE165" s="198"/>
      <c r="AF165" s="198"/>
      <c r="AG165" s="198"/>
      <c r="AH165" s="210"/>
      <c r="AI165" s="467"/>
      <c r="AJ165" s="198"/>
      <c r="AK165" s="199"/>
      <c r="AL165" s="18" t="s">
        <v>15</v>
      </c>
    </row>
    <row r="166" spans="1:38" s="23" customFormat="1" ht="12.75" customHeight="1" x14ac:dyDescent="0.2">
      <c r="A166" s="10">
        <v>10</v>
      </c>
      <c r="B166" s="198"/>
      <c r="C166" s="198"/>
      <c r="D166" s="198"/>
      <c r="E166" s="198"/>
      <c r="F166" s="199"/>
      <c r="G166" s="466"/>
      <c r="H166" s="467"/>
      <c r="I166" s="468"/>
      <c r="J166" s="213">
        <f t="shared" si="20"/>
        <v>0</v>
      </c>
      <c r="K166" s="215">
        <f t="shared" si="21"/>
        <v>0</v>
      </c>
      <c r="L166" s="198"/>
      <c r="M166" s="198"/>
      <c r="N166" s="198"/>
      <c r="O166" s="210"/>
      <c r="P166" s="217"/>
      <c r="Q166" s="198"/>
      <c r="R166" s="199"/>
      <c r="S166" s="18" t="s">
        <v>16</v>
      </c>
      <c r="T166" s="10">
        <v>10</v>
      </c>
      <c r="U166" s="198"/>
      <c r="V166" s="198"/>
      <c r="W166" s="198"/>
      <c r="X166" s="198"/>
      <c r="Y166" s="198"/>
      <c r="Z166" s="198"/>
      <c r="AA166" s="198"/>
      <c r="AB166" s="198"/>
      <c r="AC166" s="198"/>
      <c r="AD166" s="198"/>
      <c r="AE166" s="198"/>
      <c r="AF166" s="198"/>
      <c r="AG166" s="198"/>
      <c r="AH166" s="210"/>
      <c r="AI166" s="467"/>
      <c r="AJ166" s="198"/>
      <c r="AK166" s="199"/>
      <c r="AL166" s="18" t="s">
        <v>16</v>
      </c>
    </row>
    <row r="167" spans="1:38" s="23" customFormat="1" ht="12.75" customHeight="1" x14ac:dyDescent="0.2">
      <c r="A167" s="10">
        <v>11</v>
      </c>
      <c r="B167" s="198"/>
      <c r="C167" s="198"/>
      <c r="D167" s="198"/>
      <c r="E167" s="198"/>
      <c r="F167" s="199"/>
      <c r="G167" s="466"/>
      <c r="H167" s="467"/>
      <c r="I167" s="468"/>
      <c r="J167" s="213">
        <f t="shared" si="20"/>
        <v>0</v>
      </c>
      <c r="K167" s="215">
        <f t="shared" si="21"/>
        <v>0</v>
      </c>
      <c r="L167" s="198"/>
      <c r="M167" s="198"/>
      <c r="N167" s="198"/>
      <c r="O167" s="210"/>
      <c r="P167" s="217"/>
      <c r="Q167" s="198"/>
      <c r="R167" s="199"/>
      <c r="S167" s="18" t="s">
        <v>17</v>
      </c>
      <c r="T167" s="10">
        <v>11</v>
      </c>
      <c r="U167" s="198"/>
      <c r="V167" s="198"/>
      <c r="W167" s="198"/>
      <c r="X167" s="198"/>
      <c r="Y167" s="198"/>
      <c r="Z167" s="198"/>
      <c r="AA167" s="198"/>
      <c r="AB167" s="198"/>
      <c r="AC167" s="198"/>
      <c r="AD167" s="198"/>
      <c r="AE167" s="198"/>
      <c r="AF167" s="198"/>
      <c r="AG167" s="198"/>
      <c r="AH167" s="210"/>
      <c r="AI167" s="467"/>
      <c r="AJ167" s="198"/>
      <c r="AK167" s="199"/>
      <c r="AL167" s="18" t="s">
        <v>17</v>
      </c>
    </row>
    <row r="168" spans="1:38" s="23" customFormat="1" ht="12.75" customHeight="1" x14ac:dyDescent="0.2">
      <c r="A168" s="10">
        <v>12</v>
      </c>
      <c r="B168" s="198"/>
      <c r="C168" s="198"/>
      <c r="D168" s="198"/>
      <c r="E168" s="198"/>
      <c r="F168" s="199"/>
      <c r="G168" s="466"/>
      <c r="H168" s="467"/>
      <c r="I168" s="468"/>
      <c r="J168" s="213">
        <f t="shared" si="20"/>
        <v>0</v>
      </c>
      <c r="K168" s="215">
        <f t="shared" si="21"/>
        <v>0</v>
      </c>
      <c r="L168" s="198"/>
      <c r="M168" s="198"/>
      <c r="N168" s="198"/>
      <c r="O168" s="210"/>
      <c r="P168" s="217"/>
      <c r="Q168" s="198"/>
      <c r="R168" s="199"/>
      <c r="S168" s="18" t="s">
        <v>18</v>
      </c>
      <c r="T168" s="10">
        <v>12</v>
      </c>
      <c r="U168" s="198"/>
      <c r="V168" s="198"/>
      <c r="W168" s="198"/>
      <c r="X168" s="198"/>
      <c r="Y168" s="198"/>
      <c r="Z168" s="198"/>
      <c r="AA168" s="198"/>
      <c r="AB168" s="198"/>
      <c r="AC168" s="198"/>
      <c r="AD168" s="198"/>
      <c r="AE168" s="198"/>
      <c r="AF168" s="198"/>
      <c r="AG168" s="198"/>
      <c r="AH168" s="210"/>
      <c r="AI168" s="467"/>
      <c r="AJ168" s="198"/>
      <c r="AK168" s="199"/>
      <c r="AL168" s="18" t="s">
        <v>18</v>
      </c>
    </row>
    <row r="169" spans="1:38" s="23" customFormat="1" ht="12.75" customHeight="1" x14ac:dyDescent="0.2">
      <c r="A169" s="10">
        <v>13</v>
      </c>
      <c r="B169" s="198"/>
      <c r="C169" s="198"/>
      <c r="D169" s="198"/>
      <c r="E169" s="198"/>
      <c r="F169" s="199"/>
      <c r="G169" s="466"/>
      <c r="H169" s="467"/>
      <c r="I169" s="468"/>
      <c r="J169" s="213">
        <f t="shared" si="20"/>
        <v>0</v>
      </c>
      <c r="K169" s="215">
        <f t="shared" si="21"/>
        <v>0</v>
      </c>
      <c r="L169" s="198"/>
      <c r="M169" s="198"/>
      <c r="N169" s="198"/>
      <c r="O169" s="210"/>
      <c r="P169" s="217"/>
      <c r="Q169" s="198"/>
      <c r="R169" s="199"/>
      <c r="S169" s="18" t="s">
        <v>19</v>
      </c>
      <c r="T169" s="10">
        <v>13</v>
      </c>
      <c r="U169" s="198"/>
      <c r="V169" s="198"/>
      <c r="W169" s="198"/>
      <c r="X169" s="198"/>
      <c r="Y169" s="198"/>
      <c r="Z169" s="198"/>
      <c r="AA169" s="198"/>
      <c r="AB169" s="198"/>
      <c r="AC169" s="198"/>
      <c r="AD169" s="198"/>
      <c r="AE169" s="198"/>
      <c r="AF169" s="198"/>
      <c r="AG169" s="198"/>
      <c r="AH169" s="210"/>
      <c r="AI169" s="467"/>
      <c r="AJ169" s="198"/>
      <c r="AK169" s="199"/>
      <c r="AL169" s="18" t="s">
        <v>19</v>
      </c>
    </row>
    <row r="170" spans="1:38" s="23" customFormat="1" ht="12.75" customHeight="1" x14ac:dyDescent="0.2">
      <c r="A170" s="10">
        <v>14</v>
      </c>
      <c r="B170" s="198"/>
      <c r="C170" s="198"/>
      <c r="D170" s="198"/>
      <c r="E170" s="198"/>
      <c r="F170" s="199"/>
      <c r="G170" s="466"/>
      <c r="H170" s="467"/>
      <c r="I170" s="468"/>
      <c r="J170" s="213">
        <f t="shared" si="20"/>
        <v>0</v>
      </c>
      <c r="K170" s="215">
        <f t="shared" si="21"/>
        <v>0</v>
      </c>
      <c r="L170" s="198"/>
      <c r="M170" s="198"/>
      <c r="N170" s="198"/>
      <c r="O170" s="210"/>
      <c r="P170" s="217"/>
      <c r="Q170" s="198"/>
      <c r="R170" s="199"/>
      <c r="S170" s="18" t="s">
        <v>20</v>
      </c>
      <c r="T170" s="10">
        <v>14</v>
      </c>
      <c r="U170" s="198"/>
      <c r="V170" s="198"/>
      <c r="W170" s="198"/>
      <c r="X170" s="198"/>
      <c r="Y170" s="198"/>
      <c r="Z170" s="198"/>
      <c r="AA170" s="198"/>
      <c r="AB170" s="198"/>
      <c r="AC170" s="198"/>
      <c r="AD170" s="198"/>
      <c r="AE170" s="198"/>
      <c r="AF170" s="198"/>
      <c r="AG170" s="198"/>
      <c r="AH170" s="210"/>
      <c r="AI170" s="467"/>
      <c r="AJ170" s="198"/>
      <c r="AK170" s="199"/>
      <c r="AL170" s="18" t="s">
        <v>20</v>
      </c>
    </row>
    <row r="171" spans="1:38" s="23" customFormat="1" ht="12.75" customHeight="1" x14ac:dyDescent="0.2">
      <c r="A171" s="10">
        <v>15</v>
      </c>
      <c r="B171" s="198"/>
      <c r="C171" s="198"/>
      <c r="D171" s="198"/>
      <c r="E171" s="198"/>
      <c r="F171" s="199"/>
      <c r="G171" s="466"/>
      <c r="H171" s="467"/>
      <c r="I171" s="468"/>
      <c r="J171" s="213">
        <f t="shared" si="20"/>
        <v>0</v>
      </c>
      <c r="K171" s="215">
        <f t="shared" si="21"/>
        <v>0</v>
      </c>
      <c r="L171" s="198"/>
      <c r="M171" s="198"/>
      <c r="N171" s="198"/>
      <c r="O171" s="210"/>
      <c r="P171" s="217"/>
      <c r="Q171" s="198"/>
      <c r="R171" s="199"/>
      <c r="S171" s="18" t="s">
        <v>21</v>
      </c>
      <c r="T171" s="10">
        <v>15</v>
      </c>
      <c r="U171" s="198"/>
      <c r="V171" s="198"/>
      <c r="W171" s="198"/>
      <c r="X171" s="198"/>
      <c r="Y171" s="198"/>
      <c r="Z171" s="198"/>
      <c r="AA171" s="198"/>
      <c r="AB171" s="198"/>
      <c r="AC171" s="198"/>
      <c r="AD171" s="198"/>
      <c r="AE171" s="198"/>
      <c r="AF171" s="198"/>
      <c r="AG171" s="198"/>
      <c r="AH171" s="210"/>
      <c r="AI171" s="467"/>
      <c r="AJ171" s="198"/>
      <c r="AK171" s="199"/>
      <c r="AL171" s="18" t="s">
        <v>21</v>
      </c>
    </row>
    <row r="172" spans="1:38" s="23" customFormat="1" ht="12.75" customHeight="1" x14ac:dyDescent="0.2">
      <c r="A172" s="10">
        <v>16</v>
      </c>
      <c r="B172" s="198"/>
      <c r="C172" s="198"/>
      <c r="D172" s="198"/>
      <c r="E172" s="198"/>
      <c r="F172" s="199"/>
      <c r="G172" s="466"/>
      <c r="H172" s="467"/>
      <c r="I172" s="468"/>
      <c r="J172" s="213">
        <f t="shared" si="20"/>
        <v>0</v>
      </c>
      <c r="K172" s="215">
        <f t="shared" si="21"/>
        <v>0</v>
      </c>
      <c r="L172" s="198"/>
      <c r="M172" s="198"/>
      <c r="N172" s="198"/>
      <c r="O172" s="210"/>
      <c r="P172" s="217"/>
      <c r="Q172" s="198"/>
      <c r="R172" s="199"/>
      <c r="S172" s="18" t="s">
        <v>22</v>
      </c>
      <c r="T172" s="10">
        <v>16</v>
      </c>
      <c r="U172" s="198"/>
      <c r="V172" s="198"/>
      <c r="W172" s="198"/>
      <c r="X172" s="198"/>
      <c r="Y172" s="198"/>
      <c r="Z172" s="198"/>
      <c r="AA172" s="198"/>
      <c r="AB172" s="198"/>
      <c r="AC172" s="198"/>
      <c r="AD172" s="198"/>
      <c r="AE172" s="198"/>
      <c r="AF172" s="198"/>
      <c r="AG172" s="198"/>
      <c r="AH172" s="210"/>
      <c r="AI172" s="467"/>
      <c r="AJ172" s="198"/>
      <c r="AK172" s="199"/>
      <c r="AL172" s="18" t="s">
        <v>22</v>
      </c>
    </row>
    <row r="173" spans="1:38" s="23" customFormat="1" ht="12.75" customHeight="1" x14ac:dyDescent="0.2">
      <c r="A173" s="10">
        <v>17</v>
      </c>
      <c r="B173" s="198"/>
      <c r="C173" s="198"/>
      <c r="D173" s="198"/>
      <c r="E173" s="198"/>
      <c r="F173" s="199"/>
      <c r="G173" s="466"/>
      <c r="H173" s="467"/>
      <c r="I173" s="468"/>
      <c r="J173" s="213">
        <f t="shared" si="20"/>
        <v>0</v>
      </c>
      <c r="K173" s="215">
        <f t="shared" si="21"/>
        <v>0</v>
      </c>
      <c r="L173" s="198"/>
      <c r="M173" s="198"/>
      <c r="N173" s="198"/>
      <c r="O173" s="210"/>
      <c r="P173" s="217"/>
      <c r="Q173" s="198"/>
      <c r="R173" s="199"/>
      <c r="S173" s="18" t="s">
        <v>23</v>
      </c>
      <c r="T173" s="10">
        <v>17</v>
      </c>
      <c r="U173" s="198"/>
      <c r="V173" s="198"/>
      <c r="W173" s="198"/>
      <c r="X173" s="198"/>
      <c r="Y173" s="198"/>
      <c r="Z173" s="198"/>
      <c r="AA173" s="198"/>
      <c r="AB173" s="198"/>
      <c r="AC173" s="198"/>
      <c r="AD173" s="198"/>
      <c r="AE173" s="198"/>
      <c r="AF173" s="198"/>
      <c r="AG173" s="198"/>
      <c r="AH173" s="210"/>
      <c r="AI173" s="467"/>
      <c r="AJ173" s="198"/>
      <c r="AK173" s="199"/>
      <c r="AL173" s="18" t="s">
        <v>23</v>
      </c>
    </row>
    <row r="174" spans="1:38" s="23" customFormat="1" ht="12.75" customHeight="1" x14ac:dyDescent="0.2">
      <c r="A174" s="10">
        <v>18</v>
      </c>
      <c r="B174" s="198"/>
      <c r="C174" s="198"/>
      <c r="D174" s="198"/>
      <c r="E174" s="198"/>
      <c r="F174" s="199"/>
      <c r="G174" s="466"/>
      <c r="H174" s="467"/>
      <c r="I174" s="468"/>
      <c r="J174" s="213">
        <f t="shared" si="20"/>
        <v>0</v>
      </c>
      <c r="K174" s="215">
        <f t="shared" si="21"/>
        <v>0</v>
      </c>
      <c r="L174" s="198"/>
      <c r="M174" s="198"/>
      <c r="N174" s="198"/>
      <c r="O174" s="210"/>
      <c r="P174" s="217"/>
      <c r="Q174" s="198"/>
      <c r="R174" s="199"/>
      <c r="S174" s="18" t="s">
        <v>24</v>
      </c>
      <c r="T174" s="10">
        <v>18</v>
      </c>
      <c r="U174" s="198"/>
      <c r="V174" s="198"/>
      <c r="W174" s="198"/>
      <c r="X174" s="198"/>
      <c r="Y174" s="198"/>
      <c r="Z174" s="198"/>
      <c r="AA174" s="198"/>
      <c r="AB174" s="198"/>
      <c r="AC174" s="198"/>
      <c r="AD174" s="198"/>
      <c r="AE174" s="198"/>
      <c r="AF174" s="198"/>
      <c r="AG174" s="198"/>
      <c r="AH174" s="210"/>
      <c r="AI174" s="467"/>
      <c r="AJ174" s="198"/>
      <c r="AK174" s="199"/>
      <c r="AL174" s="18" t="s">
        <v>24</v>
      </c>
    </row>
    <row r="175" spans="1:38" s="23" customFormat="1" ht="12.75" customHeight="1" x14ac:dyDescent="0.2">
      <c r="A175" s="10">
        <v>19</v>
      </c>
      <c r="B175" s="198"/>
      <c r="C175" s="198"/>
      <c r="D175" s="198"/>
      <c r="E175" s="198"/>
      <c r="F175" s="199"/>
      <c r="G175" s="466"/>
      <c r="H175" s="467"/>
      <c r="I175" s="468"/>
      <c r="J175" s="213">
        <f t="shared" si="20"/>
        <v>0</v>
      </c>
      <c r="K175" s="215">
        <f t="shared" si="21"/>
        <v>0</v>
      </c>
      <c r="L175" s="198"/>
      <c r="M175" s="198"/>
      <c r="N175" s="198"/>
      <c r="O175" s="210"/>
      <c r="P175" s="217"/>
      <c r="Q175" s="198"/>
      <c r="R175" s="199"/>
      <c r="S175" s="18" t="s">
        <v>25</v>
      </c>
      <c r="T175" s="10">
        <v>19</v>
      </c>
      <c r="U175" s="198"/>
      <c r="V175" s="198"/>
      <c r="W175" s="198"/>
      <c r="X175" s="198"/>
      <c r="Y175" s="198"/>
      <c r="Z175" s="198"/>
      <c r="AA175" s="198"/>
      <c r="AB175" s="198"/>
      <c r="AC175" s="198"/>
      <c r="AD175" s="198"/>
      <c r="AE175" s="198"/>
      <c r="AF175" s="198"/>
      <c r="AG175" s="198"/>
      <c r="AH175" s="210"/>
      <c r="AI175" s="467"/>
      <c r="AJ175" s="198"/>
      <c r="AK175" s="199"/>
      <c r="AL175" s="18" t="s">
        <v>25</v>
      </c>
    </row>
    <row r="176" spans="1:38" s="23" customFormat="1" ht="12.75" customHeight="1" x14ac:dyDescent="0.2">
      <c r="A176" s="10">
        <v>20</v>
      </c>
      <c r="B176" s="198"/>
      <c r="C176" s="198"/>
      <c r="D176" s="198"/>
      <c r="E176" s="198"/>
      <c r="F176" s="199"/>
      <c r="G176" s="466"/>
      <c r="H176" s="467"/>
      <c r="I176" s="468"/>
      <c r="J176" s="213">
        <f t="shared" si="20"/>
        <v>0</v>
      </c>
      <c r="K176" s="215">
        <f t="shared" si="21"/>
        <v>0</v>
      </c>
      <c r="L176" s="198"/>
      <c r="M176" s="198"/>
      <c r="N176" s="198"/>
      <c r="O176" s="210"/>
      <c r="P176" s="217"/>
      <c r="Q176" s="198"/>
      <c r="R176" s="199"/>
      <c r="S176" s="18" t="s">
        <v>26</v>
      </c>
      <c r="T176" s="10">
        <v>20</v>
      </c>
      <c r="U176" s="198"/>
      <c r="V176" s="198"/>
      <c r="W176" s="198"/>
      <c r="X176" s="198"/>
      <c r="Y176" s="198"/>
      <c r="Z176" s="198"/>
      <c r="AA176" s="198"/>
      <c r="AB176" s="198"/>
      <c r="AC176" s="198"/>
      <c r="AD176" s="198"/>
      <c r="AE176" s="198"/>
      <c r="AF176" s="198"/>
      <c r="AG176" s="198"/>
      <c r="AH176" s="210"/>
      <c r="AI176" s="467"/>
      <c r="AJ176" s="198"/>
      <c r="AK176" s="199"/>
      <c r="AL176" s="18" t="s">
        <v>26</v>
      </c>
    </row>
    <row r="177" spans="1:38" s="23" customFormat="1" ht="12.75" customHeight="1" x14ac:dyDescent="0.2">
      <c r="A177" s="10">
        <v>21</v>
      </c>
      <c r="B177" s="198"/>
      <c r="C177" s="198"/>
      <c r="D177" s="198"/>
      <c r="E177" s="198"/>
      <c r="F177" s="199"/>
      <c r="G177" s="466"/>
      <c r="H177" s="467"/>
      <c r="I177" s="468"/>
      <c r="J177" s="213">
        <f t="shared" si="20"/>
        <v>0</v>
      </c>
      <c r="K177" s="215">
        <f t="shared" si="21"/>
        <v>0</v>
      </c>
      <c r="L177" s="198"/>
      <c r="M177" s="198"/>
      <c r="N177" s="198"/>
      <c r="O177" s="210"/>
      <c r="P177" s="217"/>
      <c r="Q177" s="198"/>
      <c r="R177" s="199"/>
      <c r="S177" s="18" t="s">
        <v>27</v>
      </c>
      <c r="T177" s="10">
        <v>21</v>
      </c>
      <c r="U177" s="198"/>
      <c r="V177" s="198"/>
      <c r="W177" s="198"/>
      <c r="X177" s="198"/>
      <c r="Y177" s="198"/>
      <c r="Z177" s="198"/>
      <c r="AA177" s="198"/>
      <c r="AB177" s="198"/>
      <c r="AC177" s="198"/>
      <c r="AD177" s="198"/>
      <c r="AE177" s="198"/>
      <c r="AF177" s="198"/>
      <c r="AG177" s="198"/>
      <c r="AH177" s="210"/>
      <c r="AI177" s="467"/>
      <c r="AJ177" s="198"/>
      <c r="AK177" s="199"/>
      <c r="AL177" s="18" t="s">
        <v>27</v>
      </c>
    </row>
    <row r="178" spans="1:38" s="23" customFormat="1" ht="12.75" customHeight="1" x14ac:dyDescent="0.2">
      <c r="A178" s="10">
        <v>22</v>
      </c>
      <c r="B178" s="198"/>
      <c r="C178" s="198"/>
      <c r="D178" s="198"/>
      <c r="E178" s="198"/>
      <c r="F178" s="199"/>
      <c r="G178" s="466"/>
      <c r="H178" s="467"/>
      <c r="I178" s="468"/>
      <c r="J178" s="213">
        <f t="shared" si="20"/>
        <v>0</v>
      </c>
      <c r="K178" s="215">
        <f t="shared" si="21"/>
        <v>0</v>
      </c>
      <c r="L178" s="198"/>
      <c r="M178" s="198"/>
      <c r="N178" s="198"/>
      <c r="O178" s="210"/>
      <c r="P178" s="217"/>
      <c r="Q178" s="198"/>
      <c r="R178" s="199"/>
      <c r="S178" s="18" t="s">
        <v>28</v>
      </c>
      <c r="T178" s="10">
        <v>22</v>
      </c>
      <c r="U178" s="198"/>
      <c r="V178" s="198"/>
      <c r="W178" s="198"/>
      <c r="X178" s="198"/>
      <c r="Y178" s="198"/>
      <c r="Z178" s="198"/>
      <c r="AA178" s="198"/>
      <c r="AB178" s="198"/>
      <c r="AC178" s="198"/>
      <c r="AD178" s="198"/>
      <c r="AE178" s="198"/>
      <c r="AF178" s="198"/>
      <c r="AG178" s="198"/>
      <c r="AH178" s="210"/>
      <c r="AI178" s="467"/>
      <c r="AJ178" s="198"/>
      <c r="AK178" s="199"/>
      <c r="AL178" s="18" t="s">
        <v>28</v>
      </c>
    </row>
    <row r="179" spans="1:38" s="23" customFormat="1" ht="12.75" customHeight="1" x14ac:dyDescent="0.2">
      <c r="A179" s="10">
        <v>23</v>
      </c>
      <c r="B179" s="198"/>
      <c r="C179" s="198"/>
      <c r="D179" s="198"/>
      <c r="E179" s="198"/>
      <c r="F179" s="199"/>
      <c r="G179" s="466"/>
      <c r="H179" s="467"/>
      <c r="I179" s="468"/>
      <c r="J179" s="213">
        <f t="shared" si="20"/>
        <v>0</v>
      </c>
      <c r="K179" s="215">
        <f t="shared" si="21"/>
        <v>0</v>
      </c>
      <c r="L179" s="198"/>
      <c r="M179" s="198"/>
      <c r="N179" s="198"/>
      <c r="O179" s="210"/>
      <c r="P179" s="217"/>
      <c r="Q179" s="198"/>
      <c r="R179" s="199"/>
      <c r="S179" s="18" t="s">
        <v>29</v>
      </c>
      <c r="T179" s="10">
        <v>23</v>
      </c>
      <c r="U179" s="198"/>
      <c r="V179" s="198"/>
      <c r="W179" s="198"/>
      <c r="X179" s="198"/>
      <c r="Y179" s="198"/>
      <c r="Z179" s="198"/>
      <c r="AA179" s="198"/>
      <c r="AB179" s="198"/>
      <c r="AC179" s="198"/>
      <c r="AD179" s="198"/>
      <c r="AE179" s="198"/>
      <c r="AF179" s="198"/>
      <c r="AG179" s="198"/>
      <c r="AH179" s="210"/>
      <c r="AI179" s="467"/>
      <c r="AJ179" s="198"/>
      <c r="AK179" s="199"/>
      <c r="AL179" s="18" t="s">
        <v>29</v>
      </c>
    </row>
    <row r="180" spans="1:38" s="23" customFormat="1" ht="12.75" customHeight="1" x14ac:dyDescent="0.2">
      <c r="A180" s="10">
        <v>24</v>
      </c>
      <c r="B180" s="198"/>
      <c r="C180" s="198"/>
      <c r="D180" s="198"/>
      <c r="E180" s="198"/>
      <c r="F180" s="199"/>
      <c r="G180" s="466"/>
      <c r="H180" s="467"/>
      <c r="I180" s="468"/>
      <c r="J180" s="213">
        <f t="shared" si="20"/>
        <v>0</v>
      </c>
      <c r="K180" s="215">
        <f t="shared" si="21"/>
        <v>0</v>
      </c>
      <c r="L180" s="198"/>
      <c r="M180" s="198"/>
      <c r="N180" s="198"/>
      <c r="O180" s="210"/>
      <c r="P180" s="217"/>
      <c r="Q180" s="198"/>
      <c r="R180" s="199"/>
      <c r="S180" s="18" t="s">
        <v>30</v>
      </c>
      <c r="T180" s="10">
        <v>24</v>
      </c>
      <c r="U180" s="198"/>
      <c r="V180" s="198"/>
      <c r="W180" s="198"/>
      <c r="X180" s="198"/>
      <c r="Y180" s="198"/>
      <c r="Z180" s="198"/>
      <c r="AA180" s="198"/>
      <c r="AB180" s="198"/>
      <c r="AC180" s="198"/>
      <c r="AD180" s="198"/>
      <c r="AE180" s="198"/>
      <c r="AF180" s="198"/>
      <c r="AG180" s="198"/>
      <c r="AH180" s="210"/>
      <c r="AI180" s="467"/>
      <c r="AJ180" s="198"/>
      <c r="AK180" s="199"/>
      <c r="AL180" s="18" t="s">
        <v>30</v>
      </c>
    </row>
    <row r="181" spans="1:38" s="23" customFormat="1" ht="12.75" customHeight="1" x14ac:dyDescent="0.2">
      <c r="A181" s="10">
        <v>25</v>
      </c>
      <c r="B181" s="198"/>
      <c r="C181" s="198"/>
      <c r="D181" s="198"/>
      <c r="E181" s="198"/>
      <c r="F181" s="199"/>
      <c r="G181" s="466"/>
      <c r="H181" s="467"/>
      <c r="I181" s="468"/>
      <c r="J181" s="213">
        <f t="shared" si="20"/>
        <v>0</v>
      </c>
      <c r="K181" s="215">
        <f t="shared" si="21"/>
        <v>0</v>
      </c>
      <c r="L181" s="198"/>
      <c r="M181" s="198"/>
      <c r="N181" s="198"/>
      <c r="O181" s="210"/>
      <c r="P181" s="217"/>
      <c r="Q181" s="198"/>
      <c r="R181" s="199"/>
      <c r="S181" s="18" t="s">
        <v>31</v>
      </c>
      <c r="T181" s="10">
        <v>25</v>
      </c>
      <c r="U181" s="198"/>
      <c r="V181" s="198"/>
      <c r="W181" s="198"/>
      <c r="X181" s="198"/>
      <c r="Y181" s="198"/>
      <c r="Z181" s="198"/>
      <c r="AA181" s="198"/>
      <c r="AB181" s="198"/>
      <c r="AC181" s="198"/>
      <c r="AD181" s="198"/>
      <c r="AE181" s="198"/>
      <c r="AF181" s="198"/>
      <c r="AG181" s="198"/>
      <c r="AH181" s="210"/>
      <c r="AI181" s="467"/>
      <c r="AJ181" s="198"/>
      <c r="AK181" s="199"/>
      <c r="AL181" s="18" t="s">
        <v>31</v>
      </c>
    </row>
    <row r="182" spans="1:38" s="23" customFormat="1" ht="12.75" customHeight="1" x14ac:dyDescent="0.2">
      <c r="A182" s="10">
        <v>26</v>
      </c>
      <c r="B182" s="198"/>
      <c r="C182" s="198"/>
      <c r="D182" s="198"/>
      <c r="E182" s="198"/>
      <c r="F182" s="199"/>
      <c r="G182" s="466"/>
      <c r="H182" s="467"/>
      <c r="I182" s="468"/>
      <c r="J182" s="213">
        <f t="shared" si="20"/>
        <v>0</v>
      </c>
      <c r="K182" s="215">
        <f t="shared" si="21"/>
        <v>0</v>
      </c>
      <c r="L182" s="198"/>
      <c r="M182" s="198"/>
      <c r="N182" s="198"/>
      <c r="O182" s="210"/>
      <c r="P182" s="217"/>
      <c r="Q182" s="198"/>
      <c r="R182" s="199"/>
      <c r="S182" s="18" t="s">
        <v>32</v>
      </c>
      <c r="T182" s="10">
        <v>26</v>
      </c>
      <c r="U182" s="198"/>
      <c r="V182" s="198"/>
      <c r="W182" s="198"/>
      <c r="X182" s="198"/>
      <c r="Y182" s="198"/>
      <c r="Z182" s="198"/>
      <c r="AA182" s="198"/>
      <c r="AB182" s="198"/>
      <c r="AC182" s="198"/>
      <c r="AD182" s="198"/>
      <c r="AE182" s="198"/>
      <c r="AF182" s="198"/>
      <c r="AG182" s="198"/>
      <c r="AH182" s="210"/>
      <c r="AI182" s="467"/>
      <c r="AJ182" s="198"/>
      <c r="AK182" s="199"/>
      <c r="AL182" s="18" t="s">
        <v>32</v>
      </c>
    </row>
    <row r="183" spans="1:38" s="23" customFormat="1" ht="12.75" customHeight="1" x14ac:dyDescent="0.2">
      <c r="A183" s="10">
        <v>27</v>
      </c>
      <c r="B183" s="198"/>
      <c r="C183" s="198"/>
      <c r="D183" s="198"/>
      <c r="E183" s="198"/>
      <c r="F183" s="199"/>
      <c r="G183" s="466"/>
      <c r="H183" s="467"/>
      <c r="I183" s="468"/>
      <c r="J183" s="213">
        <f t="shared" si="20"/>
        <v>0</v>
      </c>
      <c r="K183" s="215">
        <f t="shared" si="21"/>
        <v>0</v>
      </c>
      <c r="L183" s="198"/>
      <c r="M183" s="198"/>
      <c r="N183" s="198"/>
      <c r="O183" s="210"/>
      <c r="P183" s="217"/>
      <c r="Q183" s="198"/>
      <c r="R183" s="199"/>
      <c r="S183" s="18" t="s">
        <v>33</v>
      </c>
      <c r="T183" s="10">
        <v>27</v>
      </c>
      <c r="U183" s="198"/>
      <c r="V183" s="198"/>
      <c r="W183" s="198"/>
      <c r="X183" s="198"/>
      <c r="Y183" s="198"/>
      <c r="Z183" s="198"/>
      <c r="AA183" s="198"/>
      <c r="AB183" s="198"/>
      <c r="AC183" s="198"/>
      <c r="AD183" s="198"/>
      <c r="AE183" s="198"/>
      <c r="AF183" s="198"/>
      <c r="AG183" s="198"/>
      <c r="AH183" s="210"/>
      <c r="AI183" s="467"/>
      <c r="AJ183" s="198"/>
      <c r="AK183" s="199"/>
      <c r="AL183" s="18" t="s">
        <v>33</v>
      </c>
    </row>
    <row r="184" spans="1:38" s="23" customFormat="1" ht="12.75" customHeight="1" x14ac:dyDescent="0.2">
      <c r="A184" s="10">
        <v>28</v>
      </c>
      <c r="B184" s="198"/>
      <c r="C184" s="198"/>
      <c r="D184" s="198"/>
      <c r="E184" s="198"/>
      <c r="F184" s="199"/>
      <c r="G184" s="466"/>
      <c r="H184" s="467"/>
      <c r="I184" s="468"/>
      <c r="J184" s="213">
        <f t="shared" si="20"/>
        <v>0</v>
      </c>
      <c r="K184" s="215">
        <f t="shared" si="21"/>
        <v>0</v>
      </c>
      <c r="L184" s="198"/>
      <c r="M184" s="198"/>
      <c r="N184" s="198"/>
      <c r="O184" s="210"/>
      <c r="P184" s="217"/>
      <c r="Q184" s="198"/>
      <c r="R184" s="199"/>
      <c r="S184" s="18" t="s">
        <v>34</v>
      </c>
      <c r="T184" s="10">
        <v>28</v>
      </c>
      <c r="U184" s="198"/>
      <c r="V184" s="198"/>
      <c r="W184" s="198"/>
      <c r="X184" s="198"/>
      <c r="Y184" s="198"/>
      <c r="Z184" s="198"/>
      <c r="AA184" s="198"/>
      <c r="AB184" s="198"/>
      <c r="AC184" s="198"/>
      <c r="AD184" s="198"/>
      <c r="AE184" s="198"/>
      <c r="AF184" s="198"/>
      <c r="AG184" s="198"/>
      <c r="AH184" s="210"/>
      <c r="AI184" s="467"/>
      <c r="AJ184" s="198"/>
      <c r="AK184" s="199"/>
      <c r="AL184" s="18" t="s">
        <v>34</v>
      </c>
    </row>
    <row r="185" spans="1:38" s="23" customFormat="1" ht="12.75" customHeight="1" x14ac:dyDescent="0.2">
      <c r="A185" s="10">
        <v>29</v>
      </c>
      <c r="B185" s="198"/>
      <c r="C185" s="198"/>
      <c r="D185" s="198"/>
      <c r="E185" s="198"/>
      <c r="F185" s="199"/>
      <c r="G185" s="466"/>
      <c r="H185" s="467"/>
      <c r="I185" s="468"/>
      <c r="J185" s="213">
        <f t="shared" si="20"/>
        <v>0</v>
      </c>
      <c r="K185" s="215">
        <f t="shared" si="21"/>
        <v>0</v>
      </c>
      <c r="L185" s="198"/>
      <c r="M185" s="198"/>
      <c r="N185" s="198"/>
      <c r="O185" s="210"/>
      <c r="P185" s="217"/>
      <c r="Q185" s="198"/>
      <c r="R185" s="199"/>
      <c r="S185" s="18" t="s">
        <v>35</v>
      </c>
      <c r="T185" s="10">
        <v>29</v>
      </c>
      <c r="U185" s="198"/>
      <c r="V185" s="198"/>
      <c r="W185" s="198"/>
      <c r="X185" s="218"/>
      <c r="Y185" s="198"/>
      <c r="Z185" s="198"/>
      <c r="AA185" s="198"/>
      <c r="AB185" s="198"/>
      <c r="AC185" s="198"/>
      <c r="AD185" s="198"/>
      <c r="AE185" s="198"/>
      <c r="AF185" s="198"/>
      <c r="AG185" s="198"/>
      <c r="AH185" s="210"/>
      <c r="AI185" s="467"/>
      <c r="AJ185" s="198"/>
      <c r="AK185" s="199"/>
      <c r="AL185" s="18" t="s">
        <v>35</v>
      </c>
    </row>
    <row r="186" spans="1:38" s="23" customFormat="1" ht="12.75" customHeight="1" x14ac:dyDescent="0.2">
      <c r="A186" s="10">
        <v>30</v>
      </c>
      <c r="B186" s="198"/>
      <c r="C186" s="198"/>
      <c r="D186" s="198"/>
      <c r="E186" s="198"/>
      <c r="F186" s="199"/>
      <c r="G186" s="472"/>
      <c r="H186" s="467"/>
      <c r="I186" s="468"/>
      <c r="J186" s="213">
        <f t="shared" si="20"/>
        <v>0</v>
      </c>
      <c r="K186" s="215">
        <f t="shared" si="21"/>
        <v>0</v>
      </c>
      <c r="L186" s="198"/>
      <c r="M186" s="198"/>
      <c r="N186" s="198"/>
      <c r="O186" s="210"/>
      <c r="P186" s="217"/>
      <c r="Q186" s="198"/>
      <c r="R186" s="199"/>
      <c r="S186" s="18" t="s">
        <v>36</v>
      </c>
      <c r="T186" s="10">
        <v>30</v>
      </c>
      <c r="U186" s="198"/>
      <c r="V186" s="198"/>
      <c r="W186" s="198"/>
      <c r="X186" s="198"/>
      <c r="Y186" s="198"/>
      <c r="Z186" s="198"/>
      <c r="AA186" s="198"/>
      <c r="AB186" s="198"/>
      <c r="AC186" s="198"/>
      <c r="AD186" s="198"/>
      <c r="AE186" s="198"/>
      <c r="AF186" s="198"/>
      <c r="AG186" s="198"/>
      <c r="AH186" s="210"/>
      <c r="AI186" s="467"/>
      <c r="AJ186" s="198"/>
      <c r="AK186" s="199"/>
      <c r="AL186" s="18" t="s">
        <v>36</v>
      </c>
    </row>
    <row r="187" spans="1:38" s="23" customFormat="1" ht="12.75" customHeight="1" x14ac:dyDescent="0.2">
      <c r="A187" s="21">
        <v>31</v>
      </c>
      <c r="B187" s="202"/>
      <c r="C187" s="202"/>
      <c r="D187" s="202"/>
      <c r="E187" s="202"/>
      <c r="F187" s="203"/>
      <c r="G187" s="473"/>
      <c r="H187" s="474"/>
      <c r="I187" s="475"/>
      <c r="J187" s="219">
        <f t="shared" si="20"/>
        <v>0</v>
      </c>
      <c r="K187" s="220">
        <f t="shared" si="21"/>
        <v>0</v>
      </c>
      <c r="L187" s="202"/>
      <c r="M187" s="202"/>
      <c r="N187" s="202"/>
      <c r="O187" s="212"/>
      <c r="P187" s="221"/>
      <c r="Q187" s="202"/>
      <c r="R187" s="203"/>
      <c r="S187" s="22" t="s">
        <v>37</v>
      </c>
      <c r="T187" s="21">
        <v>31</v>
      </c>
      <c r="U187" s="202"/>
      <c r="V187" s="202"/>
      <c r="W187" s="202"/>
      <c r="X187" s="202"/>
      <c r="Y187" s="202"/>
      <c r="Z187" s="202"/>
      <c r="AA187" s="202"/>
      <c r="AB187" s="202"/>
      <c r="AC187" s="202"/>
      <c r="AD187" s="202"/>
      <c r="AE187" s="202"/>
      <c r="AF187" s="202"/>
      <c r="AG187" s="202"/>
      <c r="AH187" s="212"/>
      <c r="AI187" s="474"/>
      <c r="AJ187" s="202"/>
      <c r="AK187" s="203"/>
      <c r="AL187" s="22" t="s">
        <v>37</v>
      </c>
    </row>
    <row r="188" spans="1:38" s="23" customFormat="1" ht="12.75" customHeight="1" thickBot="1" x14ac:dyDescent="0.25">
      <c r="A188" s="380"/>
      <c r="B188" s="342">
        <f>SUM(B156:B187)</f>
        <v>0</v>
      </c>
      <c r="C188" s="342">
        <f>SUM(C156:C187)</f>
        <v>0</v>
      </c>
      <c r="D188" s="342">
        <f>SUM(D156:D187)</f>
        <v>0</v>
      </c>
      <c r="E188" s="343">
        <f>SUM(E156:E187)</f>
        <v>0</v>
      </c>
      <c r="F188" s="344">
        <f>SUM(F156:F187)</f>
        <v>0</v>
      </c>
      <c r="G188" s="345"/>
      <c r="H188" s="346" t="s">
        <v>157</v>
      </c>
      <c r="I188" s="347">
        <f>COUNTA(I157:I187)</f>
        <v>0</v>
      </c>
      <c r="J188" s="342">
        <f t="shared" ref="J188:R188" si="22">SUM(J156:J187)</f>
        <v>0</v>
      </c>
      <c r="K188" s="342">
        <f t="shared" si="22"/>
        <v>0</v>
      </c>
      <c r="L188" s="342">
        <f t="shared" si="22"/>
        <v>0</v>
      </c>
      <c r="M188" s="342">
        <f t="shared" si="22"/>
        <v>0</v>
      </c>
      <c r="N188" s="342">
        <f t="shared" si="22"/>
        <v>0</v>
      </c>
      <c r="O188" s="348">
        <f t="shared" si="22"/>
        <v>0</v>
      </c>
      <c r="P188" s="343">
        <f t="shared" si="22"/>
        <v>0</v>
      </c>
      <c r="Q188" s="342">
        <f t="shared" si="22"/>
        <v>0</v>
      </c>
      <c r="R188" s="349">
        <f t="shared" si="22"/>
        <v>0</v>
      </c>
      <c r="S188" s="350"/>
      <c r="T188" s="341"/>
      <c r="U188" s="342">
        <f t="shared" ref="U188:AH188" si="23">SUM(U156:U187)</f>
        <v>0</v>
      </c>
      <c r="V188" s="342">
        <f t="shared" si="23"/>
        <v>0</v>
      </c>
      <c r="W188" s="342">
        <f t="shared" si="23"/>
        <v>0</v>
      </c>
      <c r="X188" s="342">
        <f t="shared" si="23"/>
        <v>0</v>
      </c>
      <c r="Y188" s="342">
        <f t="shared" si="23"/>
        <v>0</v>
      </c>
      <c r="Z188" s="342">
        <f t="shared" si="23"/>
        <v>0</v>
      </c>
      <c r="AA188" s="342">
        <f t="shared" si="23"/>
        <v>0</v>
      </c>
      <c r="AB188" s="342">
        <f t="shared" si="23"/>
        <v>0</v>
      </c>
      <c r="AC188" s="342">
        <f t="shared" si="23"/>
        <v>0</v>
      </c>
      <c r="AD188" s="342">
        <f t="shared" si="23"/>
        <v>0</v>
      </c>
      <c r="AE188" s="342">
        <f t="shared" si="23"/>
        <v>0</v>
      </c>
      <c r="AF188" s="342">
        <f t="shared" si="23"/>
        <v>0</v>
      </c>
      <c r="AG188" s="342">
        <f t="shared" si="23"/>
        <v>0</v>
      </c>
      <c r="AH188" s="344">
        <f t="shared" si="23"/>
        <v>0</v>
      </c>
      <c r="AI188" s="351"/>
      <c r="AJ188" s="342">
        <f>SUM(AJ156:AJ187)</f>
        <v>0</v>
      </c>
      <c r="AK188" s="348">
        <f>SUM(AK156:AK187)</f>
        <v>0</v>
      </c>
      <c r="AL188" s="389"/>
    </row>
    <row r="189" spans="1:38" ht="12.75" customHeight="1" thickTop="1" x14ac:dyDescent="0.2">
      <c r="A189" s="31"/>
      <c r="B189" s="36"/>
      <c r="C189" s="36"/>
      <c r="D189" s="36"/>
      <c r="E189" s="36"/>
      <c r="F189" s="36"/>
      <c r="G189" s="103"/>
      <c r="H189" s="36"/>
      <c r="I189" s="37"/>
      <c r="J189" s="36"/>
      <c r="K189" s="36"/>
      <c r="L189" s="65"/>
      <c r="M189" s="65"/>
      <c r="N189" s="65"/>
      <c r="O189" s="65"/>
      <c r="P189" s="65"/>
      <c r="Q189" s="65"/>
      <c r="R189" s="65"/>
      <c r="S189" s="31"/>
      <c r="T189" s="31"/>
      <c r="U189" s="36"/>
      <c r="V189" s="36"/>
      <c r="W189" s="36"/>
      <c r="X189" s="36"/>
      <c r="Y189" s="36"/>
      <c r="Z189" s="36"/>
      <c r="AA189" s="36"/>
      <c r="AB189" s="36"/>
      <c r="AC189" s="36"/>
      <c r="AD189" s="36"/>
      <c r="AE189" s="36"/>
      <c r="AF189" s="36"/>
      <c r="AG189" s="36"/>
      <c r="AH189" s="36"/>
      <c r="AI189" s="36"/>
      <c r="AJ189" s="36"/>
      <c r="AK189" s="36"/>
      <c r="AL189" s="31"/>
    </row>
    <row r="190" spans="1:38" ht="12.75" customHeight="1" x14ac:dyDescent="0.2">
      <c r="A190" s="43"/>
      <c r="B190" s="23"/>
      <c r="C190" s="23"/>
      <c r="D190" s="23"/>
      <c r="E190" s="23"/>
      <c r="F190" s="23"/>
      <c r="H190" s="588" t="str">
        <f>JANVIER!$H$10</f>
        <v>SYNDICAT DES MÉTALLOS SL</v>
      </c>
      <c r="I190" s="588"/>
      <c r="J190" s="588"/>
      <c r="K190" s="23"/>
      <c r="L190" s="23"/>
      <c r="M190" s="23"/>
      <c r="N190" s="23"/>
      <c r="O190" s="23"/>
      <c r="P190" s="23"/>
      <c r="Q190" s="23"/>
      <c r="R190" s="23"/>
      <c r="S190" s="43"/>
      <c r="T190" s="43"/>
      <c r="U190" s="38"/>
      <c r="V190" s="38"/>
      <c r="W190" s="38"/>
      <c r="X190" s="38"/>
      <c r="Y190" s="38"/>
      <c r="Z190" s="38"/>
      <c r="AA190" s="12" t="s">
        <v>146</v>
      </c>
      <c r="AB190" s="23"/>
      <c r="AC190" s="23"/>
      <c r="AD190" s="38"/>
      <c r="AE190" s="38"/>
      <c r="AF190" s="38"/>
      <c r="AG190" s="38"/>
      <c r="AH190" s="38"/>
      <c r="AI190" s="38"/>
      <c r="AJ190" s="38"/>
      <c r="AK190" s="35"/>
      <c r="AL190" s="43"/>
    </row>
    <row r="191" spans="1:38" s="114" customFormat="1" ht="12.75" customHeight="1" x14ac:dyDescent="0.2">
      <c r="A191" s="116"/>
      <c r="B191" s="106" t="str">
        <f>$B$11</f>
        <v>Mois</v>
      </c>
      <c r="C191" s="302" t="str">
        <f>$C$11</f>
        <v>Avril</v>
      </c>
      <c r="D191" s="27" t="str">
        <f>$D$11</f>
        <v>Année</v>
      </c>
      <c r="E191" s="252">
        <f>$E$11</f>
        <v>0</v>
      </c>
      <c r="F191" s="107"/>
      <c r="G191" s="112"/>
      <c r="H191" s="107"/>
      <c r="I191" s="113"/>
      <c r="J191" s="107"/>
      <c r="K191" s="107"/>
      <c r="L191" s="107"/>
      <c r="M191" s="107"/>
      <c r="N191" s="107"/>
      <c r="O191" s="107"/>
      <c r="P191" s="107"/>
      <c r="Q191" s="107"/>
      <c r="R191" s="107"/>
      <c r="S191" s="116"/>
      <c r="T191" s="116"/>
      <c r="U191" s="107"/>
      <c r="V191" s="107"/>
      <c r="W191" s="107"/>
      <c r="X191" s="107"/>
      <c r="Y191" s="107"/>
      <c r="Z191" s="107"/>
      <c r="AA191" s="107"/>
      <c r="AB191" s="107"/>
      <c r="AC191" s="107"/>
      <c r="AD191" s="107"/>
      <c r="AE191" s="107"/>
      <c r="AF191" s="107"/>
      <c r="AG191" s="107"/>
      <c r="AH191" s="107"/>
      <c r="AI191" s="106"/>
      <c r="AJ191" s="302" t="str">
        <f>$C$11</f>
        <v>Avril</v>
      </c>
      <c r="AK191" s="252">
        <f>$E$11</f>
        <v>0</v>
      </c>
      <c r="AL191" s="116"/>
    </row>
    <row r="192" spans="1:38" s="114" customFormat="1" ht="12.75" customHeight="1" x14ac:dyDescent="0.2">
      <c r="A192" s="116"/>
      <c r="B192" s="106" t="str">
        <f>$B$12</f>
        <v>Page No.</v>
      </c>
      <c r="C192" s="111">
        <f>C147+1</f>
        <v>5</v>
      </c>
      <c r="D192" s="107"/>
      <c r="E192" s="107"/>
      <c r="F192" s="107"/>
      <c r="G192" s="112"/>
      <c r="H192" s="107"/>
      <c r="I192" s="39" t="s">
        <v>145</v>
      </c>
      <c r="J192" s="107"/>
      <c r="K192" s="107"/>
      <c r="L192" s="113"/>
      <c r="M192" s="107"/>
      <c r="N192" s="107"/>
      <c r="O192" s="107"/>
      <c r="P192" s="106"/>
      <c r="Q192" s="107"/>
      <c r="R192" s="106"/>
      <c r="S192" s="116"/>
      <c r="T192" s="116"/>
      <c r="U192" s="107"/>
      <c r="V192" s="107"/>
      <c r="W192" s="107"/>
      <c r="X192" s="107"/>
      <c r="Y192" s="107"/>
      <c r="Z192" s="107"/>
      <c r="AA192" s="107"/>
      <c r="AB192" s="28" t="s">
        <v>147</v>
      </c>
      <c r="AC192" s="107"/>
      <c r="AD192" s="107"/>
      <c r="AE192" s="107"/>
      <c r="AF192" s="107"/>
      <c r="AG192" s="107"/>
      <c r="AH192" s="107"/>
      <c r="AI192" s="106" t="str">
        <f>$B$12</f>
        <v>Page No.</v>
      </c>
      <c r="AJ192" s="111">
        <f>C147+1</f>
        <v>5</v>
      </c>
      <c r="AK192" s="115"/>
      <c r="AL192" s="116"/>
    </row>
    <row r="193" spans="1:38" ht="12.75" customHeight="1" x14ac:dyDescent="0.2">
      <c r="A193" s="44"/>
      <c r="B193" s="3"/>
      <c r="C193" s="3"/>
      <c r="D193" s="3"/>
      <c r="E193" s="3"/>
      <c r="F193" s="3"/>
      <c r="G193" s="100"/>
      <c r="H193" s="3"/>
      <c r="I193" s="5"/>
      <c r="J193" s="3"/>
      <c r="K193" s="3"/>
      <c r="L193" s="23"/>
      <c r="M193" s="3"/>
      <c r="N193" s="3"/>
      <c r="O193" s="3"/>
      <c r="P193" s="3"/>
      <c r="Q193" s="3"/>
      <c r="R193" s="3"/>
      <c r="S193" s="44"/>
      <c r="T193" s="44"/>
      <c r="U193" s="3"/>
      <c r="V193" s="3"/>
      <c r="W193" s="3"/>
      <c r="X193" s="3"/>
      <c r="Y193" s="3"/>
      <c r="Z193" s="3"/>
      <c r="AA193" s="3"/>
      <c r="AB193" s="3"/>
      <c r="AC193" s="3"/>
      <c r="AD193" s="3"/>
      <c r="AE193" s="23"/>
      <c r="AF193" s="3"/>
      <c r="AG193" s="3"/>
      <c r="AH193" s="3"/>
      <c r="AI193" s="27"/>
      <c r="AJ193" s="32"/>
      <c r="AK193" s="39"/>
      <c r="AL193" s="44"/>
    </row>
    <row r="194" spans="1:38" ht="12.75" customHeight="1" x14ac:dyDescent="0.2">
      <c r="A194" s="376"/>
      <c r="B194" s="29"/>
      <c r="C194" s="29"/>
      <c r="D194" s="29"/>
      <c r="E194" s="29"/>
      <c r="F194" s="29"/>
      <c r="G194" s="101"/>
      <c r="H194" s="29"/>
      <c r="I194" s="30"/>
      <c r="J194" s="29"/>
      <c r="K194" s="29"/>
      <c r="L194" s="30"/>
      <c r="M194" s="29"/>
      <c r="N194" s="29"/>
      <c r="O194" s="29"/>
      <c r="P194" s="29"/>
      <c r="Q194" s="29"/>
      <c r="R194" s="29"/>
      <c r="S194" s="29"/>
      <c r="T194" s="29"/>
      <c r="U194" s="29"/>
      <c r="V194" s="29"/>
      <c r="W194" s="29"/>
      <c r="X194" s="29"/>
      <c r="Y194" s="29"/>
      <c r="Z194" s="29"/>
      <c r="AA194" s="29"/>
      <c r="AB194" s="29"/>
      <c r="AC194" s="29"/>
      <c r="AD194" s="29"/>
      <c r="AE194" s="30"/>
      <c r="AF194" s="29"/>
      <c r="AG194" s="29"/>
      <c r="AH194" s="29"/>
      <c r="AI194" s="29"/>
      <c r="AJ194" s="42"/>
      <c r="AK194" s="29"/>
      <c r="AL194" s="385"/>
    </row>
    <row r="195" spans="1:38" customFormat="1" ht="12.75" customHeight="1" x14ac:dyDescent="0.2">
      <c r="A195" s="371"/>
      <c r="B195" s="3"/>
      <c r="C195" s="3" t="s">
        <v>148</v>
      </c>
      <c r="D195" s="3"/>
      <c r="E195" s="284"/>
      <c r="F195" s="1"/>
      <c r="G195" s="285"/>
      <c r="H195" s="2" t="s">
        <v>149</v>
      </c>
      <c r="I195" s="368"/>
      <c r="J195" s="534" t="s">
        <v>150</v>
      </c>
      <c r="K195" s="535"/>
      <c r="L195" s="3"/>
      <c r="M195" s="3"/>
      <c r="N195" s="3"/>
      <c r="O195" s="5" t="s">
        <v>151</v>
      </c>
      <c r="P195" s="3"/>
      <c r="Q195" s="3"/>
      <c r="R195" s="1"/>
      <c r="S195" s="361"/>
      <c r="T195" s="362"/>
      <c r="U195" s="3"/>
      <c r="V195" s="3"/>
      <c r="W195" s="3"/>
      <c r="X195" s="3"/>
      <c r="Y195" s="3"/>
      <c r="Z195" s="3"/>
      <c r="AA195" s="3"/>
      <c r="AB195" s="3"/>
      <c r="AC195" s="3"/>
      <c r="AD195" s="3"/>
      <c r="AE195" s="3"/>
      <c r="AF195" s="3"/>
      <c r="AG195" s="3"/>
      <c r="AH195" s="3"/>
      <c r="AI195" s="15"/>
      <c r="AJ195" s="3"/>
      <c r="AK195" s="44"/>
      <c r="AL195" s="381"/>
    </row>
    <row r="196" spans="1:38" customFormat="1" ht="12.75" customHeight="1" x14ac:dyDescent="0.2">
      <c r="A196" s="371"/>
      <c r="B196" s="3"/>
      <c r="C196" s="3"/>
      <c r="D196" s="3"/>
      <c r="E196" s="44"/>
      <c r="F196" s="1"/>
      <c r="G196" s="285"/>
      <c r="H196" s="15"/>
      <c r="I196" s="369"/>
      <c r="J196" s="3"/>
      <c r="K196" s="1"/>
      <c r="L196" s="3"/>
      <c r="M196" s="3"/>
      <c r="N196" s="3"/>
      <c r="O196" s="3"/>
      <c r="P196" s="3"/>
      <c r="Q196" s="3"/>
      <c r="R196" s="1"/>
      <c r="S196" s="358"/>
      <c r="T196" s="1"/>
      <c r="U196" s="3"/>
      <c r="V196" s="3"/>
      <c r="W196" s="3"/>
      <c r="X196" s="3"/>
      <c r="Y196" s="3"/>
      <c r="Z196" s="3"/>
      <c r="AA196" s="3"/>
      <c r="AB196" s="3"/>
      <c r="AC196" s="3"/>
      <c r="AD196" s="3"/>
      <c r="AE196" s="3"/>
      <c r="AF196" s="3"/>
      <c r="AG196" s="3"/>
      <c r="AH196" s="3"/>
      <c r="AI196" s="15"/>
      <c r="AJ196" s="3"/>
      <c r="AK196" s="44"/>
      <c r="AL196" s="381"/>
    </row>
    <row r="197" spans="1:38" customFormat="1" ht="12.75" customHeight="1" thickBot="1" x14ac:dyDescent="0.25">
      <c r="A197" s="377"/>
      <c r="B197" s="286">
        <v>1</v>
      </c>
      <c r="C197" s="286">
        <v>2</v>
      </c>
      <c r="D197" s="286">
        <v>3</v>
      </c>
      <c r="E197" s="286">
        <v>4</v>
      </c>
      <c r="F197" s="287">
        <v>5</v>
      </c>
      <c r="G197" s="288">
        <v>6</v>
      </c>
      <c r="H197" s="287">
        <v>7</v>
      </c>
      <c r="I197" s="370">
        <v>8</v>
      </c>
      <c r="J197" s="286">
        <v>9</v>
      </c>
      <c r="K197" s="287">
        <v>10</v>
      </c>
      <c r="L197" s="286">
        <v>11</v>
      </c>
      <c r="M197" s="286" t="s">
        <v>0</v>
      </c>
      <c r="N197" s="286">
        <v>12</v>
      </c>
      <c r="O197" s="286">
        <v>13</v>
      </c>
      <c r="P197" s="286">
        <v>14</v>
      </c>
      <c r="Q197" s="286">
        <v>15</v>
      </c>
      <c r="R197" s="287" t="s">
        <v>1</v>
      </c>
      <c r="S197" s="359"/>
      <c r="T197" s="289"/>
      <c r="U197" s="286">
        <v>16</v>
      </c>
      <c r="V197" s="286">
        <v>17</v>
      </c>
      <c r="W197" s="286">
        <v>18</v>
      </c>
      <c r="X197" s="286">
        <v>19</v>
      </c>
      <c r="Y197" s="286">
        <v>20</v>
      </c>
      <c r="Z197" s="286" t="s">
        <v>2</v>
      </c>
      <c r="AA197" s="286">
        <v>21</v>
      </c>
      <c r="AB197" s="286">
        <v>22</v>
      </c>
      <c r="AC197" s="286">
        <v>23</v>
      </c>
      <c r="AD197" s="286">
        <v>24</v>
      </c>
      <c r="AE197" s="286">
        <v>25</v>
      </c>
      <c r="AF197" s="286">
        <v>26</v>
      </c>
      <c r="AG197" s="286">
        <v>27</v>
      </c>
      <c r="AH197" s="286">
        <v>28</v>
      </c>
      <c r="AI197" s="290">
        <v>29</v>
      </c>
      <c r="AJ197" s="286">
        <v>30</v>
      </c>
      <c r="AK197" s="286">
        <v>31</v>
      </c>
      <c r="AL197" s="386"/>
    </row>
    <row r="198" spans="1:38" s="4" customFormat="1" ht="15.6" customHeight="1" thickTop="1" x14ac:dyDescent="0.2">
      <c r="A198" s="1"/>
      <c r="B198" s="547" t="s">
        <v>447</v>
      </c>
      <c r="C198" s="536" t="s">
        <v>448</v>
      </c>
      <c r="D198" s="536" t="s">
        <v>449</v>
      </c>
      <c r="E198" s="536" t="s">
        <v>450</v>
      </c>
      <c r="F198" s="539" t="s">
        <v>474</v>
      </c>
      <c r="G198" s="292"/>
      <c r="H198" s="2"/>
      <c r="I198" s="293"/>
      <c r="J198" s="13"/>
      <c r="K198" s="2"/>
      <c r="L198" s="547" t="s">
        <v>452</v>
      </c>
      <c r="M198" s="536" t="s">
        <v>453</v>
      </c>
      <c r="N198" s="536" t="s">
        <v>454</v>
      </c>
      <c r="O198" s="536" t="s">
        <v>455</v>
      </c>
      <c r="P198" s="536" t="s">
        <v>456</v>
      </c>
      <c r="Q198" s="536" t="s">
        <v>457</v>
      </c>
      <c r="R198" s="539" t="s">
        <v>458</v>
      </c>
      <c r="S198" s="44"/>
      <c r="T198" s="1"/>
      <c r="U198" s="522" t="s">
        <v>91</v>
      </c>
      <c r="V198" s="523"/>
      <c r="W198" s="523"/>
      <c r="X198" s="523"/>
      <c r="Y198" s="524"/>
      <c r="Z198" s="536" t="s">
        <v>460</v>
      </c>
      <c r="AA198" s="536" t="s">
        <v>461</v>
      </c>
      <c r="AB198" s="536" t="s">
        <v>462</v>
      </c>
      <c r="AC198" s="536" t="s">
        <v>463</v>
      </c>
      <c r="AD198" s="536" t="s">
        <v>464</v>
      </c>
      <c r="AE198" s="536" t="s">
        <v>465</v>
      </c>
      <c r="AF198" s="536" t="s">
        <v>466</v>
      </c>
      <c r="AG198" s="568" t="s">
        <v>467</v>
      </c>
      <c r="AH198" s="539" t="s">
        <v>468</v>
      </c>
      <c r="AI198" s="15"/>
      <c r="AJ198" s="547" t="s">
        <v>469</v>
      </c>
      <c r="AK198" s="539" t="s">
        <v>470</v>
      </c>
      <c r="AL198" s="381"/>
    </row>
    <row r="199" spans="1:38" s="4" customFormat="1" ht="15.6" customHeight="1" x14ac:dyDescent="0.2">
      <c r="A199" s="1"/>
      <c r="B199" s="548"/>
      <c r="C199" s="537"/>
      <c r="D199" s="537"/>
      <c r="E199" s="537"/>
      <c r="F199" s="540"/>
      <c r="G199" s="292" t="s">
        <v>3</v>
      </c>
      <c r="H199" s="2" t="s">
        <v>104</v>
      </c>
      <c r="I199" s="293" t="s">
        <v>105</v>
      </c>
      <c r="J199" s="13" t="s">
        <v>100</v>
      </c>
      <c r="K199" s="2" t="s">
        <v>95</v>
      </c>
      <c r="L199" s="548"/>
      <c r="M199" s="537"/>
      <c r="N199" s="537"/>
      <c r="O199" s="537"/>
      <c r="P199" s="537"/>
      <c r="Q199" s="537"/>
      <c r="R199" s="540"/>
      <c r="S199" s="44"/>
      <c r="T199" s="1"/>
      <c r="U199" s="577" t="s">
        <v>471</v>
      </c>
      <c r="V199" s="579" t="s">
        <v>472</v>
      </c>
      <c r="W199" s="579" t="s">
        <v>130</v>
      </c>
      <c r="X199" s="579" t="s">
        <v>131</v>
      </c>
      <c r="Y199" s="579" t="s">
        <v>473</v>
      </c>
      <c r="Z199" s="537"/>
      <c r="AA199" s="537"/>
      <c r="AB199" s="537"/>
      <c r="AC199" s="537"/>
      <c r="AD199" s="537"/>
      <c r="AE199" s="537"/>
      <c r="AF199" s="537"/>
      <c r="AG199" s="569"/>
      <c r="AH199" s="540"/>
      <c r="AI199" s="6" t="s">
        <v>116</v>
      </c>
      <c r="AJ199" s="548"/>
      <c r="AK199" s="540"/>
      <c r="AL199" s="381"/>
    </row>
    <row r="200" spans="1:38" s="4" customFormat="1" ht="15.6" customHeight="1" thickBot="1" x14ac:dyDescent="0.25">
      <c r="A200" s="7"/>
      <c r="B200" s="549"/>
      <c r="C200" s="538"/>
      <c r="D200" s="538"/>
      <c r="E200" s="538"/>
      <c r="F200" s="541"/>
      <c r="G200" s="297"/>
      <c r="H200" s="8"/>
      <c r="I200" s="298" t="s">
        <v>5</v>
      </c>
      <c r="J200" s="16"/>
      <c r="K200" s="8"/>
      <c r="L200" s="549"/>
      <c r="M200" s="538"/>
      <c r="N200" s="538"/>
      <c r="O200" s="538"/>
      <c r="P200" s="538"/>
      <c r="Q200" s="538"/>
      <c r="R200" s="541"/>
      <c r="S200" s="457"/>
      <c r="T200" s="7"/>
      <c r="U200" s="578"/>
      <c r="V200" s="538"/>
      <c r="W200" s="538"/>
      <c r="X200" s="538"/>
      <c r="Y200" s="538"/>
      <c r="Z200" s="538"/>
      <c r="AA200" s="538"/>
      <c r="AB200" s="538"/>
      <c r="AC200" s="538"/>
      <c r="AD200" s="538"/>
      <c r="AE200" s="538"/>
      <c r="AF200" s="538"/>
      <c r="AG200" s="570"/>
      <c r="AH200" s="541"/>
      <c r="AI200" s="295"/>
      <c r="AJ200" s="549"/>
      <c r="AK200" s="541"/>
      <c r="AL200" s="387"/>
    </row>
    <row r="201" spans="1:38" s="23" customFormat="1" ht="12.75" customHeight="1" thickTop="1" x14ac:dyDescent="0.2">
      <c r="A201" s="379"/>
      <c r="B201" s="213">
        <f>B188</f>
        <v>0</v>
      </c>
      <c r="C201" s="213">
        <f>C188</f>
        <v>0</v>
      </c>
      <c r="D201" s="213">
        <f>D188</f>
        <v>0</v>
      </c>
      <c r="E201" s="213">
        <f>E188</f>
        <v>0</v>
      </c>
      <c r="F201" s="215">
        <f>F188</f>
        <v>0</v>
      </c>
      <c r="G201" s="102" t="str">
        <f>G$7</f>
        <v>Avril</v>
      </c>
      <c r="H201" s="337" t="s">
        <v>156</v>
      </c>
      <c r="I201" s="338"/>
      <c r="J201" s="223">
        <f t="shared" ref="J201:R201" si="24">J188</f>
        <v>0</v>
      </c>
      <c r="K201" s="215">
        <f t="shared" si="24"/>
        <v>0</v>
      </c>
      <c r="L201" s="213">
        <f t="shared" si="24"/>
        <v>0</v>
      </c>
      <c r="M201" s="213">
        <f t="shared" si="24"/>
        <v>0</v>
      </c>
      <c r="N201" s="213">
        <f t="shared" si="24"/>
        <v>0</v>
      </c>
      <c r="O201" s="214">
        <f t="shared" si="24"/>
        <v>0</v>
      </c>
      <c r="P201" s="216">
        <f t="shared" si="24"/>
        <v>0</v>
      </c>
      <c r="Q201" s="213">
        <f t="shared" si="24"/>
        <v>0</v>
      </c>
      <c r="R201" s="215">
        <f t="shared" si="24"/>
        <v>0</v>
      </c>
      <c r="S201" s="11"/>
      <c r="T201" s="10"/>
      <c r="U201" s="213">
        <f t="shared" ref="U201:AH201" si="25">U188</f>
        <v>0</v>
      </c>
      <c r="V201" s="213">
        <f t="shared" si="25"/>
        <v>0</v>
      </c>
      <c r="W201" s="213">
        <f t="shared" si="25"/>
        <v>0</v>
      </c>
      <c r="X201" s="213">
        <f t="shared" si="25"/>
        <v>0</v>
      </c>
      <c r="Y201" s="213">
        <f t="shared" si="25"/>
        <v>0</v>
      </c>
      <c r="Z201" s="213">
        <f t="shared" si="25"/>
        <v>0</v>
      </c>
      <c r="AA201" s="213">
        <f t="shared" si="25"/>
        <v>0</v>
      </c>
      <c r="AB201" s="213">
        <f t="shared" si="25"/>
        <v>0</v>
      </c>
      <c r="AC201" s="213">
        <f t="shared" si="25"/>
        <v>0</v>
      </c>
      <c r="AD201" s="213">
        <f t="shared" si="25"/>
        <v>0</v>
      </c>
      <c r="AE201" s="213">
        <f t="shared" si="25"/>
        <v>0</v>
      </c>
      <c r="AF201" s="213">
        <f t="shared" si="25"/>
        <v>0</v>
      </c>
      <c r="AG201" s="213">
        <f t="shared" si="25"/>
        <v>0</v>
      </c>
      <c r="AH201" s="214">
        <f t="shared" si="25"/>
        <v>0</v>
      </c>
      <c r="AI201" s="222"/>
      <c r="AJ201" s="213">
        <f>AJ188</f>
        <v>0</v>
      </c>
      <c r="AK201" s="214">
        <f>AK188</f>
        <v>0</v>
      </c>
      <c r="AL201" s="388"/>
    </row>
    <row r="202" spans="1:38" s="23" customFormat="1" ht="12.75" customHeight="1" x14ac:dyDescent="0.2">
      <c r="A202" s="10">
        <v>1</v>
      </c>
      <c r="B202" s="198"/>
      <c r="C202" s="198"/>
      <c r="D202" s="198"/>
      <c r="E202" s="198"/>
      <c r="F202" s="199"/>
      <c r="G202" s="466"/>
      <c r="H202" s="467"/>
      <c r="I202" s="468"/>
      <c r="J202" s="213">
        <f t="shared" ref="J202:J232" si="26">SUM(B202:F202)</f>
        <v>0</v>
      </c>
      <c r="K202" s="215">
        <f>SUM(U202:AK202)-SUM(L202:R202)</f>
        <v>0</v>
      </c>
      <c r="L202" s="198"/>
      <c r="M202" s="198"/>
      <c r="N202" s="198"/>
      <c r="O202" s="210"/>
      <c r="P202" s="217"/>
      <c r="Q202" s="198"/>
      <c r="R202" s="199"/>
      <c r="S202" s="18" t="s">
        <v>7</v>
      </c>
      <c r="T202" s="10">
        <v>1</v>
      </c>
      <c r="U202" s="198"/>
      <c r="V202" s="198"/>
      <c r="W202" s="198"/>
      <c r="X202" s="198"/>
      <c r="Y202" s="198"/>
      <c r="Z202" s="198"/>
      <c r="AA202" s="198"/>
      <c r="AB202" s="198"/>
      <c r="AC202" s="198"/>
      <c r="AD202" s="198"/>
      <c r="AE202" s="198"/>
      <c r="AF202" s="198"/>
      <c r="AG202" s="198"/>
      <c r="AH202" s="210"/>
      <c r="AI202" s="467"/>
      <c r="AJ202" s="198"/>
      <c r="AK202" s="199"/>
      <c r="AL202" s="18" t="s">
        <v>7</v>
      </c>
    </row>
    <row r="203" spans="1:38" s="23" customFormat="1" ht="12.75" customHeight="1" x14ac:dyDescent="0.2">
      <c r="A203" s="10">
        <v>2</v>
      </c>
      <c r="B203" s="198"/>
      <c r="C203" s="198"/>
      <c r="D203" s="198"/>
      <c r="E203" s="198"/>
      <c r="F203" s="199"/>
      <c r="G203" s="466"/>
      <c r="H203" s="467"/>
      <c r="I203" s="468"/>
      <c r="J203" s="213">
        <f t="shared" si="26"/>
        <v>0</v>
      </c>
      <c r="K203" s="215">
        <f t="shared" ref="K203:K232" si="27">SUM(U203:AK203)-SUM(L203:R203)</f>
        <v>0</v>
      </c>
      <c r="L203" s="198"/>
      <c r="M203" s="198"/>
      <c r="N203" s="198"/>
      <c r="O203" s="210"/>
      <c r="P203" s="217"/>
      <c r="Q203" s="198"/>
      <c r="R203" s="199"/>
      <c r="S203" s="18" t="s">
        <v>8</v>
      </c>
      <c r="T203" s="10">
        <v>2</v>
      </c>
      <c r="U203" s="198"/>
      <c r="V203" s="198"/>
      <c r="W203" s="198"/>
      <c r="X203" s="198"/>
      <c r="Y203" s="198"/>
      <c r="Z203" s="198"/>
      <c r="AA203" s="198"/>
      <c r="AB203" s="198"/>
      <c r="AC203" s="198"/>
      <c r="AD203" s="198"/>
      <c r="AE203" s="198"/>
      <c r="AF203" s="198"/>
      <c r="AG203" s="198"/>
      <c r="AH203" s="210"/>
      <c r="AI203" s="467"/>
      <c r="AJ203" s="198"/>
      <c r="AK203" s="199"/>
      <c r="AL203" s="18" t="s">
        <v>8</v>
      </c>
    </row>
    <row r="204" spans="1:38" s="23" customFormat="1" ht="12.75" customHeight="1" x14ac:dyDescent="0.2">
      <c r="A204" s="10">
        <v>3</v>
      </c>
      <c r="B204" s="198"/>
      <c r="C204" s="198"/>
      <c r="D204" s="198"/>
      <c r="E204" s="198"/>
      <c r="F204" s="199"/>
      <c r="G204" s="466"/>
      <c r="H204" s="467"/>
      <c r="I204" s="468"/>
      <c r="J204" s="213">
        <f t="shared" si="26"/>
        <v>0</v>
      </c>
      <c r="K204" s="215">
        <f t="shared" si="27"/>
        <v>0</v>
      </c>
      <c r="L204" s="198"/>
      <c r="M204" s="198"/>
      <c r="N204" s="198"/>
      <c r="O204" s="210"/>
      <c r="P204" s="217"/>
      <c r="Q204" s="198"/>
      <c r="R204" s="199"/>
      <c r="S204" s="18" t="s">
        <v>9</v>
      </c>
      <c r="T204" s="10">
        <v>3</v>
      </c>
      <c r="U204" s="198"/>
      <c r="V204" s="198"/>
      <c r="W204" s="198"/>
      <c r="X204" s="198"/>
      <c r="Y204" s="198"/>
      <c r="Z204" s="198"/>
      <c r="AA204" s="198"/>
      <c r="AB204" s="198"/>
      <c r="AC204" s="198"/>
      <c r="AD204" s="198"/>
      <c r="AE204" s="198"/>
      <c r="AF204" s="198"/>
      <c r="AG204" s="198"/>
      <c r="AH204" s="210"/>
      <c r="AI204" s="467"/>
      <c r="AJ204" s="198"/>
      <c r="AK204" s="199"/>
      <c r="AL204" s="18" t="s">
        <v>9</v>
      </c>
    </row>
    <row r="205" spans="1:38" s="23" customFormat="1" ht="12.75" customHeight="1" x14ac:dyDescent="0.2">
      <c r="A205" s="10">
        <v>4</v>
      </c>
      <c r="B205" s="198"/>
      <c r="C205" s="198"/>
      <c r="D205" s="198"/>
      <c r="E205" s="198"/>
      <c r="F205" s="199"/>
      <c r="G205" s="466"/>
      <c r="H205" s="467"/>
      <c r="I205" s="468"/>
      <c r="J205" s="213">
        <f t="shared" si="26"/>
        <v>0</v>
      </c>
      <c r="K205" s="215">
        <f t="shared" si="27"/>
        <v>0</v>
      </c>
      <c r="L205" s="198"/>
      <c r="M205" s="198"/>
      <c r="N205" s="198"/>
      <c r="O205" s="210"/>
      <c r="P205" s="217"/>
      <c r="Q205" s="198"/>
      <c r="R205" s="199"/>
      <c r="S205" s="18" t="s">
        <v>10</v>
      </c>
      <c r="T205" s="10">
        <v>4</v>
      </c>
      <c r="U205" s="198"/>
      <c r="V205" s="198"/>
      <c r="W205" s="198"/>
      <c r="X205" s="198"/>
      <c r="Y205" s="198"/>
      <c r="Z205" s="198"/>
      <c r="AA205" s="198"/>
      <c r="AB205" s="198"/>
      <c r="AC205" s="198"/>
      <c r="AD205" s="198"/>
      <c r="AE205" s="198"/>
      <c r="AF205" s="198"/>
      <c r="AG205" s="198"/>
      <c r="AH205" s="210"/>
      <c r="AI205" s="467"/>
      <c r="AJ205" s="198"/>
      <c r="AK205" s="199"/>
      <c r="AL205" s="18" t="s">
        <v>10</v>
      </c>
    </row>
    <row r="206" spans="1:38" s="23" customFormat="1" ht="12.75" customHeight="1" x14ac:dyDescent="0.2">
      <c r="A206" s="10">
        <v>5</v>
      </c>
      <c r="B206" s="198"/>
      <c r="C206" s="198"/>
      <c r="D206" s="198"/>
      <c r="E206" s="198"/>
      <c r="F206" s="199"/>
      <c r="G206" s="469"/>
      <c r="H206" s="467"/>
      <c r="I206" s="468"/>
      <c r="J206" s="213">
        <f t="shared" si="26"/>
        <v>0</v>
      </c>
      <c r="K206" s="215">
        <f t="shared" si="27"/>
        <v>0</v>
      </c>
      <c r="L206" s="198"/>
      <c r="M206" s="198"/>
      <c r="N206" s="198"/>
      <c r="O206" s="210"/>
      <c r="P206" s="217"/>
      <c r="Q206" s="198"/>
      <c r="R206" s="199"/>
      <c r="S206" s="18" t="s">
        <v>11</v>
      </c>
      <c r="T206" s="10">
        <v>5</v>
      </c>
      <c r="U206" s="198"/>
      <c r="V206" s="198"/>
      <c r="W206" s="198"/>
      <c r="X206" s="198"/>
      <c r="Y206" s="198"/>
      <c r="Z206" s="198"/>
      <c r="AA206" s="198"/>
      <c r="AB206" s="198"/>
      <c r="AC206" s="198"/>
      <c r="AD206" s="198"/>
      <c r="AE206" s="198"/>
      <c r="AF206" s="198"/>
      <c r="AG206" s="198"/>
      <c r="AH206" s="210"/>
      <c r="AI206" s="467"/>
      <c r="AJ206" s="198"/>
      <c r="AK206" s="199"/>
      <c r="AL206" s="18" t="s">
        <v>11</v>
      </c>
    </row>
    <row r="207" spans="1:38" s="23" customFormat="1" ht="12.75" customHeight="1" x14ac:dyDescent="0.2">
      <c r="A207" s="19">
        <v>6</v>
      </c>
      <c r="B207" s="200"/>
      <c r="C207" s="200"/>
      <c r="D207" s="200"/>
      <c r="E207" s="200"/>
      <c r="F207" s="201"/>
      <c r="G207" s="466"/>
      <c r="H207" s="470"/>
      <c r="I207" s="471"/>
      <c r="J207" s="213">
        <f t="shared" si="26"/>
        <v>0</v>
      </c>
      <c r="K207" s="215">
        <f t="shared" si="27"/>
        <v>0</v>
      </c>
      <c r="L207" s="200"/>
      <c r="M207" s="200"/>
      <c r="N207" s="200"/>
      <c r="O207" s="211"/>
      <c r="P207" s="218"/>
      <c r="Q207" s="200"/>
      <c r="R207" s="201"/>
      <c r="S207" s="20" t="s">
        <v>12</v>
      </c>
      <c r="T207" s="19">
        <v>6</v>
      </c>
      <c r="U207" s="200"/>
      <c r="V207" s="200"/>
      <c r="W207" s="200"/>
      <c r="X207" s="200"/>
      <c r="Y207" s="200"/>
      <c r="Z207" s="200"/>
      <c r="AA207" s="200"/>
      <c r="AB207" s="200"/>
      <c r="AC207" s="200"/>
      <c r="AD207" s="200"/>
      <c r="AE207" s="200"/>
      <c r="AF207" s="200"/>
      <c r="AG207" s="200"/>
      <c r="AH207" s="211"/>
      <c r="AI207" s="470"/>
      <c r="AJ207" s="200"/>
      <c r="AK207" s="201"/>
      <c r="AL207" s="20" t="s">
        <v>12</v>
      </c>
    </row>
    <row r="208" spans="1:38" s="23" customFormat="1" ht="12.75" customHeight="1" x14ac:dyDescent="0.2">
      <c r="A208" s="10">
        <v>7</v>
      </c>
      <c r="B208" s="198"/>
      <c r="C208" s="198"/>
      <c r="D208" s="198"/>
      <c r="E208" s="198"/>
      <c r="F208" s="199"/>
      <c r="G208" s="466"/>
      <c r="H208" s="467"/>
      <c r="I208" s="468"/>
      <c r="J208" s="213">
        <f t="shared" si="26"/>
        <v>0</v>
      </c>
      <c r="K208" s="215">
        <f t="shared" si="27"/>
        <v>0</v>
      </c>
      <c r="L208" s="198"/>
      <c r="M208" s="198"/>
      <c r="N208" s="198"/>
      <c r="O208" s="210"/>
      <c r="P208" s="217"/>
      <c r="Q208" s="198"/>
      <c r="R208" s="199"/>
      <c r="S208" s="18" t="s">
        <v>13</v>
      </c>
      <c r="T208" s="10">
        <v>7</v>
      </c>
      <c r="U208" s="198"/>
      <c r="V208" s="198"/>
      <c r="W208" s="198"/>
      <c r="X208" s="198"/>
      <c r="Y208" s="198"/>
      <c r="Z208" s="198"/>
      <c r="AA208" s="198"/>
      <c r="AB208" s="198"/>
      <c r="AC208" s="198"/>
      <c r="AD208" s="198"/>
      <c r="AE208" s="198"/>
      <c r="AF208" s="198"/>
      <c r="AG208" s="198"/>
      <c r="AH208" s="210"/>
      <c r="AI208" s="467"/>
      <c r="AJ208" s="198"/>
      <c r="AK208" s="199"/>
      <c r="AL208" s="18" t="s">
        <v>13</v>
      </c>
    </row>
    <row r="209" spans="1:38" s="23" customFormat="1" ht="12.75" customHeight="1" x14ac:dyDescent="0.2">
      <c r="A209" s="10">
        <v>8</v>
      </c>
      <c r="B209" s="198"/>
      <c r="C209" s="198"/>
      <c r="D209" s="198"/>
      <c r="E209" s="198"/>
      <c r="F209" s="199"/>
      <c r="G209" s="466"/>
      <c r="H209" s="467"/>
      <c r="I209" s="468"/>
      <c r="J209" s="213">
        <f t="shared" si="26"/>
        <v>0</v>
      </c>
      <c r="K209" s="215">
        <f t="shared" si="27"/>
        <v>0</v>
      </c>
      <c r="L209" s="198"/>
      <c r="M209" s="198"/>
      <c r="N209" s="198"/>
      <c r="O209" s="210"/>
      <c r="P209" s="217"/>
      <c r="Q209" s="198"/>
      <c r="R209" s="199"/>
      <c r="S209" s="18" t="s">
        <v>14</v>
      </c>
      <c r="T209" s="10">
        <v>8</v>
      </c>
      <c r="U209" s="198"/>
      <c r="V209" s="198"/>
      <c r="W209" s="198"/>
      <c r="X209" s="198"/>
      <c r="Y209" s="198"/>
      <c r="Z209" s="198"/>
      <c r="AA209" s="198"/>
      <c r="AB209" s="198"/>
      <c r="AC209" s="198"/>
      <c r="AD209" s="198"/>
      <c r="AE209" s="198"/>
      <c r="AF209" s="198"/>
      <c r="AG209" s="198"/>
      <c r="AH209" s="210"/>
      <c r="AI209" s="467"/>
      <c r="AJ209" s="198"/>
      <c r="AK209" s="199"/>
      <c r="AL209" s="18" t="s">
        <v>14</v>
      </c>
    </row>
    <row r="210" spans="1:38" s="23" customFormat="1" ht="12.75" customHeight="1" x14ac:dyDescent="0.2">
      <c r="A210" s="10">
        <v>9</v>
      </c>
      <c r="B210" s="198"/>
      <c r="C210" s="198"/>
      <c r="D210" s="198"/>
      <c r="E210" s="198"/>
      <c r="F210" s="199"/>
      <c r="G210" s="466"/>
      <c r="H210" s="467"/>
      <c r="I210" s="468"/>
      <c r="J210" s="213">
        <f t="shared" si="26"/>
        <v>0</v>
      </c>
      <c r="K210" s="215">
        <f t="shared" si="27"/>
        <v>0</v>
      </c>
      <c r="L210" s="198"/>
      <c r="M210" s="198"/>
      <c r="N210" s="198"/>
      <c r="O210" s="210"/>
      <c r="P210" s="217"/>
      <c r="Q210" s="198"/>
      <c r="R210" s="199"/>
      <c r="S210" s="18" t="s">
        <v>15</v>
      </c>
      <c r="T210" s="10">
        <v>9</v>
      </c>
      <c r="U210" s="198"/>
      <c r="V210" s="198"/>
      <c r="W210" s="198"/>
      <c r="X210" s="198"/>
      <c r="Y210" s="198"/>
      <c r="Z210" s="198"/>
      <c r="AA210" s="198"/>
      <c r="AB210" s="198"/>
      <c r="AC210" s="198"/>
      <c r="AD210" s="198"/>
      <c r="AE210" s="198"/>
      <c r="AF210" s="198"/>
      <c r="AG210" s="198"/>
      <c r="AH210" s="210"/>
      <c r="AI210" s="467"/>
      <c r="AJ210" s="198"/>
      <c r="AK210" s="199"/>
      <c r="AL210" s="18" t="s">
        <v>15</v>
      </c>
    </row>
    <row r="211" spans="1:38" s="23" customFormat="1" ht="12.75" customHeight="1" x14ac:dyDescent="0.2">
      <c r="A211" s="10">
        <v>10</v>
      </c>
      <c r="B211" s="198"/>
      <c r="C211" s="198"/>
      <c r="D211" s="198"/>
      <c r="E211" s="198"/>
      <c r="F211" s="199"/>
      <c r="G211" s="466"/>
      <c r="H211" s="467"/>
      <c r="I211" s="468"/>
      <c r="J211" s="213">
        <f t="shared" si="26"/>
        <v>0</v>
      </c>
      <c r="K211" s="215">
        <f t="shared" si="27"/>
        <v>0</v>
      </c>
      <c r="L211" s="198"/>
      <c r="M211" s="198"/>
      <c r="N211" s="198"/>
      <c r="O211" s="210"/>
      <c r="P211" s="217"/>
      <c r="Q211" s="198"/>
      <c r="R211" s="199"/>
      <c r="S211" s="18" t="s">
        <v>16</v>
      </c>
      <c r="T211" s="10">
        <v>10</v>
      </c>
      <c r="U211" s="198"/>
      <c r="V211" s="198"/>
      <c r="W211" s="198"/>
      <c r="X211" s="198"/>
      <c r="Y211" s="198"/>
      <c r="Z211" s="198"/>
      <c r="AA211" s="198"/>
      <c r="AB211" s="198"/>
      <c r="AC211" s="198"/>
      <c r="AD211" s="198"/>
      <c r="AE211" s="198"/>
      <c r="AF211" s="198"/>
      <c r="AG211" s="198"/>
      <c r="AH211" s="210"/>
      <c r="AI211" s="467"/>
      <c r="AJ211" s="198"/>
      <c r="AK211" s="199"/>
      <c r="AL211" s="18" t="s">
        <v>16</v>
      </c>
    </row>
    <row r="212" spans="1:38" s="23" customFormat="1" ht="12.75" customHeight="1" x14ac:dyDescent="0.2">
      <c r="A212" s="10">
        <v>11</v>
      </c>
      <c r="B212" s="198"/>
      <c r="C212" s="198"/>
      <c r="D212" s="198"/>
      <c r="E212" s="198"/>
      <c r="F212" s="199"/>
      <c r="G212" s="466"/>
      <c r="H212" s="467"/>
      <c r="I212" s="468"/>
      <c r="J212" s="213">
        <f t="shared" si="26"/>
        <v>0</v>
      </c>
      <c r="K212" s="215">
        <f t="shared" si="27"/>
        <v>0</v>
      </c>
      <c r="L212" s="198"/>
      <c r="M212" s="198"/>
      <c r="N212" s="198"/>
      <c r="O212" s="210"/>
      <c r="P212" s="217"/>
      <c r="Q212" s="198"/>
      <c r="R212" s="199"/>
      <c r="S212" s="18" t="s">
        <v>17</v>
      </c>
      <c r="T212" s="10">
        <v>11</v>
      </c>
      <c r="U212" s="198"/>
      <c r="V212" s="198"/>
      <c r="W212" s="198"/>
      <c r="X212" s="198"/>
      <c r="Y212" s="198"/>
      <c r="Z212" s="198"/>
      <c r="AA212" s="198"/>
      <c r="AB212" s="198"/>
      <c r="AC212" s="198"/>
      <c r="AD212" s="198"/>
      <c r="AE212" s="198"/>
      <c r="AF212" s="198"/>
      <c r="AG212" s="198"/>
      <c r="AH212" s="210"/>
      <c r="AI212" s="467"/>
      <c r="AJ212" s="198"/>
      <c r="AK212" s="199"/>
      <c r="AL212" s="18" t="s">
        <v>17</v>
      </c>
    </row>
    <row r="213" spans="1:38" s="23" customFormat="1" ht="12.75" customHeight="1" x14ac:dyDescent="0.2">
      <c r="A213" s="10">
        <v>12</v>
      </c>
      <c r="B213" s="198"/>
      <c r="C213" s="198"/>
      <c r="D213" s="198"/>
      <c r="E213" s="198"/>
      <c r="F213" s="199"/>
      <c r="G213" s="466"/>
      <c r="H213" s="467"/>
      <c r="I213" s="468"/>
      <c r="J213" s="213">
        <f t="shared" si="26"/>
        <v>0</v>
      </c>
      <c r="K213" s="215">
        <f t="shared" si="27"/>
        <v>0</v>
      </c>
      <c r="L213" s="198"/>
      <c r="M213" s="198"/>
      <c r="N213" s="198"/>
      <c r="O213" s="210"/>
      <c r="P213" s="217"/>
      <c r="Q213" s="198"/>
      <c r="R213" s="199"/>
      <c r="S213" s="18" t="s">
        <v>18</v>
      </c>
      <c r="T213" s="10">
        <v>12</v>
      </c>
      <c r="U213" s="198"/>
      <c r="V213" s="198"/>
      <c r="W213" s="198"/>
      <c r="X213" s="198"/>
      <c r="Y213" s="198"/>
      <c r="Z213" s="198"/>
      <c r="AA213" s="198"/>
      <c r="AB213" s="198"/>
      <c r="AC213" s="198"/>
      <c r="AD213" s="198"/>
      <c r="AE213" s="198"/>
      <c r="AF213" s="198"/>
      <c r="AG213" s="198"/>
      <c r="AH213" s="210"/>
      <c r="AI213" s="467"/>
      <c r="AJ213" s="198"/>
      <c r="AK213" s="199"/>
      <c r="AL213" s="18" t="s">
        <v>18</v>
      </c>
    </row>
    <row r="214" spans="1:38" s="23" customFormat="1" ht="12.75" customHeight="1" x14ac:dyDescent="0.2">
      <c r="A214" s="10">
        <v>13</v>
      </c>
      <c r="B214" s="198"/>
      <c r="C214" s="198"/>
      <c r="D214" s="198"/>
      <c r="E214" s="198"/>
      <c r="F214" s="199"/>
      <c r="G214" s="466"/>
      <c r="H214" s="467"/>
      <c r="I214" s="468"/>
      <c r="J214" s="213">
        <f t="shared" si="26"/>
        <v>0</v>
      </c>
      <c r="K214" s="215">
        <f t="shared" si="27"/>
        <v>0</v>
      </c>
      <c r="L214" s="198"/>
      <c r="M214" s="198"/>
      <c r="N214" s="198"/>
      <c r="O214" s="210"/>
      <c r="P214" s="217"/>
      <c r="Q214" s="198"/>
      <c r="R214" s="199"/>
      <c r="S214" s="18" t="s">
        <v>19</v>
      </c>
      <c r="T214" s="10">
        <v>13</v>
      </c>
      <c r="U214" s="198"/>
      <c r="V214" s="198"/>
      <c r="W214" s="198"/>
      <c r="X214" s="198"/>
      <c r="Y214" s="198"/>
      <c r="Z214" s="198"/>
      <c r="AA214" s="198"/>
      <c r="AB214" s="198"/>
      <c r="AC214" s="198"/>
      <c r="AD214" s="198"/>
      <c r="AE214" s="198"/>
      <c r="AF214" s="198"/>
      <c r="AG214" s="198"/>
      <c r="AH214" s="210"/>
      <c r="AI214" s="467"/>
      <c r="AJ214" s="198"/>
      <c r="AK214" s="199"/>
      <c r="AL214" s="18" t="s">
        <v>19</v>
      </c>
    </row>
    <row r="215" spans="1:38" s="23" customFormat="1" ht="12.75" customHeight="1" x14ac:dyDescent="0.2">
      <c r="A215" s="10">
        <v>14</v>
      </c>
      <c r="B215" s="198"/>
      <c r="C215" s="198"/>
      <c r="D215" s="198"/>
      <c r="E215" s="198"/>
      <c r="F215" s="199"/>
      <c r="G215" s="466"/>
      <c r="H215" s="467"/>
      <c r="I215" s="468"/>
      <c r="J215" s="213">
        <f t="shared" si="26"/>
        <v>0</v>
      </c>
      <c r="K215" s="215">
        <f t="shared" si="27"/>
        <v>0</v>
      </c>
      <c r="L215" s="198"/>
      <c r="M215" s="198"/>
      <c r="N215" s="198"/>
      <c r="O215" s="210"/>
      <c r="P215" s="217"/>
      <c r="Q215" s="198"/>
      <c r="R215" s="199"/>
      <c r="S215" s="18" t="s">
        <v>20</v>
      </c>
      <c r="T215" s="10">
        <v>14</v>
      </c>
      <c r="U215" s="198"/>
      <c r="V215" s="198"/>
      <c r="W215" s="198"/>
      <c r="X215" s="198"/>
      <c r="Y215" s="198"/>
      <c r="Z215" s="198"/>
      <c r="AA215" s="198"/>
      <c r="AB215" s="198"/>
      <c r="AC215" s="198"/>
      <c r="AD215" s="198"/>
      <c r="AE215" s="198"/>
      <c r="AF215" s="198"/>
      <c r="AG215" s="198"/>
      <c r="AH215" s="210"/>
      <c r="AI215" s="467"/>
      <c r="AJ215" s="198"/>
      <c r="AK215" s="199"/>
      <c r="AL215" s="18" t="s">
        <v>20</v>
      </c>
    </row>
    <row r="216" spans="1:38" s="23" customFormat="1" ht="12.75" customHeight="1" x14ac:dyDescent="0.2">
      <c r="A216" s="10">
        <v>15</v>
      </c>
      <c r="B216" s="198"/>
      <c r="C216" s="198"/>
      <c r="D216" s="198"/>
      <c r="E216" s="198"/>
      <c r="F216" s="199"/>
      <c r="G216" s="466"/>
      <c r="H216" s="467"/>
      <c r="I216" s="468"/>
      <c r="J216" s="213">
        <f t="shared" si="26"/>
        <v>0</v>
      </c>
      <c r="K216" s="215">
        <f t="shared" si="27"/>
        <v>0</v>
      </c>
      <c r="L216" s="198"/>
      <c r="M216" s="198"/>
      <c r="N216" s="198"/>
      <c r="O216" s="210"/>
      <c r="P216" s="217"/>
      <c r="Q216" s="198"/>
      <c r="R216" s="199"/>
      <c r="S216" s="18" t="s">
        <v>21</v>
      </c>
      <c r="T216" s="10">
        <v>15</v>
      </c>
      <c r="U216" s="198"/>
      <c r="V216" s="198"/>
      <c r="W216" s="198"/>
      <c r="X216" s="198"/>
      <c r="Y216" s="198"/>
      <c r="Z216" s="198"/>
      <c r="AA216" s="198"/>
      <c r="AB216" s="198"/>
      <c r="AC216" s="198"/>
      <c r="AD216" s="198"/>
      <c r="AE216" s="198"/>
      <c r="AF216" s="198"/>
      <c r="AG216" s="198"/>
      <c r="AH216" s="210"/>
      <c r="AI216" s="467"/>
      <c r="AJ216" s="198"/>
      <c r="AK216" s="199"/>
      <c r="AL216" s="18" t="s">
        <v>21</v>
      </c>
    </row>
    <row r="217" spans="1:38" s="23" customFormat="1" ht="12.75" customHeight="1" x14ac:dyDescent="0.2">
      <c r="A217" s="10">
        <v>16</v>
      </c>
      <c r="B217" s="198"/>
      <c r="C217" s="198"/>
      <c r="D217" s="198"/>
      <c r="E217" s="198"/>
      <c r="F217" s="199"/>
      <c r="G217" s="466"/>
      <c r="H217" s="467"/>
      <c r="I217" s="468"/>
      <c r="J217" s="213">
        <f t="shared" si="26"/>
        <v>0</v>
      </c>
      <c r="K217" s="215">
        <f t="shared" si="27"/>
        <v>0</v>
      </c>
      <c r="L217" s="198"/>
      <c r="M217" s="198"/>
      <c r="N217" s="198"/>
      <c r="O217" s="210"/>
      <c r="P217" s="217"/>
      <c r="Q217" s="198"/>
      <c r="R217" s="199"/>
      <c r="S217" s="18" t="s">
        <v>22</v>
      </c>
      <c r="T217" s="10">
        <v>16</v>
      </c>
      <c r="U217" s="198"/>
      <c r="V217" s="198"/>
      <c r="W217" s="198"/>
      <c r="X217" s="198"/>
      <c r="Y217" s="198"/>
      <c r="Z217" s="198"/>
      <c r="AA217" s="198"/>
      <c r="AB217" s="198"/>
      <c r="AC217" s="198"/>
      <c r="AD217" s="198"/>
      <c r="AE217" s="198"/>
      <c r="AF217" s="198"/>
      <c r="AG217" s="198"/>
      <c r="AH217" s="210"/>
      <c r="AI217" s="467"/>
      <c r="AJ217" s="198"/>
      <c r="AK217" s="199"/>
      <c r="AL217" s="18" t="s">
        <v>22</v>
      </c>
    </row>
    <row r="218" spans="1:38" s="23" customFormat="1" ht="12.75" customHeight="1" x14ac:dyDescent="0.2">
      <c r="A218" s="10">
        <v>17</v>
      </c>
      <c r="B218" s="198"/>
      <c r="C218" s="198"/>
      <c r="D218" s="198"/>
      <c r="E218" s="198"/>
      <c r="F218" s="199"/>
      <c r="G218" s="466"/>
      <c r="H218" s="467"/>
      <c r="I218" s="468"/>
      <c r="J218" s="213">
        <f t="shared" si="26"/>
        <v>0</v>
      </c>
      <c r="K218" s="215">
        <f t="shared" si="27"/>
        <v>0</v>
      </c>
      <c r="L218" s="198"/>
      <c r="M218" s="198"/>
      <c r="N218" s="198"/>
      <c r="O218" s="210"/>
      <c r="P218" s="217"/>
      <c r="Q218" s="198"/>
      <c r="R218" s="199"/>
      <c r="S218" s="18" t="s">
        <v>23</v>
      </c>
      <c r="T218" s="10">
        <v>17</v>
      </c>
      <c r="U218" s="198"/>
      <c r="V218" s="198"/>
      <c r="W218" s="198"/>
      <c r="X218" s="198"/>
      <c r="Y218" s="198"/>
      <c r="Z218" s="198"/>
      <c r="AA218" s="198"/>
      <c r="AB218" s="198"/>
      <c r="AC218" s="198"/>
      <c r="AD218" s="198"/>
      <c r="AE218" s="198"/>
      <c r="AF218" s="198"/>
      <c r="AG218" s="198"/>
      <c r="AH218" s="210"/>
      <c r="AI218" s="467"/>
      <c r="AJ218" s="198"/>
      <c r="AK218" s="199"/>
      <c r="AL218" s="18" t="s">
        <v>23</v>
      </c>
    </row>
    <row r="219" spans="1:38" s="23" customFormat="1" ht="12.75" customHeight="1" x14ac:dyDescent="0.2">
      <c r="A219" s="10">
        <v>18</v>
      </c>
      <c r="B219" s="198"/>
      <c r="C219" s="198"/>
      <c r="D219" s="198"/>
      <c r="E219" s="198"/>
      <c r="F219" s="199"/>
      <c r="G219" s="466"/>
      <c r="H219" s="467"/>
      <c r="I219" s="468"/>
      <c r="J219" s="213">
        <f t="shared" si="26"/>
        <v>0</v>
      </c>
      <c r="K219" s="215">
        <f t="shared" si="27"/>
        <v>0</v>
      </c>
      <c r="L219" s="198"/>
      <c r="M219" s="198"/>
      <c r="N219" s="198"/>
      <c r="O219" s="210"/>
      <c r="P219" s="217"/>
      <c r="Q219" s="198"/>
      <c r="R219" s="199"/>
      <c r="S219" s="18" t="s">
        <v>24</v>
      </c>
      <c r="T219" s="10">
        <v>18</v>
      </c>
      <c r="U219" s="198"/>
      <c r="V219" s="198"/>
      <c r="W219" s="198"/>
      <c r="X219" s="198"/>
      <c r="Y219" s="198"/>
      <c r="Z219" s="198"/>
      <c r="AA219" s="198"/>
      <c r="AB219" s="198"/>
      <c r="AC219" s="198"/>
      <c r="AD219" s="198"/>
      <c r="AE219" s="198"/>
      <c r="AF219" s="198"/>
      <c r="AG219" s="198"/>
      <c r="AH219" s="210"/>
      <c r="AI219" s="467"/>
      <c r="AJ219" s="198"/>
      <c r="AK219" s="199"/>
      <c r="AL219" s="18" t="s">
        <v>24</v>
      </c>
    </row>
    <row r="220" spans="1:38" s="23" customFormat="1" ht="12.75" customHeight="1" x14ac:dyDescent="0.2">
      <c r="A220" s="10">
        <v>19</v>
      </c>
      <c r="B220" s="198"/>
      <c r="C220" s="198"/>
      <c r="D220" s="198"/>
      <c r="E220" s="198"/>
      <c r="F220" s="199"/>
      <c r="G220" s="466"/>
      <c r="H220" s="467"/>
      <c r="I220" s="468"/>
      <c r="J220" s="213">
        <f t="shared" si="26"/>
        <v>0</v>
      </c>
      <c r="K220" s="215">
        <f t="shared" si="27"/>
        <v>0</v>
      </c>
      <c r="L220" s="198"/>
      <c r="M220" s="198"/>
      <c r="N220" s="198"/>
      <c r="O220" s="210"/>
      <c r="P220" s="217"/>
      <c r="Q220" s="198"/>
      <c r="R220" s="199"/>
      <c r="S220" s="18" t="s">
        <v>25</v>
      </c>
      <c r="T220" s="10">
        <v>19</v>
      </c>
      <c r="U220" s="198"/>
      <c r="V220" s="198"/>
      <c r="W220" s="198"/>
      <c r="X220" s="198"/>
      <c r="Y220" s="198"/>
      <c r="Z220" s="198"/>
      <c r="AA220" s="198"/>
      <c r="AB220" s="198"/>
      <c r="AC220" s="198"/>
      <c r="AD220" s="198"/>
      <c r="AE220" s="198"/>
      <c r="AF220" s="198"/>
      <c r="AG220" s="198"/>
      <c r="AH220" s="210"/>
      <c r="AI220" s="467"/>
      <c r="AJ220" s="198"/>
      <c r="AK220" s="199"/>
      <c r="AL220" s="18" t="s">
        <v>25</v>
      </c>
    </row>
    <row r="221" spans="1:38" s="23" customFormat="1" ht="12.75" customHeight="1" x14ac:dyDescent="0.2">
      <c r="A221" s="10">
        <v>20</v>
      </c>
      <c r="B221" s="198"/>
      <c r="C221" s="198"/>
      <c r="D221" s="198"/>
      <c r="E221" s="198"/>
      <c r="F221" s="199"/>
      <c r="G221" s="466"/>
      <c r="H221" s="467"/>
      <c r="I221" s="468"/>
      <c r="J221" s="213">
        <f t="shared" si="26"/>
        <v>0</v>
      </c>
      <c r="K221" s="215">
        <f t="shared" si="27"/>
        <v>0</v>
      </c>
      <c r="L221" s="198"/>
      <c r="M221" s="198"/>
      <c r="N221" s="198"/>
      <c r="O221" s="210"/>
      <c r="P221" s="217"/>
      <c r="Q221" s="198"/>
      <c r="R221" s="199"/>
      <c r="S221" s="18" t="s">
        <v>26</v>
      </c>
      <c r="T221" s="10">
        <v>20</v>
      </c>
      <c r="U221" s="198"/>
      <c r="V221" s="198"/>
      <c r="W221" s="198"/>
      <c r="X221" s="198"/>
      <c r="Y221" s="198"/>
      <c r="Z221" s="198"/>
      <c r="AA221" s="198"/>
      <c r="AB221" s="198"/>
      <c r="AC221" s="198"/>
      <c r="AD221" s="198"/>
      <c r="AE221" s="198"/>
      <c r="AF221" s="198"/>
      <c r="AG221" s="198"/>
      <c r="AH221" s="210"/>
      <c r="AI221" s="467"/>
      <c r="AJ221" s="198"/>
      <c r="AK221" s="199"/>
      <c r="AL221" s="18" t="s">
        <v>26</v>
      </c>
    </row>
    <row r="222" spans="1:38" s="23" customFormat="1" ht="12.75" customHeight="1" x14ac:dyDescent="0.2">
      <c r="A222" s="10">
        <v>21</v>
      </c>
      <c r="B222" s="198"/>
      <c r="C222" s="198"/>
      <c r="D222" s="198"/>
      <c r="E222" s="198"/>
      <c r="F222" s="199"/>
      <c r="G222" s="466"/>
      <c r="H222" s="467"/>
      <c r="I222" s="468"/>
      <c r="J222" s="213">
        <f t="shared" si="26"/>
        <v>0</v>
      </c>
      <c r="K222" s="215">
        <f t="shared" si="27"/>
        <v>0</v>
      </c>
      <c r="L222" s="198"/>
      <c r="M222" s="198"/>
      <c r="N222" s="198"/>
      <c r="O222" s="210"/>
      <c r="P222" s="217"/>
      <c r="Q222" s="198"/>
      <c r="R222" s="199"/>
      <c r="S222" s="18" t="s">
        <v>27</v>
      </c>
      <c r="T222" s="10">
        <v>21</v>
      </c>
      <c r="U222" s="198"/>
      <c r="V222" s="198"/>
      <c r="W222" s="198"/>
      <c r="X222" s="198"/>
      <c r="Y222" s="198"/>
      <c r="Z222" s="198"/>
      <c r="AA222" s="198"/>
      <c r="AB222" s="198"/>
      <c r="AC222" s="198"/>
      <c r="AD222" s="198"/>
      <c r="AE222" s="198"/>
      <c r="AF222" s="198"/>
      <c r="AG222" s="198"/>
      <c r="AH222" s="210"/>
      <c r="AI222" s="467"/>
      <c r="AJ222" s="198"/>
      <c r="AK222" s="199"/>
      <c r="AL222" s="18" t="s">
        <v>27</v>
      </c>
    </row>
    <row r="223" spans="1:38" s="23" customFormat="1" ht="12.75" customHeight="1" x14ac:dyDescent="0.2">
      <c r="A223" s="10">
        <v>22</v>
      </c>
      <c r="B223" s="198"/>
      <c r="C223" s="198"/>
      <c r="D223" s="198"/>
      <c r="E223" s="198"/>
      <c r="F223" s="199"/>
      <c r="G223" s="466"/>
      <c r="H223" s="467"/>
      <c r="I223" s="468"/>
      <c r="J223" s="213">
        <f t="shared" si="26"/>
        <v>0</v>
      </c>
      <c r="K223" s="215">
        <f t="shared" si="27"/>
        <v>0</v>
      </c>
      <c r="L223" s="198"/>
      <c r="M223" s="198"/>
      <c r="N223" s="198"/>
      <c r="O223" s="210"/>
      <c r="P223" s="217"/>
      <c r="Q223" s="198"/>
      <c r="R223" s="199"/>
      <c r="S223" s="18" t="s">
        <v>28</v>
      </c>
      <c r="T223" s="10">
        <v>22</v>
      </c>
      <c r="U223" s="198"/>
      <c r="V223" s="198"/>
      <c r="W223" s="198"/>
      <c r="X223" s="198"/>
      <c r="Y223" s="198"/>
      <c r="Z223" s="198"/>
      <c r="AA223" s="198"/>
      <c r="AB223" s="198"/>
      <c r="AC223" s="198"/>
      <c r="AD223" s="198"/>
      <c r="AE223" s="198"/>
      <c r="AF223" s="198"/>
      <c r="AG223" s="198"/>
      <c r="AH223" s="210"/>
      <c r="AI223" s="467"/>
      <c r="AJ223" s="198"/>
      <c r="AK223" s="199"/>
      <c r="AL223" s="18" t="s">
        <v>28</v>
      </c>
    </row>
    <row r="224" spans="1:38" s="23" customFormat="1" ht="12.75" customHeight="1" x14ac:dyDescent="0.2">
      <c r="A224" s="10">
        <v>23</v>
      </c>
      <c r="B224" s="198"/>
      <c r="C224" s="198"/>
      <c r="D224" s="198"/>
      <c r="E224" s="198"/>
      <c r="F224" s="199"/>
      <c r="G224" s="466"/>
      <c r="H224" s="467"/>
      <c r="I224" s="468"/>
      <c r="J224" s="213">
        <f t="shared" si="26"/>
        <v>0</v>
      </c>
      <c r="K224" s="215">
        <f t="shared" si="27"/>
        <v>0</v>
      </c>
      <c r="L224" s="198"/>
      <c r="M224" s="198"/>
      <c r="N224" s="198"/>
      <c r="O224" s="210"/>
      <c r="P224" s="217"/>
      <c r="Q224" s="198"/>
      <c r="R224" s="199"/>
      <c r="S224" s="18" t="s">
        <v>29</v>
      </c>
      <c r="T224" s="10">
        <v>23</v>
      </c>
      <c r="U224" s="198"/>
      <c r="V224" s="198"/>
      <c r="W224" s="198"/>
      <c r="X224" s="198"/>
      <c r="Y224" s="198"/>
      <c r="Z224" s="198"/>
      <c r="AA224" s="198"/>
      <c r="AB224" s="198"/>
      <c r="AC224" s="198"/>
      <c r="AD224" s="198"/>
      <c r="AE224" s="198"/>
      <c r="AF224" s="198"/>
      <c r="AG224" s="198"/>
      <c r="AH224" s="210"/>
      <c r="AI224" s="467"/>
      <c r="AJ224" s="198"/>
      <c r="AK224" s="199"/>
      <c r="AL224" s="18" t="s">
        <v>29</v>
      </c>
    </row>
    <row r="225" spans="1:38" s="23" customFormat="1" ht="12.75" customHeight="1" x14ac:dyDescent="0.2">
      <c r="A225" s="10">
        <v>24</v>
      </c>
      <c r="B225" s="198"/>
      <c r="C225" s="198"/>
      <c r="D225" s="198"/>
      <c r="E225" s="198"/>
      <c r="F225" s="199"/>
      <c r="G225" s="466"/>
      <c r="H225" s="467"/>
      <c r="I225" s="468"/>
      <c r="J225" s="213">
        <f t="shared" si="26"/>
        <v>0</v>
      </c>
      <c r="K225" s="215">
        <f t="shared" si="27"/>
        <v>0</v>
      </c>
      <c r="L225" s="198"/>
      <c r="M225" s="198"/>
      <c r="N225" s="198"/>
      <c r="O225" s="210"/>
      <c r="P225" s="217"/>
      <c r="Q225" s="198"/>
      <c r="R225" s="199"/>
      <c r="S225" s="18" t="s">
        <v>30</v>
      </c>
      <c r="T225" s="10">
        <v>24</v>
      </c>
      <c r="U225" s="198"/>
      <c r="V225" s="198"/>
      <c r="W225" s="198"/>
      <c r="X225" s="198"/>
      <c r="Y225" s="198"/>
      <c r="Z225" s="198"/>
      <c r="AA225" s="198"/>
      <c r="AB225" s="198"/>
      <c r="AC225" s="198"/>
      <c r="AD225" s="198"/>
      <c r="AE225" s="198"/>
      <c r="AF225" s="198"/>
      <c r="AG225" s="198"/>
      <c r="AH225" s="210"/>
      <c r="AI225" s="467"/>
      <c r="AJ225" s="198"/>
      <c r="AK225" s="199"/>
      <c r="AL225" s="18" t="s">
        <v>30</v>
      </c>
    </row>
    <row r="226" spans="1:38" s="23" customFormat="1" ht="12.75" customHeight="1" x14ac:dyDescent="0.2">
      <c r="A226" s="10">
        <v>25</v>
      </c>
      <c r="B226" s="198"/>
      <c r="C226" s="198"/>
      <c r="D226" s="198"/>
      <c r="E226" s="198"/>
      <c r="F226" s="199"/>
      <c r="G226" s="466"/>
      <c r="H226" s="467"/>
      <c r="I226" s="468"/>
      <c r="J226" s="213">
        <f t="shared" si="26"/>
        <v>0</v>
      </c>
      <c r="K226" s="215">
        <f t="shared" si="27"/>
        <v>0</v>
      </c>
      <c r="L226" s="198"/>
      <c r="M226" s="198"/>
      <c r="N226" s="198"/>
      <c r="O226" s="210"/>
      <c r="P226" s="217"/>
      <c r="Q226" s="198"/>
      <c r="R226" s="199"/>
      <c r="S226" s="18" t="s">
        <v>31</v>
      </c>
      <c r="T226" s="10">
        <v>25</v>
      </c>
      <c r="U226" s="198"/>
      <c r="V226" s="198"/>
      <c r="W226" s="198"/>
      <c r="X226" s="198"/>
      <c r="Y226" s="198"/>
      <c r="Z226" s="198"/>
      <c r="AA226" s="198"/>
      <c r="AB226" s="198"/>
      <c r="AC226" s="198"/>
      <c r="AD226" s="198"/>
      <c r="AE226" s="198"/>
      <c r="AF226" s="198"/>
      <c r="AG226" s="198"/>
      <c r="AH226" s="210"/>
      <c r="AI226" s="467"/>
      <c r="AJ226" s="198"/>
      <c r="AK226" s="199"/>
      <c r="AL226" s="18" t="s">
        <v>31</v>
      </c>
    </row>
    <row r="227" spans="1:38" s="23" customFormat="1" ht="12.75" customHeight="1" x14ac:dyDescent="0.2">
      <c r="A227" s="10">
        <v>26</v>
      </c>
      <c r="B227" s="198"/>
      <c r="C227" s="198"/>
      <c r="D227" s="198"/>
      <c r="E227" s="198"/>
      <c r="F227" s="199"/>
      <c r="G227" s="466"/>
      <c r="H227" s="467"/>
      <c r="I227" s="468"/>
      <c r="J227" s="213">
        <f t="shared" si="26"/>
        <v>0</v>
      </c>
      <c r="K227" s="215">
        <f t="shared" si="27"/>
        <v>0</v>
      </c>
      <c r="L227" s="198"/>
      <c r="M227" s="198"/>
      <c r="N227" s="198"/>
      <c r="O227" s="210"/>
      <c r="P227" s="217"/>
      <c r="Q227" s="198"/>
      <c r="R227" s="199"/>
      <c r="S227" s="18" t="s">
        <v>32</v>
      </c>
      <c r="T227" s="10">
        <v>26</v>
      </c>
      <c r="U227" s="198"/>
      <c r="V227" s="198"/>
      <c r="W227" s="198"/>
      <c r="X227" s="198"/>
      <c r="Y227" s="198"/>
      <c r="Z227" s="198"/>
      <c r="AA227" s="198"/>
      <c r="AB227" s="198"/>
      <c r="AC227" s="198"/>
      <c r="AD227" s="198"/>
      <c r="AE227" s="198"/>
      <c r="AF227" s="198"/>
      <c r="AG227" s="198"/>
      <c r="AH227" s="210"/>
      <c r="AI227" s="467"/>
      <c r="AJ227" s="198"/>
      <c r="AK227" s="199"/>
      <c r="AL227" s="18" t="s">
        <v>32</v>
      </c>
    </row>
    <row r="228" spans="1:38" s="23" customFormat="1" ht="12.75" customHeight="1" x14ac:dyDescent="0.2">
      <c r="A228" s="10">
        <v>27</v>
      </c>
      <c r="B228" s="198"/>
      <c r="C228" s="198"/>
      <c r="D228" s="198"/>
      <c r="E228" s="198"/>
      <c r="F228" s="199"/>
      <c r="G228" s="466"/>
      <c r="H228" s="467"/>
      <c r="I228" s="468"/>
      <c r="J228" s="213">
        <f t="shared" si="26"/>
        <v>0</v>
      </c>
      <c r="K228" s="215">
        <f t="shared" si="27"/>
        <v>0</v>
      </c>
      <c r="L228" s="198"/>
      <c r="M228" s="198"/>
      <c r="N228" s="198"/>
      <c r="O228" s="210"/>
      <c r="P228" s="217"/>
      <c r="Q228" s="198"/>
      <c r="R228" s="199"/>
      <c r="S228" s="18" t="s">
        <v>33</v>
      </c>
      <c r="T228" s="10">
        <v>27</v>
      </c>
      <c r="U228" s="198"/>
      <c r="V228" s="198"/>
      <c r="W228" s="198"/>
      <c r="X228" s="198"/>
      <c r="Y228" s="198"/>
      <c r="Z228" s="198"/>
      <c r="AA228" s="198"/>
      <c r="AB228" s="198"/>
      <c r="AC228" s="198"/>
      <c r="AD228" s="198"/>
      <c r="AE228" s="198"/>
      <c r="AF228" s="198"/>
      <c r="AG228" s="198"/>
      <c r="AH228" s="210"/>
      <c r="AI228" s="467"/>
      <c r="AJ228" s="198"/>
      <c r="AK228" s="199"/>
      <c r="AL228" s="18" t="s">
        <v>33</v>
      </c>
    </row>
    <row r="229" spans="1:38" s="23" customFormat="1" ht="12.75" customHeight="1" x14ac:dyDescent="0.2">
      <c r="A229" s="10">
        <v>28</v>
      </c>
      <c r="B229" s="198"/>
      <c r="C229" s="198"/>
      <c r="D229" s="198"/>
      <c r="E229" s="198"/>
      <c r="F229" s="199"/>
      <c r="G229" s="466"/>
      <c r="H229" s="467"/>
      <c r="I229" s="468"/>
      <c r="J229" s="213">
        <f t="shared" si="26"/>
        <v>0</v>
      </c>
      <c r="K229" s="215">
        <f t="shared" si="27"/>
        <v>0</v>
      </c>
      <c r="L229" s="198"/>
      <c r="M229" s="198"/>
      <c r="N229" s="198"/>
      <c r="O229" s="210"/>
      <c r="P229" s="217"/>
      <c r="Q229" s="198"/>
      <c r="R229" s="199"/>
      <c r="S229" s="18" t="s">
        <v>34</v>
      </c>
      <c r="T229" s="10">
        <v>28</v>
      </c>
      <c r="U229" s="198"/>
      <c r="V229" s="198"/>
      <c r="W229" s="198"/>
      <c r="X229" s="198"/>
      <c r="Y229" s="198"/>
      <c r="Z229" s="198"/>
      <c r="AA229" s="198"/>
      <c r="AB229" s="198"/>
      <c r="AC229" s="198"/>
      <c r="AD229" s="198"/>
      <c r="AE229" s="198"/>
      <c r="AF229" s="198"/>
      <c r="AG229" s="198"/>
      <c r="AH229" s="210"/>
      <c r="AI229" s="467"/>
      <c r="AJ229" s="198"/>
      <c r="AK229" s="199"/>
      <c r="AL229" s="18" t="s">
        <v>34</v>
      </c>
    </row>
    <row r="230" spans="1:38" s="23" customFormat="1" ht="12.75" customHeight="1" x14ac:dyDescent="0.2">
      <c r="A230" s="10">
        <v>29</v>
      </c>
      <c r="B230" s="198"/>
      <c r="C230" s="198"/>
      <c r="D230" s="198"/>
      <c r="E230" s="198"/>
      <c r="F230" s="199"/>
      <c r="G230" s="466"/>
      <c r="H230" s="467"/>
      <c r="I230" s="468"/>
      <c r="J230" s="213">
        <f t="shared" si="26"/>
        <v>0</v>
      </c>
      <c r="K230" s="215">
        <f t="shared" si="27"/>
        <v>0</v>
      </c>
      <c r="L230" s="198"/>
      <c r="M230" s="198"/>
      <c r="N230" s="198"/>
      <c r="O230" s="210"/>
      <c r="P230" s="217"/>
      <c r="Q230" s="198"/>
      <c r="R230" s="199"/>
      <c r="S230" s="18" t="s">
        <v>35</v>
      </c>
      <c r="T230" s="10">
        <v>29</v>
      </c>
      <c r="U230" s="198"/>
      <c r="V230" s="198"/>
      <c r="W230" s="198"/>
      <c r="X230" s="218"/>
      <c r="Y230" s="198"/>
      <c r="Z230" s="198"/>
      <c r="AA230" s="198"/>
      <c r="AB230" s="198"/>
      <c r="AC230" s="198"/>
      <c r="AD230" s="198"/>
      <c r="AE230" s="198"/>
      <c r="AF230" s="198"/>
      <c r="AG230" s="198"/>
      <c r="AH230" s="210"/>
      <c r="AI230" s="467"/>
      <c r="AJ230" s="198"/>
      <c r="AK230" s="199"/>
      <c r="AL230" s="18" t="s">
        <v>35</v>
      </c>
    </row>
    <row r="231" spans="1:38" s="23" customFormat="1" ht="12.75" customHeight="1" x14ac:dyDescent="0.2">
      <c r="A231" s="10">
        <v>30</v>
      </c>
      <c r="B231" s="198"/>
      <c r="C231" s="198"/>
      <c r="D231" s="198"/>
      <c r="E231" s="198"/>
      <c r="F231" s="199"/>
      <c r="G231" s="472"/>
      <c r="H231" s="467"/>
      <c r="I231" s="468"/>
      <c r="J231" s="213">
        <f t="shared" si="26"/>
        <v>0</v>
      </c>
      <c r="K231" s="215">
        <f t="shared" si="27"/>
        <v>0</v>
      </c>
      <c r="L231" s="198"/>
      <c r="M231" s="198"/>
      <c r="N231" s="198"/>
      <c r="O231" s="210"/>
      <c r="P231" s="217"/>
      <c r="Q231" s="198"/>
      <c r="R231" s="199"/>
      <c r="S231" s="18" t="s">
        <v>36</v>
      </c>
      <c r="T231" s="10">
        <v>30</v>
      </c>
      <c r="U231" s="198"/>
      <c r="V231" s="198"/>
      <c r="W231" s="198"/>
      <c r="X231" s="198"/>
      <c r="Y231" s="198"/>
      <c r="Z231" s="198"/>
      <c r="AA231" s="198"/>
      <c r="AB231" s="198"/>
      <c r="AC231" s="198"/>
      <c r="AD231" s="198"/>
      <c r="AE231" s="198"/>
      <c r="AF231" s="198"/>
      <c r="AG231" s="198"/>
      <c r="AH231" s="210"/>
      <c r="AI231" s="467"/>
      <c r="AJ231" s="198"/>
      <c r="AK231" s="199"/>
      <c r="AL231" s="18" t="s">
        <v>36</v>
      </c>
    </row>
    <row r="232" spans="1:38" s="23" customFormat="1" ht="12.75" customHeight="1" x14ac:dyDescent="0.2">
      <c r="A232" s="21">
        <v>31</v>
      </c>
      <c r="B232" s="202"/>
      <c r="C232" s="202"/>
      <c r="D232" s="202"/>
      <c r="E232" s="202"/>
      <c r="F232" s="203"/>
      <c r="G232" s="473"/>
      <c r="H232" s="474"/>
      <c r="I232" s="475"/>
      <c r="J232" s="219">
        <f t="shared" si="26"/>
        <v>0</v>
      </c>
      <c r="K232" s="220">
        <f t="shared" si="27"/>
        <v>0</v>
      </c>
      <c r="L232" s="202"/>
      <c r="M232" s="202"/>
      <c r="N232" s="202"/>
      <c r="O232" s="212"/>
      <c r="P232" s="221"/>
      <c r="Q232" s="202"/>
      <c r="R232" s="203"/>
      <c r="S232" s="22" t="s">
        <v>37</v>
      </c>
      <c r="T232" s="21">
        <v>31</v>
      </c>
      <c r="U232" s="202"/>
      <c r="V232" s="202"/>
      <c r="W232" s="202"/>
      <c r="X232" s="202"/>
      <c r="Y232" s="202"/>
      <c r="Z232" s="202"/>
      <c r="AA232" s="202"/>
      <c r="AB232" s="202"/>
      <c r="AC232" s="202"/>
      <c r="AD232" s="202"/>
      <c r="AE232" s="202"/>
      <c r="AF232" s="202"/>
      <c r="AG232" s="202"/>
      <c r="AH232" s="212"/>
      <c r="AI232" s="474"/>
      <c r="AJ232" s="202"/>
      <c r="AK232" s="203"/>
      <c r="AL232" s="22" t="s">
        <v>37</v>
      </c>
    </row>
    <row r="233" spans="1:38" s="23" customFormat="1" ht="12.75" customHeight="1" thickBot="1" x14ac:dyDescent="0.25">
      <c r="A233" s="380"/>
      <c r="B233" s="342">
        <f>SUM(B201:B232)</f>
        <v>0</v>
      </c>
      <c r="C233" s="342">
        <f>SUM(C201:C232)</f>
        <v>0</v>
      </c>
      <c r="D233" s="342">
        <f>SUM(D201:D232)</f>
        <v>0</v>
      </c>
      <c r="E233" s="343">
        <f>SUM(E201:E232)</f>
        <v>0</v>
      </c>
      <c r="F233" s="344">
        <f>SUM(F201:F232)</f>
        <v>0</v>
      </c>
      <c r="G233" s="345"/>
      <c r="H233" s="346" t="s">
        <v>157</v>
      </c>
      <c r="I233" s="347">
        <f>COUNTA(I201:I232)</f>
        <v>0</v>
      </c>
      <c r="J233" s="342">
        <f t="shared" ref="J233:R233" si="28">SUM(J201:J232)</f>
        <v>0</v>
      </c>
      <c r="K233" s="342">
        <f t="shared" si="28"/>
        <v>0</v>
      </c>
      <c r="L233" s="342">
        <f t="shared" si="28"/>
        <v>0</v>
      </c>
      <c r="M233" s="342">
        <f t="shared" si="28"/>
        <v>0</v>
      </c>
      <c r="N233" s="342">
        <f t="shared" si="28"/>
        <v>0</v>
      </c>
      <c r="O233" s="348">
        <f t="shared" si="28"/>
        <v>0</v>
      </c>
      <c r="P233" s="343">
        <f t="shared" si="28"/>
        <v>0</v>
      </c>
      <c r="Q233" s="342">
        <f t="shared" si="28"/>
        <v>0</v>
      </c>
      <c r="R233" s="349">
        <f t="shared" si="28"/>
        <v>0</v>
      </c>
      <c r="S233" s="350"/>
      <c r="T233" s="341"/>
      <c r="U233" s="342">
        <f t="shared" ref="U233:AH233" si="29">SUM(U201:U232)</f>
        <v>0</v>
      </c>
      <c r="V233" s="342">
        <f t="shared" si="29"/>
        <v>0</v>
      </c>
      <c r="W233" s="342">
        <f t="shared" si="29"/>
        <v>0</v>
      </c>
      <c r="X233" s="342">
        <f t="shared" si="29"/>
        <v>0</v>
      </c>
      <c r="Y233" s="342">
        <f t="shared" si="29"/>
        <v>0</v>
      </c>
      <c r="Z233" s="342">
        <f t="shared" si="29"/>
        <v>0</v>
      </c>
      <c r="AA233" s="342">
        <f t="shared" si="29"/>
        <v>0</v>
      </c>
      <c r="AB233" s="342">
        <f t="shared" si="29"/>
        <v>0</v>
      </c>
      <c r="AC233" s="342">
        <f t="shared" si="29"/>
        <v>0</v>
      </c>
      <c r="AD233" s="342">
        <f t="shared" si="29"/>
        <v>0</v>
      </c>
      <c r="AE233" s="342">
        <f t="shared" si="29"/>
        <v>0</v>
      </c>
      <c r="AF233" s="342">
        <f t="shared" si="29"/>
        <v>0</v>
      </c>
      <c r="AG233" s="342">
        <f t="shared" si="29"/>
        <v>0</v>
      </c>
      <c r="AH233" s="344">
        <f t="shared" si="29"/>
        <v>0</v>
      </c>
      <c r="AI233" s="351"/>
      <c r="AJ233" s="342">
        <f>SUM(AJ201:AJ232)</f>
        <v>0</v>
      </c>
      <c r="AK233" s="348">
        <f>SUM(AK201:AK232)</f>
        <v>0</v>
      </c>
      <c r="AL233" s="389"/>
    </row>
    <row r="234" spans="1:38" ht="12.75" customHeight="1" thickTop="1" x14ac:dyDescent="0.2">
      <c r="A234" s="31"/>
      <c r="B234" s="36"/>
      <c r="C234" s="36"/>
      <c r="D234" s="36"/>
      <c r="E234" s="36"/>
      <c r="F234" s="36"/>
      <c r="G234" s="103"/>
      <c r="H234" s="36"/>
      <c r="I234" s="37"/>
      <c r="J234" s="36"/>
      <c r="K234" s="36"/>
      <c r="L234" s="36"/>
      <c r="M234" s="36"/>
      <c r="N234" s="36"/>
      <c r="O234" s="36"/>
      <c r="P234" s="36"/>
      <c r="Q234" s="36"/>
      <c r="R234" s="36"/>
      <c r="S234" s="31"/>
      <c r="T234" s="31"/>
      <c r="U234" s="36"/>
      <c r="V234" s="36"/>
      <c r="W234" s="36"/>
      <c r="X234" s="36"/>
      <c r="Y234" s="36"/>
      <c r="Z234" s="36"/>
      <c r="AA234" s="36"/>
      <c r="AB234" s="36"/>
      <c r="AC234" s="36"/>
      <c r="AD234" s="36"/>
      <c r="AE234" s="36"/>
      <c r="AF234" s="36"/>
      <c r="AG234" s="36"/>
      <c r="AH234" s="36"/>
      <c r="AI234" s="36"/>
      <c r="AJ234" s="36"/>
      <c r="AK234" s="36"/>
      <c r="AL234" s="31"/>
    </row>
    <row r="235" spans="1:38" ht="12.75" customHeight="1" x14ac:dyDescent="0.2">
      <c r="A235" s="43"/>
      <c r="B235" s="23"/>
      <c r="C235" s="23"/>
      <c r="D235" s="23"/>
      <c r="E235" s="23"/>
      <c r="F235" s="23"/>
      <c r="H235" s="588" t="str">
        <f>JANVIER!$H$10</f>
        <v>SYNDICAT DES MÉTALLOS SL</v>
      </c>
      <c r="I235" s="588"/>
      <c r="J235" s="588"/>
      <c r="K235" s="23"/>
      <c r="L235" s="23"/>
      <c r="M235" s="23"/>
      <c r="N235" s="23"/>
      <c r="O235" s="23"/>
      <c r="P235" s="23"/>
      <c r="Q235" s="23"/>
      <c r="R235" s="23"/>
      <c r="S235" s="43"/>
      <c r="T235" s="43"/>
      <c r="U235" s="38"/>
      <c r="V235" s="38"/>
      <c r="W235" s="38"/>
      <c r="X235" s="38"/>
      <c r="Y235" s="38"/>
      <c r="Z235" s="38"/>
      <c r="AA235" s="12" t="s">
        <v>146</v>
      </c>
      <c r="AB235" s="23"/>
      <c r="AC235" s="23"/>
      <c r="AD235" s="38"/>
      <c r="AE235" s="38"/>
      <c r="AF235" s="38"/>
      <c r="AG235" s="38"/>
      <c r="AH235" s="38"/>
      <c r="AI235" s="38"/>
      <c r="AJ235" s="38"/>
      <c r="AK235" s="35"/>
      <c r="AL235" s="43"/>
    </row>
    <row r="236" spans="1:38" s="114" customFormat="1" ht="12.75" customHeight="1" x14ac:dyDescent="0.2">
      <c r="A236" s="116"/>
      <c r="B236" s="106" t="str">
        <f>$B$11</f>
        <v>Mois</v>
      </c>
      <c r="C236" s="302" t="str">
        <f>$C$11</f>
        <v>Avril</v>
      </c>
      <c r="D236" s="27" t="str">
        <f>$D$11</f>
        <v>Année</v>
      </c>
      <c r="E236" s="252">
        <f>$E$11</f>
        <v>0</v>
      </c>
      <c r="F236" s="107"/>
      <c r="G236" s="112"/>
      <c r="H236" s="107"/>
      <c r="I236" s="113"/>
      <c r="J236" s="107"/>
      <c r="K236" s="107"/>
      <c r="L236" s="107"/>
      <c r="M236" s="107"/>
      <c r="N236" s="107"/>
      <c r="O236" s="107"/>
      <c r="P236" s="107"/>
      <c r="Q236" s="107"/>
      <c r="R236" s="107"/>
      <c r="S236" s="116"/>
      <c r="T236" s="116"/>
      <c r="U236" s="107"/>
      <c r="V236" s="107"/>
      <c r="W236" s="107"/>
      <c r="X236" s="107"/>
      <c r="Y236" s="107"/>
      <c r="Z236" s="107"/>
      <c r="AA236" s="107"/>
      <c r="AB236" s="107"/>
      <c r="AC236" s="107"/>
      <c r="AD236" s="107"/>
      <c r="AE236" s="107"/>
      <c r="AF236" s="107"/>
      <c r="AG236" s="107"/>
      <c r="AH236" s="107"/>
      <c r="AI236" s="106"/>
      <c r="AJ236" s="302" t="str">
        <f>$C$11</f>
        <v>Avril</v>
      </c>
      <c r="AK236" s="252">
        <f>$E$11</f>
        <v>0</v>
      </c>
      <c r="AL236" s="116"/>
    </row>
    <row r="237" spans="1:38" s="114" customFormat="1" ht="12.75" customHeight="1" x14ac:dyDescent="0.2">
      <c r="A237" s="116"/>
      <c r="B237" s="106" t="str">
        <f>$B$12</f>
        <v>Page No.</v>
      </c>
      <c r="C237" s="111">
        <f>C192+1</f>
        <v>6</v>
      </c>
      <c r="D237" s="107"/>
      <c r="E237" s="107"/>
      <c r="F237" s="107"/>
      <c r="G237" s="112"/>
      <c r="H237" s="107"/>
      <c r="I237" s="39" t="s">
        <v>145</v>
      </c>
      <c r="J237" s="107"/>
      <c r="K237" s="107"/>
      <c r="L237" s="113"/>
      <c r="M237" s="107"/>
      <c r="N237" s="107"/>
      <c r="O237" s="107"/>
      <c r="P237" s="106"/>
      <c r="Q237" s="107"/>
      <c r="R237" s="106"/>
      <c r="S237" s="116"/>
      <c r="T237" s="116"/>
      <c r="U237" s="107"/>
      <c r="V237" s="107"/>
      <c r="W237" s="107"/>
      <c r="X237" s="107"/>
      <c r="Y237" s="107"/>
      <c r="Z237" s="107"/>
      <c r="AA237" s="107"/>
      <c r="AB237" s="28" t="s">
        <v>147</v>
      </c>
      <c r="AC237" s="107"/>
      <c r="AD237" s="107"/>
      <c r="AE237" s="107"/>
      <c r="AF237" s="107"/>
      <c r="AG237" s="107"/>
      <c r="AH237" s="107"/>
      <c r="AI237" s="106" t="str">
        <f>$B$12</f>
        <v>Page No.</v>
      </c>
      <c r="AJ237" s="111">
        <f>C192+1</f>
        <v>6</v>
      </c>
      <c r="AK237" s="115"/>
      <c r="AL237" s="116"/>
    </row>
    <row r="238" spans="1:38" ht="12.75" customHeight="1" x14ac:dyDescent="0.2">
      <c r="A238" s="44"/>
      <c r="B238" s="3"/>
      <c r="C238" s="3"/>
      <c r="D238" s="3"/>
      <c r="E238" s="3"/>
      <c r="F238" s="3"/>
      <c r="G238" s="100"/>
      <c r="H238" s="3"/>
      <c r="I238" s="5"/>
      <c r="J238" s="3"/>
      <c r="K238" s="3"/>
      <c r="L238" s="23"/>
      <c r="M238" s="3"/>
      <c r="N238" s="3"/>
      <c r="O238" s="3"/>
      <c r="P238" s="3"/>
      <c r="Q238" s="3"/>
      <c r="R238" s="3"/>
      <c r="S238" s="44"/>
      <c r="T238" s="44"/>
      <c r="U238" s="3"/>
      <c r="V238" s="3"/>
      <c r="W238" s="3"/>
      <c r="X238" s="3"/>
      <c r="Y238" s="3"/>
      <c r="Z238" s="3"/>
      <c r="AA238" s="3"/>
      <c r="AB238" s="3"/>
      <c r="AC238" s="3"/>
      <c r="AD238" s="3"/>
      <c r="AE238" s="23"/>
      <c r="AF238" s="3"/>
      <c r="AG238" s="3"/>
      <c r="AH238" s="3"/>
      <c r="AI238" s="3"/>
      <c r="AJ238" s="3"/>
      <c r="AK238" s="3" t="s">
        <v>50</v>
      </c>
      <c r="AL238" s="44"/>
    </row>
    <row r="239" spans="1:38" ht="12.75" customHeight="1" x14ac:dyDescent="0.2">
      <c r="A239" s="376"/>
      <c r="B239" s="29"/>
      <c r="C239" s="29"/>
      <c r="D239" s="29"/>
      <c r="E239" s="29"/>
      <c r="F239" s="29"/>
      <c r="G239" s="101"/>
      <c r="H239" s="29"/>
      <c r="I239" s="30"/>
      <c r="J239" s="29"/>
      <c r="K239" s="29"/>
      <c r="L239" s="30"/>
      <c r="M239" s="29"/>
      <c r="N239" s="29"/>
      <c r="O239" s="29"/>
      <c r="P239" s="29"/>
      <c r="Q239" s="29"/>
      <c r="R239" s="29"/>
      <c r="S239" s="29"/>
      <c r="T239" s="29"/>
      <c r="U239" s="29"/>
      <c r="V239" s="29"/>
      <c r="W239" s="29"/>
      <c r="X239" s="29"/>
      <c r="Y239" s="29"/>
      <c r="Z239" s="29"/>
      <c r="AA239" s="29"/>
      <c r="AB239" s="29"/>
      <c r="AC239" s="29"/>
      <c r="AD239" s="29"/>
      <c r="AE239" s="30"/>
      <c r="AF239" s="29"/>
      <c r="AG239" s="29"/>
      <c r="AH239" s="29"/>
      <c r="AI239" s="29"/>
      <c r="AJ239" s="42"/>
      <c r="AK239" s="29"/>
      <c r="AL239" s="385"/>
    </row>
    <row r="240" spans="1:38" customFormat="1" ht="12.75" customHeight="1" x14ac:dyDescent="0.2">
      <c r="A240" s="371"/>
      <c r="B240" s="3"/>
      <c r="C240" s="3" t="s">
        <v>148</v>
      </c>
      <c r="D240" s="3"/>
      <c r="E240" s="284"/>
      <c r="F240" s="1"/>
      <c r="G240" s="285"/>
      <c r="H240" s="2" t="s">
        <v>149</v>
      </c>
      <c r="I240" s="368"/>
      <c r="J240" s="534" t="s">
        <v>150</v>
      </c>
      <c r="K240" s="535"/>
      <c r="L240" s="3"/>
      <c r="M240" s="3"/>
      <c r="N240" s="3"/>
      <c r="O240" s="5" t="s">
        <v>151</v>
      </c>
      <c r="P240" s="3"/>
      <c r="Q240" s="3"/>
      <c r="R240" s="1"/>
      <c r="S240" s="361"/>
      <c r="T240" s="362"/>
      <c r="U240" s="3"/>
      <c r="V240" s="3"/>
      <c r="W240" s="3"/>
      <c r="X240" s="3"/>
      <c r="Y240" s="3"/>
      <c r="Z240" s="3"/>
      <c r="AA240" s="3"/>
      <c r="AB240" s="3"/>
      <c r="AC240" s="3"/>
      <c r="AD240" s="3"/>
      <c r="AE240" s="3"/>
      <c r="AF240" s="3"/>
      <c r="AG240" s="3"/>
      <c r="AH240" s="3"/>
      <c r="AI240" s="15"/>
      <c r="AJ240" s="3"/>
      <c r="AK240" s="44"/>
      <c r="AL240" s="381"/>
    </row>
    <row r="241" spans="1:38" customFormat="1" ht="12.75" customHeight="1" x14ac:dyDescent="0.2">
      <c r="A241" s="371"/>
      <c r="B241" s="3"/>
      <c r="C241" s="3"/>
      <c r="D241" s="3"/>
      <c r="E241" s="44"/>
      <c r="F241" s="1"/>
      <c r="G241" s="285"/>
      <c r="H241" s="15"/>
      <c r="I241" s="369"/>
      <c r="J241" s="3"/>
      <c r="K241" s="1"/>
      <c r="L241" s="3"/>
      <c r="M241" s="3"/>
      <c r="N241" s="3"/>
      <c r="O241" s="3"/>
      <c r="P241" s="3"/>
      <c r="Q241" s="3"/>
      <c r="R241" s="1"/>
      <c r="S241" s="358"/>
      <c r="T241" s="1"/>
      <c r="U241" s="3"/>
      <c r="V241" s="3"/>
      <c r="W241" s="3"/>
      <c r="X241" s="3"/>
      <c r="Y241" s="3"/>
      <c r="Z241" s="3"/>
      <c r="AA241" s="3"/>
      <c r="AB241" s="3"/>
      <c r="AC241" s="3"/>
      <c r="AD241" s="3"/>
      <c r="AE241" s="3"/>
      <c r="AF241" s="3"/>
      <c r="AG241" s="3"/>
      <c r="AH241" s="3"/>
      <c r="AI241" s="15"/>
      <c r="AJ241" s="3"/>
      <c r="AK241" s="44"/>
      <c r="AL241" s="381"/>
    </row>
    <row r="242" spans="1:38" customFormat="1" ht="12.75" customHeight="1" thickBot="1" x14ac:dyDescent="0.25">
      <c r="A242" s="377"/>
      <c r="B242" s="286">
        <v>1</v>
      </c>
      <c r="C242" s="286">
        <v>2</v>
      </c>
      <c r="D242" s="286">
        <v>3</v>
      </c>
      <c r="E242" s="286">
        <v>4</v>
      </c>
      <c r="F242" s="287">
        <v>5</v>
      </c>
      <c r="G242" s="288">
        <v>6</v>
      </c>
      <c r="H242" s="287">
        <v>7</v>
      </c>
      <c r="I242" s="370">
        <v>8</v>
      </c>
      <c r="J242" s="286">
        <v>9</v>
      </c>
      <c r="K242" s="287">
        <v>10</v>
      </c>
      <c r="L242" s="286">
        <v>11</v>
      </c>
      <c r="M242" s="286" t="s">
        <v>0</v>
      </c>
      <c r="N242" s="286">
        <v>12</v>
      </c>
      <c r="O242" s="286">
        <v>13</v>
      </c>
      <c r="P242" s="286">
        <v>14</v>
      </c>
      <c r="Q242" s="286">
        <v>15</v>
      </c>
      <c r="R242" s="287" t="s">
        <v>1</v>
      </c>
      <c r="S242" s="359"/>
      <c r="T242" s="289"/>
      <c r="U242" s="286">
        <v>16</v>
      </c>
      <c r="V242" s="286">
        <v>17</v>
      </c>
      <c r="W242" s="286">
        <v>18</v>
      </c>
      <c r="X242" s="286">
        <v>19</v>
      </c>
      <c r="Y242" s="286">
        <v>20</v>
      </c>
      <c r="Z242" s="286" t="s">
        <v>2</v>
      </c>
      <c r="AA242" s="286">
        <v>21</v>
      </c>
      <c r="AB242" s="286">
        <v>22</v>
      </c>
      <c r="AC242" s="286">
        <v>23</v>
      </c>
      <c r="AD242" s="286">
        <v>24</v>
      </c>
      <c r="AE242" s="286">
        <v>25</v>
      </c>
      <c r="AF242" s="286">
        <v>26</v>
      </c>
      <c r="AG242" s="286">
        <v>27</v>
      </c>
      <c r="AH242" s="286">
        <v>28</v>
      </c>
      <c r="AI242" s="290">
        <v>29</v>
      </c>
      <c r="AJ242" s="286">
        <v>30</v>
      </c>
      <c r="AK242" s="286">
        <v>31</v>
      </c>
      <c r="AL242" s="386"/>
    </row>
    <row r="243" spans="1:38" s="4" customFormat="1" ht="15.6" customHeight="1" thickTop="1" x14ac:dyDescent="0.2">
      <c r="A243" s="1"/>
      <c r="B243" s="547" t="s">
        <v>447</v>
      </c>
      <c r="C243" s="536" t="s">
        <v>448</v>
      </c>
      <c r="D243" s="536" t="s">
        <v>449</v>
      </c>
      <c r="E243" s="536" t="s">
        <v>450</v>
      </c>
      <c r="F243" s="539" t="s">
        <v>474</v>
      </c>
      <c r="G243" s="292"/>
      <c r="H243" s="2"/>
      <c r="I243" s="293"/>
      <c r="J243" s="13"/>
      <c r="K243" s="2"/>
      <c r="L243" s="547" t="s">
        <v>452</v>
      </c>
      <c r="M243" s="536" t="s">
        <v>453</v>
      </c>
      <c r="N243" s="536" t="s">
        <v>454</v>
      </c>
      <c r="O243" s="536" t="s">
        <v>455</v>
      </c>
      <c r="P243" s="536" t="s">
        <v>456</v>
      </c>
      <c r="Q243" s="536" t="s">
        <v>457</v>
      </c>
      <c r="R243" s="539" t="s">
        <v>458</v>
      </c>
      <c r="S243" s="44"/>
      <c r="T243" s="1"/>
      <c r="U243" s="522" t="s">
        <v>91</v>
      </c>
      <c r="V243" s="523"/>
      <c r="W243" s="523"/>
      <c r="X243" s="523"/>
      <c r="Y243" s="524"/>
      <c r="Z243" s="536" t="s">
        <v>460</v>
      </c>
      <c r="AA243" s="536" t="s">
        <v>461</v>
      </c>
      <c r="AB243" s="536" t="s">
        <v>462</v>
      </c>
      <c r="AC243" s="536" t="s">
        <v>463</v>
      </c>
      <c r="AD243" s="536" t="s">
        <v>464</v>
      </c>
      <c r="AE243" s="536" t="s">
        <v>465</v>
      </c>
      <c r="AF243" s="536" t="s">
        <v>466</v>
      </c>
      <c r="AG243" s="568" t="s">
        <v>467</v>
      </c>
      <c r="AH243" s="539" t="s">
        <v>468</v>
      </c>
      <c r="AI243" s="15"/>
      <c r="AJ243" s="547" t="s">
        <v>469</v>
      </c>
      <c r="AK243" s="539" t="s">
        <v>470</v>
      </c>
      <c r="AL243" s="381"/>
    </row>
    <row r="244" spans="1:38" s="4" customFormat="1" ht="15.6" customHeight="1" x14ac:dyDescent="0.2">
      <c r="A244" s="1"/>
      <c r="B244" s="548"/>
      <c r="C244" s="537"/>
      <c r="D244" s="537"/>
      <c r="E244" s="537"/>
      <c r="F244" s="540"/>
      <c r="G244" s="292" t="s">
        <v>3</v>
      </c>
      <c r="H244" s="2" t="s">
        <v>104</v>
      </c>
      <c r="I244" s="293" t="s">
        <v>105</v>
      </c>
      <c r="J244" s="13" t="s">
        <v>100</v>
      </c>
      <c r="K244" s="2" t="s">
        <v>95</v>
      </c>
      <c r="L244" s="548"/>
      <c r="M244" s="537"/>
      <c r="N244" s="537"/>
      <c r="O244" s="537"/>
      <c r="P244" s="537"/>
      <c r="Q244" s="537"/>
      <c r="R244" s="540"/>
      <c r="S244" s="44"/>
      <c r="T244" s="1"/>
      <c r="U244" s="577" t="s">
        <v>471</v>
      </c>
      <c r="V244" s="579" t="s">
        <v>472</v>
      </c>
      <c r="W244" s="579" t="s">
        <v>130</v>
      </c>
      <c r="X244" s="579" t="s">
        <v>131</v>
      </c>
      <c r="Y244" s="579" t="s">
        <v>473</v>
      </c>
      <c r="Z244" s="537"/>
      <c r="AA244" s="537"/>
      <c r="AB244" s="537"/>
      <c r="AC244" s="537"/>
      <c r="AD244" s="537"/>
      <c r="AE244" s="537"/>
      <c r="AF244" s="537"/>
      <c r="AG244" s="569"/>
      <c r="AH244" s="540"/>
      <c r="AI244" s="6" t="s">
        <v>116</v>
      </c>
      <c r="AJ244" s="548"/>
      <c r="AK244" s="540"/>
      <c r="AL244" s="381"/>
    </row>
    <row r="245" spans="1:38" s="4" customFormat="1" ht="15.6" customHeight="1" thickBot="1" x14ac:dyDescent="0.25">
      <c r="A245" s="7"/>
      <c r="B245" s="549"/>
      <c r="C245" s="538"/>
      <c r="D245" s="538"/>
      <c r="E245" s="538"/>
      <c r="F245" s="541"/>
      <c r="G245" s="297"/>
      <c r="H245" s="8"/>
      <c r="I245" s="298" t="s">
        <v>5</v>
      </c>
      <c r="J245" s="16"/>
      <c r="K245" s="8"/>
      <c r="L245" s="549"/>
      <c r="M245" s="538"/>
      <c r="N245" s="538"/>
      <c r="O245" s="538"/>
      <c r="P245" s="538"/>
      <c r="Q245" s="538"/>
      <c r="R245" s="541"/>
      <c r="S245" s="457"/>
      <c r="T245" s="7"/>
      <c r="U245" s="578"/>
      <c r="V245" s="538"/>
      <c r="W245" s="538"/>
      <c r="X245" s="538"/>
      <c r="Y245" s="538"/>
      <c r="Z245" s="538"/>
      <c r="AA245" s="538"/>
      <c r="AB245" s="538"/>
      <c r="AC245" s="538"/>
      <c r="AD245" s="538"/>
      <c r="AE245" s="538"/>
      <c r="AF245" s="538"/>
      <c r="AG245" s="570"/>
      <c r="AH245" s="541"/>
      <c r="AI245" s="295"/>
      <c r="AJ245" s="549"/>
      <c r="AK245" s="541"/>
      <c r="AL245" s="387"/>
    </row>
    <row r="246" spans="1:38" s="23" customFormat="1" ht="12.75" customHeight="1" thickTop="1" x14ac:dyDescent="0.2">
      <c r="A246" s="379"/>
      <c r="B246" s="213">
        <f>B233</f>
        <v>0</v>
      </c>
      <c r="C246" s="213">
        <f>C233</f>
        <v>0</v>
      </c>
      <c r="D246" s="213">
        <f>D233</f>
        <v>0</v>
      </c>
      <c r="E246" s="213">
        <f>E233</f>
        <v>0</v>
      </c>
      <c r="F246" s="215">
        <f>F233</f>
        <v>0</v>
      </c>
      <c r="G246" s="102" t="str">
        <f>G$7</f>
        <v>Avril</v>
      </c>
      <c r="H246" s="337" t="s">
        <v>156</v>
      </c>
      <c r="I246" s="338"/>
      <c r="J246" s="223">
        <f t="shared" ref="J246:R246" si="30">J233</f>
        <v>0</v>
      </c>
      <c r="K246" s="215">
        <f t="shared" si="30"/>
        <v>0</v>
      </c>
      <c r="L246" s="213">
        <f t="shared" si="30"/>
        <v>0</v>
      </c>
      <c r="M246" s="213">
        <f t="shared" si="30"/>
        <v>0</v>
      </c>
      <c r="N246" s="213">
        <f t="shared" si="30"/>
        <v>0</v>
      </c>
      <c r="O246" s="214">
        <f t="shared" si="30"/>
        <v>0</v>
      </c>
      <c r="P246" s="216">
        <f t="shared" si="30"/>
        <v>0</v>
      </c>
      <c r="Q246" s="213">
        <f t="shared" si="30"/>
        <v>0</v>
      </c>
      <c r="R246" s="215">
        <f t="shared" si="30"/>
        <v>0</v>
      </c>
      <c r="S246" s="11"/>
      <c r="T246" s="10"/>
      <c r="U246" s="213">
        <f t="shared" ref="U246:AH246" si="31">U233</f>
        <v>0</v>
      </c>
      <c r="V246" s="213">
        <f t="shared" si="31"/>
        <v>0</v>
      </c>
      <c r="W246" s="213">
        <f t="shared" si="31"/>
        <v>0</v>
      </c>
      <c r="X246" s="213">
        <f t="shared" si="31"/>
        <v>0</v>
      </c>
      <c r="Y246" s="213">
        <f t="shared" si="31"/>
        <v>0</v>
      </c>
      <c r="Z246" s="213">
        <f t="shared" si="31"/>
        <v>0</v>
      </c>
      <c r="AA246" s="213">
        <f t="shared" si="31"/>
        <v>0</v>
      </c>
      <c r="AB246" s="213">
        <f t="shared" si="31"/>
        <v>0</v>
      </c>
      <c r="AC246" s="213">
        <f t="shared" si="31"/>
        <v>0</v>
      </c>
      <c r="AD246" s="213">
        <f t="shared" si="31"/>
        <v>0</v>
      </c>
      <c r="AE246" s="213">
        <f t="shared" si="31"/>
        <v>0</v>
      </c>
      <c r="AF246" s="213">
        <f t="shared" si="31"/>
        <v>0</v>
      </c>
      <c r="AG246" s="213">
        <f t="shared" si="31"/>
        <v>0</v>
      </c>
      <c r="AH246" s="214">
        <f t="shared" si="31"/>
        <v>0</v>
      </c>
      <c r="AI246" s="222"/>
      <c r="AJ246" s="213">
        <f>AJ233</f>
        <v>0</v>
      </c>
      <c r="AK246" s="214">
        <f>AK233</f>
        <v>0</v>
      </c>
      <c r="AL246" s="388"/>
    </row>
    <row r="247" spans="1:38" s="23" customFormat="1" ht="12.75" customHeight="1" x14ac:dyDescent="0.2">
      <c r="A247" s="10">
        <v>1</v>
      </c>
      <c r="B247" s="198"/>
      <c r="C247" s="198"/>
      <c r="D247" s="198"/>
      <c r="E247" s="198"/>
      <c r="F247" s="199"/>
      <c r="G247" s="466"/>
      <c r="H247" s="467"/>
      <c r="I247" s="468"/>
      <c r="J247" s="213">
        <f t="shared" ref="J247:J277" si="32">SUM(B247:F247)</f>
        <v>0</v>
      </c>
      <c r="K247" s="215">
        <f t="shared" ref="K247:K277" si="33">SUM(U247:AK247)-SUM(L247:R247)</f>
        <v>0</v>
      </c>
      <c r="L247" s="198"/>
      <c r="M247" s="198"/>
      <c r="N247" s="198"/>
      <c r="O247" s="210"/>
      <c r="P247" s="217"/>
      <c r="Q247" s="198"/>
      <c r="R247" s="199"/>
      <c r="S247" s="18" t="s">
        <v>7</v>
      </c>
      <c r="T247" s="10">
        <v>1</v>
      </c>
      <c r="U247" s="198"/>
      <c r="V247" s="198"/>
      <c r="W247" s="198"/>
      <c r="X247" s="198"/>
      <c r="Y247" s="198"/>
      <c r="Z247" s="198"/>
      <c r="AA247" s="198"/>
      <c r="AB247" s="198"/>
      <c r="AC247" s="198"/>
      <c r="AD247" s="198"/>
      <c r="AE247" s="198"/>
      <c r="AF247" s="198"/>
      <c r="AG247" s="198"/>
      <c r="AH247" s="210"/>
      <c r="AI247" s="467"/>
      <c r="AJ247" s="198"/>
      <c r="AK247" s="199"/>
      <c r="AL247" s="18" t="s">
        <v>7</v>
      </c>
    </row>
    <row r="248" spans="1:38" s="23" customFormat="1" ht="12.75" customHeight="1" x14ac:dyDescent="0.2">
      <c r="A248" s="10">
        <v>2</v>
      </c>
      <c r="B248" s="198"/>
      <c r="C248" s="198"/>
      <c r="D248" s="198"/>
      <c r="E248" s="198"/>
      <c r="F248" s="199"/>
      <c r="G248" s="466"/>
      <c r="H248" s="467"/>
      <c r="I248" s="468"/>
      <c r="J248" s="213">
        <f t="shared" si="32"/>
        <v>0</v>
      </c>
      <c r="K248" s="215">
        <f t="shared" si="33"/>
        <v>0</v>
      </c>
      <c r="L248" s="198"/>
      <c r="M248" s="198"/>
      <c r="N248" s="198"/>
      <c r="O248" s="210"/>
      <c r="P248" s="217"/>
      <c r="Q248" s="198"/>
      <c r="R248" s="199"/>
      <c r="S248" s="18" t="s">
        <v>8</v>
      </c>
      <c r="T248" s="10">
        <v>2</v>
      </c>
      <c r="U248" s="198"/>
      <c r="V248" s="198"/>
      <c r="W248" s="198"/>
      <c r="X248" s="198"/>
      <c r="Y248" s="198"/>
      <c r="Z248" s="198"/>
      <c r="AA248" s="198"/>
      <c r="AB248" s="198"/>
      <c r="AC248" s="198"/>
      <c r="AD248" s="198"/>
      <c r="AE248" s="198"/>
      <c r="AF248" s="198"/>
      <c r="AG248" s="198"/>
      <c r="AH248" s="210"/>
      <c r="AI248" s="467"/>
      <c r="AJ248" s="198"/>
      <c r="AK248" s="199"/>
      <c r="AL248" s="18" t="s">
        <v>8</v>
      </c>
    </row>
    <row r="249" spans="1:38" s="23" customFormat="1" ht="12.75" customHeight="1" x14ac:dyDescent="0.2">
      <c r="A249" s="10">
        <v>3</v>
      </c>
      <c r="B249" s="198"/>
      <c r="C249" s="198"/>
      <c r="D249" s="198"/>
      <c r="E249" s="198"/>
      <c r="F249" s="199"/>
      <c r="G249" s="466"/>
      <c r="H249" s="467"/>
      <c r="I249" s="468"/>
      <c r="J249" s="213">
        <f t="shared" si="32"/>
        <v>0</v>
      </c>
      <c r="K249" s="215">
        <f t="shared" si="33"/>
        <v>0</v>
      </c>
      <c r="L249" s="198"/>
      <c r="M249" s="198"/>
      <c r="N249" s="198"/>
      <c r="O249" s="210"/>
      <c r="P249" s="217"/>
      <c r="Q249" s="198"/>
      <c r="R249" s="199"/>
      <c r="S249" s="18" t="s">
        <v>9</v>
      </c>
      <c r="T249" s="10">
        <v>3</v>
      </c>
      <c r="U249" s="198"/>
      <c r="V249" s="198"/>
      <c r="W249" s="198"/>
      <c r="X249" s="198"/>
      <c r="Y249" s="198"/>
      <c r="Z249" s="198"/>
      <c r="AA249" s="198"/>
      <c r="AB249" s="198"/>
      <c r="AC249" s="198"/>
      <c r="AD249" s="198"/>
      <c r="AE249" s="198"/>
      <c r="AF249" s="198"/>
      <c r="AG249" s="198"/>
      <c r="AH249" s="210"/>
      <c r="AI249" s="467"/>
      <c r="AJ249" s="198"/>
      <c r="AK249" s="199"/>
      <c r="AL249" s="18" t="s">
        <v>9</v>
      </c>
    </row>
    <row r="250" spans="1:38" s="23" customFormat="1" ht="12.75" customHeight="1" x14ac:dyDescent="0.2">
      <c r="A250" s="10">
        <v>4</v>
      </c>
      <c r="B250" s="198"/>
      <c r="C250" s="198"/>
      <c r="D250" s="198"/>
      <c r="E250" s="198"/>
      <c r="F250" s="199"/>
      <c r="G250" s="466"/>
      <c r="H250" s="467"/>
      <c r="I250" s="468"/>
      <c r="J250" s="213">
        <f t="shared" si="32"/>
        <v>0</v>
      </c>
      <c r="K250" s="215">
        <f t="shared" si="33"/>
        <v>0</v>
      </c>
      <c r="L250" s="198"/>
      <c r="M250" s="198"/>
      <c r="N250" s="198"/>
      <c r="O250" s="210"/>
      <c r="P250" s="217"/>
      <c r="Q250" s="198"/>
      <c r="R250" s="199"/>
      <c r="S250" s="18" t="s">
        <v>10</v>
      </c>
      <c r="T250" s="10">
        <v>4</v>
      </c>
      <c r="U250" s="198"/>
      <c r="V250" s="198"/>
      <c r="W250" s="198"/>
      <c r="X250" s="198"/>
      <c r="Y250" s="198"/>
      <c r="Z250" s="198"/>
      <c r="AA250" s="198"/>
      <c r="AB250" s="198"/>
      <c r="AC250" s="198"/>
      <c r="AD250" s="198"/>
      <c r="AE250" s="198"/>
      <c r="AF250" s="198"/>
      <c r="AG250" s="198"/>
      <c r="AH250" s="210"/>
      <c r="AI250" s="467"/>
      <c r="AJ250" s="198"/>
      <c r="AK250" s="199"/>
      <c r="AL250" s="18" t="s">
        <v>10</v>
      </c>
    </row>
    <row r="251" spans="1:38" s="23" customFormat="1" ht="12.75" customHeight="1" x14ac:dyDescent="0.2">
      <c r="A251" s="10">
        <v>5</v>
      </c>
      <c r="B251" s="198"/>
      <c r="C251" s="198"/>
      <c r="D251" s="198"/>
      <c r="E251" s="198"/>
      <c r="F251" s="199"/>
      <c r="G251" s="469"/>
      <c r="H251" s="467"/>
      <c r="I251" s="468"/>
      <c r="J251" s="213">
        <f t="shared" si="32"/>
        <v>0</v>
      </c>
      <c r="K251" s="215">
        <f t="shared" si="33"/>
        <v>0</v>
      </c>
      <c r="L251" s="198"/>
      <c r="M251" s="198"/>
      <c r="N251" s="198"/>
      <c r="O251" s="210"/>
      <c r="P251" s="217"/>
      <c r="Q251" s="198"/>
      <c r="R251" s="199"/>
      <c r="S251" s="18" t="s">
        <v>11</v>
      </c>
      <c r="T251" s="10">
        <v>5</v>
      </c>
      <c r="U251" s="198"/>
      <c r="V251" s="198"/>
      <c r="W251" s="198"/>
      <c r="X251" s="198"/>
      <c r="Y251" s="198"/>
      <c r="Z251" s="198"/>
      <c r="AA251" s="198"/>
      <c r="AB251" s="198"/>
      <c r="AC251" s="198"/>
      <c r="AD251" s="198"/>
      <c r="AE251" s="198"/>
      <c r="AF251" s="198"/>
      <c r="AG251" s="198"/>
      <c r="AH251" s="210"/>
      <c r="AI251" s="467"/>
      <c r="AJ251" s="198"/>
      <c r="AK251" s="199"/>
      <c r="AL251" s="18" t="s">
        <v>11</v>
      </c>
    </row>
    <row r="252" spans="1:38" s="23" customFormat="1" ht="12.75" customHeight="1" x14ac:dyDescent="0.2">
      <c r="A252" s="19">
        <v>6</v>
      </c>
      <c r="B252" s="200"/>
      <c r="C252" s="200"/>
      <c r="D252" s="200"/>
      <c r="E252" s="200"/>
      <c r="F252" s="201"/>
      <c r="G252" s="466"/>
      <c r="H252" s="470"/>
      <c r="I252" s="471"/>
      <c r="J252" s="213">
        <f t="shared" si="32"/>
        <v>0</v>
      </c>
      <c r="K252" s="215">
        <f t="shared" si="33"/>
        <v>0</v>
      </c>
      <c r="L252" s="200"/>
      <c r="M252" s="200"/>
      <c r="N252" s="200"/>
      <c r="O252" s="211"/>
      <c r="P252" s="218"/>
      <c r="Q252" s="200"/>
      <c r="R252" s="201"/>
      <c r="S252" s="20" t="s">
        <v>12</v>
      </c>
      <c r="T252" s="19">
        <v>6</v>
      </c>
      <c r="U252" s="200"/>
      <c r="V252" s="200"/>
      <c r="W252" s="200"/>
      <c r="X252" s="200"/>
      <c r="Y252" s="200"/>
      <c r="Z252" s="200"/>
      <c r="AA252" s="200"/>
      <c r="AB252" s="200"/>
      <c r="AC252" s="200"/>
      <c r="AD252" s="200"/>
      <c r="AE252" s="200"/>
      <c r="AF252" s="200"/>
      <c r="AG252" s="200"/>
      <c r="AH252" s="211"/>
      <c r="AI252" s="470"/>
      <c r="AJ252" s="200"/>
      <c r="AK252" s="201"/>
      <c r="AL252" s="20" t="s">
        <v>12</v>
      </c>
    </row>
    <row r="253" spans="1:38" s="23" customFormat="1" ht="12.75" customHeight="1" x14ac:dyDescent="0.2">
      <c r="A253" s="10">
        <v>7</v>
      </c>
      <c r="B253" s="198"/>
      <c r="C253" s="198"/>
      <c r="D253" s="198"/>
      <c r="E253" s="198"/>
      <c r="F253" s="199"/>
      <c r="G253" s="466"/>
      <c r="H253" s="467"/>
      <c r="I253" s="468"/>
      <c r="J253" s="213">
        <f t="shared" si="32"/>
        <v>0</v>
      </c>
      <c r="K253" s="215">
        <f t="shared" si="33"/>
        <v>0</v>
      </c>
      <c r="L253" s="198"/>
      <c r="M253" s="198"/>
      <c r="N253" s="198"/>
      <c r="O253" s="210"/>
      <c r="P253" s="217"/>
      <c r="Q253" s="198"/>
      <c r="R253" s="199"/>
      <c r="S253" s="18" t="s">
        <v>13</v>
      </c>
      <c r="T253" s="10">
        <v>7</v>
      </c>
      <c r="U253" s="198"/>
      <c r="V253" s="198"/>
      <c r="W253" s="198"/>
      <c r="X253" s="198"/>
      <c r="Y253" s="198"/>
      <c r="Z253" s="198"/>
      <c r="AA253" s="198"/>
      <c r="AB253" s="198"/>
      <c r="AC253" s="198"/>
      <c r="AD253" s="198"/>
      <c r="AE253" s="198"/>
      <c r="AF253" s="198"/>
      <c r="AG253" s="198"/>
      <c r="AH253" s="210"/>
      <c r="AI253" s="467"/>
      <c r="AJ253" s="198"/>
      <c r="AK253" s="199"/>
      <c r="AL253" s="18" t="s">
        <v>13</v>
      </c>
    </row>
    <row r="254" spans="1:38" s="23" customFormat="1" ht="12.75" customHeight="1" x14ac:dyDescent="0.2">
      <c r="A254" s="10">
        <v>8</v>
      </c>
      <c r="B254" s="198"/>
      <c r="C254" s="198"/>
      <c r="D254" s="198"/>
      <c r="E254" s="198"/>
      <c r="F254" s="199"/>
      <c r="G254" s="466"/>
      <c r="H254" s="467"/>
      <c r="I254" s="468"/>
      <c r="J254" s="213">
        <f t="shared" si="32"/>
        <v>0</v>
      </c>
      <c r="K254" s="215">
        <f t="shared" si="33"/>
        <v>0</v>
      </c>
      <c r="L254" s="198"/>
      <c r="M254" s="198"/>
      <c r="N254" s="198"/>
      <c r="O254" s="210"/>
      <c r="P254" s="217"/>
      <c r="Q254" s="198"/>
      <c r="R254" s="199"/>
      <c r="S254" s="18" t="s">
        <v>14</v>
      </c>
      <c r="T254" s="10">
        <v>8</v>
      </c>
      <c r="U254" s="198"/>
      <c r="V254" s="198"/>
      <c r="W254" s="198"/>
      <c r="X254" s="198"/>
      <c r="Y254" s="198"/>
      <c r="Z254" s="198"/>
      <c r="AA254" s="198"/>
      <c r="AB254" s="198"/>
      <c r="AC254" s="198"/>
      <c r="AD254" s="198"/>
      <c r="AE254" s="198"/>
      <c r="AF254" s="198"/>
      <c r="AG254" s="198"/>
      <c r="AH254" s="210"/>
      <c r="AI254" s="467"/>
      <c r="AJ254" s="198"/>
      <c r="AK254" s="199"/>
      <c r="AL254" s="18" t="s">
        <v>14</v>
      </c>
    </row>
    <row r="255" spans="1:38" s="23" customFormat="1" ht="12.75" customHeight="1" x14ac:dyDescent="0.2">
      <c r="A255" s="10">
        <v>9</v>
      </c>
      <c r="B255" s="198"/>
      <c r="C255" s="198"/>
      <c r="D255" s="198"/>
      <c r="E255" s="198"/>
      <c r="F255" s="199"/>
      <c r="G255" s="466"/>
      <c r="H255" s="467"/>
      <c r="I255" s="468"/>
      <c r="J255" s="213">
        <f t="shared" si="32"/>
        <v>0</v>
      </c>
      <c r="K255" s="215">
        <f t="shared" si="33"/>
        <v>0</v>
      </c>
      <c r="L255" s="198"/>
      <c r="M255" s="198"/>
      <c r="N255" s="198"/>
      <c r="O255" s="210"/>
      <c r="P255" s="217"/>
      <c r="Q255" s="198"/>
      <c r="R255" s="199"/>
      <c r="S255" s="18" t="s">
        <v>15</v>
      </c>
      <c r="T255" s="10">
        <v>9</v>
      </c>
      <c r="U255" s="198"/>
      <c r="V255" s="198"/>
      <c r="W255" s="198"/>
      <c r="X255" s="198"/>
      <c r="Y255" s="198"/>
      <c r="Z255" s="198"/>
      <c r="AA255" s="198"/>
      <c r="AB255" s="198"/>
      <c r="AC255" s="198"/>
      <c r="AD255" s="198"/>
      <c r="AE255" s="198"/>
      <c r="AF255" s="198"/>
      <c r="AG255" s="198"/>
      <c r="AH255" s="210"/>
      <c r="AI255" s="467"/>
      <c r="AJ255" s="198"/>
      <c r="AK255" s="199"/>
      <c r="AL255" s="18" t="s">
        <v>15</v>
      </c>
    </row>
    <row r="256" spans="1:38" s="23" customFormat="1" ht="12.75" customHeight="1" x14ac:dyDescent="0.2">
      <c r="A256" s="10">
        <v>10</v>
      </c>
      <c r="B256" s="198"/>
      <c r="C256" s="198"/>
      <c r="D256" s="198"/>
      <c r="E256" s="198"/>
      <c r="F256" s="199"/>
      <c r="G256" s="466"/>
      <c r="H256" s="467"/>
      <c r="I256" s="468"/>
      <c r="J256" s="213">
        <f t="shared" si="32"/>
        <v>0</v>
      </c>
      <c r="K256" s="215">
        <f t="shared" si="33"/>
        <v>0</v>
      </c>
      <c r="L256" s="198"/>
      <c r="M256" s="198"/>
      <c r="N256" s="198"/>
      <c r="O256" s="210"/>
      <c r="P256" s="217"/>
      <c r="Q256" s="198"/>
      <c r="R256" s="199"/>
      <c r="S256" s="18" t="s">
        <v>16</v>
      </c>
      <c r="T256" s="10">
        <v>10</v>
      </c>
      <c r="U256" s="198"/>
      <c r="V256" s="198"/>
      <c r="W256" s="198"/>
      <c r="X256" s="198"/>
      <c r="Y256" s="198"/>
      <c r="Z256" s="198"/>
      <c r="AA256" s="198"/>
      <c r="AB256" s="198"/>
      <c r="AC256" s="198"/>
      <c r="AD256" s="198"/>
      <c r="AE256" s="198"/>
      <c r="AF256" s="198"/>
      <c r="AG256" s="198"/>
      <c r="AH256" s="210"/>
      <c r="AI256" s="467"/>
      <c r="AJ256" s="198"/>
      <c r="AK256" s="199"/>
      <c r="AL256" s="18" t="s">
        <v>16</v>
      </c>
    </row>
    <row r="257" spans="1:38" s="23" customFormat="1" ht="12.75" customHeight="1" x14ac:dyDescent="0.2">
      <c r="A257" s="10">
        <v>11</v>
      </c>
      <c r="B257" s="198"/>
      <c r="C257" s="198"/>
      <c r="D257" s="198"/>
      <c r="E257" s="198"/>
      <c r="F257" s="199"/>
      <c r="G257" s="466"/>
      <c r="H257" s="467"/>
      <c r="I257" s="468"/>
      <c r="J257" s="213">
        <f t="shared" si="32"/>
        <v>0</v>
      </c>
      <c r="K257" s="215">
        <f t="shared" si="33"/>
        <v>0</v>
      </c>
      <c r="L257" s="198"/>
      <c r="M257" s="198"/>
      <c r="N257" s="198"/>
      <c r="O257" s="210"/>
      <c r="P257" s="217"/>
      <c r="Q257" s="198"/>
      <c r="R257" s="199"/>
      <c r="S257" s="18" t="s">
        <v>17</v>
      </c>
      <c r="T257" s="10">
        <v>11</v>
      </c>
      <c r="U257" s="198"/>
      <c r="V257" s="198"/>
      <c r="W257" s="198"/>
      <c r="X257" s="198"/>
      <c r="Y257" s="198"/>
      <c r="Z257" s="198"/>
      <c r="AA257" s="198"/>
      <c r="AB257" s="198"/>
      <c r="AC257" s="198"/>
      <c r="AD257" s="198"/>
      <c r="AE257" s="198"/>
      <c r="AF257" s="198"/>
      <c r="AG257" s="198"/>
      <c r="AH257" s="210"/>
      <c r="AI257" s="467"/>
      <c r="AJ257" s="198"/>
      <c r="AK257" s="199"/>
      <c r="AL257" s="18" t="s">
        <v>17</v>
      </c>
    </row>
    <row r="258" spans="1:38" s="23" customFormat="1" ht="12.75" customHeight="1" x14ac:dyDescent="0.2">
      <c r="A258" s="10">
        <v>12</v>
      </c>
      <c r="B258" s="198"/>
      <c r="C258" s="198"/>
      <c r="D258" s="198"/>
      <c r="E258" s="198"/>
      <c r="F258" s="199"/>
      <c r="G258" s="466"/>
      <c r="H258" s="467"/>
      <c r="I258" s="468"/>
      <c r="J258" s="213">
        <f t="shared" si="32"/>
        <v>0</v>
      </c>
      <c r="K258" s="215">
        <f t="shared" si="33"/>
        <v>0</v>
      </c>
      <c r="L258" s="198"/>
      <c r="M258" s="198"/>
      <c r="N258" s="198"/>
      <c r="O258" s="210"/>
      <c r="P258" s="217"/>
      <c r="Q258" s="198"/>
      <c r="R258" s="199"/>
      <c r="S258" s="18" t="s">
        <v>18</v>
      </c>
      <c r="T258" s="10">
        <v>12</v>
      </c>
      <c r="U258" s="198"/>
      <c r="V258" s="198"/>
      <c r="W258" s="198"/>
      <c r="X258" s="198"/>
      <c r="Y258" s="198"/>
      <c r="Z258" s="198"/>
      <c r="AA258" s="198"/>
      <c r="AB258" s="198"/>
      <c r="AC258" s="198"/>
      <c r="AD258" s="198"/>
      <c r="AE258" s="198"/>
      <c r="AF258" s="198"/>
      <c r="AG258" s="198"/>
      <c r="AH258" s="210"/>
      <c r="AI258" s="467"/>
      <c r="AJ258" s="198"/>
      <c r="AK258" s="199"/>
      <c r="AL258" s="18" t="s">
        <v>18</v>
      </c>
    </row>
    <row r="259" spans="1:38" s="23" customFormat="1" ht="12.75" customHeight="1" x14ac:dyDescent="0.2">
      <c r="A259" s="10">
        <v>13</v>
      </c>
      <c r="B259" s="198"/>
      <c r="C259" s="198"/>
      <c r="D259" s="198"/>
      <c r="E259" s="198"/>
      <c r="F259" s="199"/>
      <c r="G259" s="466"/>
      <c r="H259" s="467"/>
      <c r="I259" s="468"/>
      <c r="J259" s="213">
        <f t="shared" si="32"/>
        <v>0</v>
      </c>
      <c r="K259" s="215">
        <f t="shared" si="33"/>
        <v>0</v>
      </c>
      <c r="L259" s="198"/>
      <c r="M259" s="198"/>
      <c r="N259" s="198"/>
      <c r="O259" s="210"/>
      <c r="P259" s="217"/>
      <c r="Q259" s="198"/>
      <c r="R259" s="199"/>
      <c r="S259" s="18" t="s">
        <v>19</v>
      </c>
      <c r="T259" s="10">
        <v>13</v>
      </c>
      <c r="U259" s="198"/>
      <c r="V259" s="198"/>
      <c r="W259" s="198"/>
      <c r="X259" s="198"/>
      <c r="Y259" s="198"/>
      <c r="Z259" s="198"/>
      <c r="AA259" s="198"/>
      <c r="AB259" s="198"/>
      <c r="AC259" s="198"/>
      <c r="AD259" s="198"/>
      <c r="AE259" s="198"/>
      <c r="AF259" s="198"/>
      <c r="AG259" s="198"/>
      <c r="AH259" s="210"/>
      <c r="AI259" s="467"/>
      <c r="AJ259" s="198"/>
      <c r="AK259" s="199"/>
      <c r="AL259" s="18" t="s">
        <v>19</v>
      </c>
    </row>
    <row r="260" spans="1:38" s="23" customFormat="1" ht="12.75" customHeight="1" x14ac:dyDescent="0.2">
      <c r="A260" s="10">
        <v>14</v>
      </c>
      <c r="B260" s="198"/>
      <c r="C260" s="198"/>
      <c r="D260" s="198"/>
      <c r="E260" s="198"/>
      <c r="F260" s="199"/>
      <c r="G260" s="466"/>
      <c r="H260" s="467"/>
      <c r="I260" s="468"/>
      <c r="J260" s="213">
        <f t="shared" si="32"/>
        <v>0</v>
      </c>
      <c r="K260" s="215">
        <f t="shared" si="33"/>
        <v>0</v>
      </c>
      <c r="L260" s="198"/>
      <c r="M260" s="198"/>
      <c r="N260" s="198"/>
      <c r="O260" s="210"/>
      <c r="P260" s="217"/>
      <c r="Q260" s="198"/>
      <c r="R260" s="199"/>
      <c r="S260" s="18" t="s">
        <v>20</v>
      </c>
      <c r="T260" s="10">
        <v>14</v>
      </c>
      <c r="U260" s="198"/>
      <c r="V260" s="198"/>
      <c r="W260" s="198"/>
      <c r="X260" s="198"/>
      <c r="Y260" s="198"/>
      <c r="Z260" s="198"/>
      <c r="AA260" s="198"/>
      <c r="AB260" s="198"/>
      <c r="AC260" s="198"/>
      <c r="AD260" s="198"/>
      <c r="AE260" s="198"/>
      <c r="AF260" s="198"/>
      <c r="AG260" s="198"/>
      <c r="AH260" s="210"/>
      <c r="AI260" s="467"/>
      <c r="AJ260" s="198"/>
      <c r="AK260" s="199"/>
      <c r="AL260" s="18" t="s">
        <v>20</v>
      </c>
    </row>
    <row r="261" spans="1:38" s="23" customFormat="1" ht="12.75" customHeight="1" x14ac:dyDescent="0.2">
      <c r="A261" s="10">
        <v>15</v>
      </c>
      <c r="B261" s="198"/>
      <c r="C261" s="198"/>
      <c r="D261" s="198"/>
      <c r="E261" s="198"/>
      <c r="F261" s="199"/>
      <c r="G261" s="466"/>
      <c r="H261" s="467"/>
      <c r="I261" s="468"/>
      <c r="J261" s="213">
        <f t="shared" si="32"/>
        <v>0</v>
      </c>
      <c r="K261" s="215">
        <f t="shared" si="33"/>
        <v>0</v>
      </c>
      <c r="L261" s="198"/>
      <c r="M261" s="198"/>
      <c r="N261" s="198"/>
      <c r="O261" s="210"/>
      <c r="P261" s="217"/>
      <c r="Q261" s="198"/>
      <c r="R261" s="199"/>
      <c r="S261" s="18" t="s">
        <v>21</v>
      </c>
      <c r="T261" s="10">
        <v>15</v>
      </c>
      <c r="U261" s="198"/>
      <c r="V261" s="198"/>
      <c r="W261" s="198"/>
      <c r="X261" s="198"/>
      <c r="Y261" s="198"/>
      <c r="Z261" s="198"/>
      <c r="AA261" s="198"/>
      <c r="AB261" s="198"/>
      <c r="AC261" s="198"/>
      <c r="AD261" s="198"/>
      <c r="AE261" s="198"/>
      <c r="AF261" s="198"/>
      <c r="AG261" s="198"/>
      <c r="AH261" s="210"/>
      <c r="AI261" s="467"/>
      <c r="AJ261" s="198"/>
      <c r="AK261" s="199"/>
      <c r="AL261" s="18" t="s">
        <v>21</v>
      </c>
    </row>
    <row r="262" spans="1:38" s="23" customFormat="1" ht="12.75" customHeight="1" x14ac:dyDescent="0.2">
      <c r="A262" s="10">
        <v>16</v>
      </c>
      <c r="B262" s="198"/>
      <c r="C262" s="198"/>
      <c r="D262" s="198"/>
      <c r="E262" s="198"/>
      <c r="F262" s="199"/>
      <c r="G262" s="466"/>
      <c r="H262" s="467"/>
      <c r="I262" s="468"/>
      <c r="J262" s="213">
        <f t="shared" si="32"/>
        <v>0</v>
      </c>
      <c r="K262" s="215">
        <f t="shared" si="33"/>
        <v>0</v>
      </c>
      <c r="L262" s="198"/>
      <c r="M262" s="198"/>
      <c r="N262" s="198"/>
      <c r="O262" s="210"/>
      <c r="P262" s="217"/>
      <c r="Q262" s="198"/>
      <c r="R262" s="199"/>
      <c r="S262" s="18" t="s">
        <v>22</v>
      </c>
      <c r="T262" s="10">
        <v>16</v>
      </c>
      <c r="U262" s="198"/>
      <c r="V262" s="198"/>
      <c r="W262" s="198"/>
      <c r="X262" s="198"/>
      <c r="Y262" s="198"/>
      <c r="Z262" s="198"/>
      <c r="AA262" s="198"/>
      <c r="AB262" s="198"/>
      <c r="AC262" s="198"/>
      <c r="AD262" s="198"/>
      <c r="AE262" s="198"/>
      <c r="AF262" s="198"/>
      <c r="AG262" s="198"/>
      <c r="AH262" s="210"/>
      <c r="AI262" s="467"/>
      <c r="AJ262" s="198"/>
      <c r="AK262" s="199"/>
      <c r="AL262" s="18" t="s">
        <v>22</v>
      </c>
    </row>
    <row r="263" spans="1:38" s="23" customFormat="1" ht="12.75" customHeight="1" x14ac:dyDescent="0.2">
      <c r="A263" s="10">
        <v>17</v>
      </c>
      <c r="B263" s="198"/>
      <c r="C263" s="198"/>
      <c r="D263" s="198"/>
      <c r="E263" s="198"/>
      <c r="F263" s="199"/>
      <c r="G263" s="466"/>
      <c r="H263" s="467"/>
      <c r="I263" s="468"/>
      <c r="J263" s="213">
        <f t="shared" si="32"/>
        <v>0</v>
      </c>
      <c r="K263" s="215">
        <f t="shared" si="33"/>
        <v>0</v>
      </c>
      <c r="L263" s="198"/>
      <c r="M263" s="198"/>
      <c r="N263" s="198"/>
      <c r="O263" s="210"/>
      <c r="P263" s="217"/>
      <c r="Q263" s="198"/>
      <c r="R263" s="199"/>
      <c r="S263" s="18" t="s">
        <v>23</v>
      </c>
      <c r="T263" s="10">
        <v>17</v>
      </c>
      <c r="U263" s="198"/>
      <c r="V263" s="198"/>
      <c r="W263" s="198"/>
      <c r="X263" s="198"/>
      <c r="Y263" s="198"/>
      <c r="Z263" s="198"/>
      <c r="AA263" s="198"/>
      <c r="AB263" s="198"/>
      <c r="AC263" s="198"/>
      <c r="AD263" s="198"/>
      <c r="AE263" s="198"/>
      <c r="AF263" s="198"/>
      <c r="AG263" s="198"/>
      <c r="AH263" s="210"/>
      <c r="AI263" s="467"/>
      <c r="AJ263" s="198"/>
      <c r="AK263" s="199"/>
      <c r="AL263" s="18" t="s">
        <v>23</v>
      </c>
    </row>
    <row r="264" spans="1:38" s="23" customFormat="1" ht="12.75" customHeight="1" x14ac:dyDescent="0.2">
      <c r="A264" s="10">
        <v>18</v>
      </c>
      <c r="B264" s="198"/>
      <c r="C264" s="198"/>
      <c r="D264" s="198"/>
      <c r="E264" s="198"/>
      <c r="F264" s="199"/>
      <c r="G264" s="466"/>
      <c r="H264" s="467"/>
      <c r="I264" s="468"/>
      <c r="J264" s="213">
        <f t="shared" si="32"/>
        <v>0</v>
      </c>
      <c r="K264" s="215">
        <f t="shared" si="33"/>
        <v>0</v>
      </c>
      <c r="L264" s="198"/>
      <c r="M264" s="198"/>
      <c r="N264" s="198"/>
      <c r="O264" s="210"/>
      <c r="P264" s="217"/>
      <c r="Q264" s="198"/>
      <c r="R264" s="199"/>
      <c r="S264" s="18" t="s">
        <v>24</v>
      </c>
      <c r="T264" s="10">
        <v>18</v>
      </c>
      <c r="U264" s="198"/>
      <c r="V264" s="198"/>
      <c r="W264" s="198"/>
      <c r="X264" s="198"/>
      <c r="Y264" s="198"/>
      <c r="Z264" s="198"/>
      <c r="AA264" s="198"/>
      <c r="AB264" s="198"/>
      <c r="AC264" s="198"/>
      <c r="AD264" s="198"/>
      <c r="AE264" s="198"/>
      <c r="AF264" s="198"/>
      <c r="AG264" s="198"/>
      <c r="AH264" s="210"/>
      <c r="AI264" s="467"/>
      <c r="AJ264" s="198"/>
      <c r="AK264" s="199"/>
      <c r="AL264" s="18" t="s">
        <v>24</v>
      </c>
    </row>
    <row r="265" spans="1:38" s="23" customFormat="1" ht="12.75" customHeight="1" x14ac:dyDescent="0.2">
      <c r="A265" s="10">
        <v>19</v>
      </c>
      <c r="B265" s="198"/>
      <c r="C265" s="198"/>
      <c r="D265" s="198"/>
      <c r="E265" s="198"/>
      <c r="F265" s="199"/>
      <c r="G265" s="466"/>
      <c r="H265" s="467"/>
      <c r="I265" s="468"/>
      <c r="J265" s="213">
        <f t="shared" si="32"/>
        <v>0</v>
      </c>
      <c r="K265" s="215">
        <f t="shared" si="33"/>
        <v>0</v>
      </c>
      <c r="L265" s="198"/>
      <c r="M265" s="198"/>
      <c r="N265" s="198"/>
      <c r="O265" s="210"/>
      <c r="P265" s="217"/>
      <c r="Q265" s="198"/>
      <c r="R265" s="199"/>
      <c r="S265" s="18" t="s">
        <v>25</v>
      </c>
      <c r="T265" s="10">
        <v>19</v>
      </c>
      <c r="U265" s="198"/>
      <c r="V265" s="198"/>
      <c r="W265" s="198"/>
      <c r="X265" s="198"/>
      <c r="Y265" s="198"/>
      <c r="Z265" s="198"/>
      <c r="AA265" s="198"/>
      <c r="AB265" s="198"/>
      <c r="AC265" s="198"/>
      <c r="AD265" s="198"/>
      <c r="AE265" s="198"/>
      <c r="AF265" s="198"/>
      <c r="AG265" s="198"/>
      <c r="AH265" s="210"/>
      <c r="AI265" s="467"/>
      <c r="AJ265" s="198"/>
      <c r="AK265" s="199"/>
      <c r="AL265" s="18" t="s">
        <v>25</v>
      </c>
    </row>
    <row r="266" spans="1:38" s="23" customFormat="1" ht="12.75" customHeight="1" x14ac:dyDescent="0.2">
      <c r="A266" s="10">
        <v>20</v>
      </c>
      <c r="B266" s="198"/>
      <c r="C266" s="198"/>
      <c r="D266" s="198"/>
      <c r="E266" s="198"/>
      <c r="F266" s="199"/>
      <c r="G266" s="466"/>
      <c r="H266" s="467"/>
      <c r="I266" s="468"/>
      <c r="J266" s="213">
        <f t="shared" si="32"/>
        <v>0</v>
      </c>
      <c r="K266" s="215">
        <f t="shared" si="33"/>
        <v>0</v>
      </c>
      <c r="L266" s="198"/>
      <c r="M266" s="198"/>
      <c r="N266" s="198"/>
      <c r="O266" s="210"/>
      <c r="P266" s="217"/>
      <c r="Q266" s="198"/>
      <c r="R266" s="199"/>
      <c r="S266" s="18" t="s">
        <v>26</v>
      </c>
      <c r="T266" s="10">
        <v>20</v>
      </c>
      <c r="U266" s="198"/>
      <c r="V266" s="198"/>
      <c r="W266" s="198"/>
      <c r="X266" s="198"/>
      <c r="Y266" s="198"/>
      <c r="Z266" s="198"/>
      <c r="AA266" s="198"/>
      <c r="AB266" s="198"/>
      <c r="AC266" s="198"/>
      <c r="AD266" s="198"/>
      <c r="AE266" s="198"/>
      <c r="AF266" s="198"/>
      <c r="AG266" s="198"/>
      <c r="AH266" s="210"/>
      <c r="AI266" s="467"/>
      <c r="AJ266" s="198"/>
      <c r="AK266" s="199"/>
      <c r="AL266" s="18" t="s">
        <v>26</v>
      </c>
    </row>
    <row r="267" spans="1:38" s="23" customFormat="1" ht="12.75" customHeight="1" x14ac:dyDescent="0.2">
      <c r="A267" s="10">
        <v>21</v>
      </c>
      <c r="B267" s="198"/>
      <c r="C267" s="198"/>
      <c r="D267" s="198"/>
      <c r="E267" s="198"/>
      <c r="F267" s="199"/>
      <c r="G267" s="466"/>
      <c r="H267" s="467"/>
      <c r="I267" s="468"/>
      <c r="J267" s="213">
        <f t="shared" si="32"/>
        <v>0</v>
      </c>
      <c r="K267" s="215">
        <f t="shared" si="33"/>
        <v>0</v>
      </c>
      <c r="L267" s="198"/>
      <c r="M267" s="198"/>
      <c r="N267" s="198"/>
      <c r="O267" s="210"/>
      <c r="P267" s="217"/>
      <c r="Q267" s="198"/>
      <c r="R267" s="199"/>
      <c r="S267" s="18" t="s">
        <v>27</v>
      </c>
      <c r="T267" s="10">
        <v>21</v>
      </c>
      <c r="U267" s="198"/>
      <c r="V267" s="198"/>
      <c r="W267" s="198"/>
      <c r="X267" s="198"/>
      <c r="Y267" s="198"/>
      <c r="Z267" s="198"/>
      <c r="AA267" s="198"/>
      <c r="AB267" s="198"/>
      <c r="AC267" s="198"/>
      <c r="AD267" s="198"/>
      <c r="AE267" s="198"/>
      <c r="AF267" s="198"/>
      <c r="AG267" s="198"/>
      <c r="AH267" s="210"/>
      <c r="AI267" s="467"/>
      <c r="AJ267" s="198"/>
      <c r="AK267" s="199"/>
      <c r="AL267" s="18" t="s">
        <v>27</v>
      </c>
    </row>
    <row r="268" spans="1:38" s="23" customFormat="1" ht="12.75" customHeight="1" x14ac:dyDescent="0.2">
      <c r="A268" s="10">
        <v>22</v>
      </c>
      <c r="B268" s="198"/>
      <c r="C268" s="198"/>
      <c r="D268" s="198"/>
      <c r="E268" s="198"/>
      <c r="F268" s="199"/>
      <c r="G268" s="466"/>
      <c r="H268" s="467"/>
      <c r="I268" s="468"/>
      <c r="J268" s="213">
        <f t="shared" si="32"/>
        <v>0</v>
      </c>
      <c r="K268" s="215">
        <f t="shared" si="33"/>
        <v>0</v>
      </c>
      <c r="L268" s="198"/>
      <c r="M268" s="198"/>
      <c r="N268" s="198"/>
      <c r="O268" s="210"/>
      <c r="P268" s="217"/>
      <c r="Q268" s="198"/>
      <c r="R268" s="199"/>
      <c r="S268" s="18" t="s">
        <v>28</v>
      </c>
      <c r="T268" s="10">
        <v>22</v>
      </c>
      <c r="U268" s="198"/>
      <c r="V268" s="198"/>
      <c r="W268" s="198"/>
      <c r="X268" s="198"/>
      <c r="Y268" s="198"/>
      <c r="Z268" s="198"/>
      <c r="AA268" s="198"/>
      <c r="AB268" s="198"/>
      <c r="AC268" s="198"/>
      <c r="AD268" s="198"/>
      <c r="AE268" s="198"/>
      <c r="AF268" s="198"/>
      <c r="AG268" s="198"/>
      <c r="AH268" s="210"/>
      <c r="AI268" s="467"/>
      <c r="AJ268" s="198"/>
      <c r="AK268" s="199"/>
      <c r="AL268" s="18" t="s">
        <v>28</v>
      </c>
    </row>
    <row r="269" spans="1:38" s="23" customFormat="1" ht="12.75" customHeight="1" x14ac:dyDescent="0.2">
      <c r="A269" s="10">
        <v>23</v>
      </c>
      <c r="B269" s="198"/>
      <c r="C269" s="198"/>
      <c r="D269" s="198"/>
      <c r="E269" s="198"/>
      <c r="F269" s="199"/>
      <c r="G269" s="466"/>
      <c r="H269" s="467"/>
      <c r="I269" s="468"/>
      <c r="J269" s="213">
        <f t="shared" si="32"/>
        <v>0</v>
      </c>
      <c r="K269" s="215">
        <f t="shared" si="33"/>
        <v>0</v>
      </c>
      <c r="L269" s="198"/>
      <c r="M269" s="198"/>
      <c r="N269" s="198"/>
      <c r="O269" s="210"/>
      <c r="P269" s="217"/>
      <c r="Q269" s="198"/>
      <c r="R269" s="199"/>
      <c r="S269" s="18" t="s">
        <v>29</v>
      </c>
      <c r="T269" s="10">
        <v>23</v>
      </c>
      <c r="U269" s="198"/>
      <c r="V269" s="198"/>
      <c r="W269" s="198"/>
      <c r="X269" s="198"/>
      <c r="Y269" s="198"/>
      <c r="Z269" s="198"/>
      <c r="AA269" s="198"/>
      <c r="AB269" s="198"/>
      <c r="AC269" s="198"/>
      <c r="AD269" s="198"/>
      <c r="AE269" s="198"/>
      <c r="AF269" s="198"/>
      <c r="AG269" s="198"/>
      <c r="AH269" s="210"/>
      <c r="AI269" s="467"/>
      <c r="AJ269" s="198"/>
      <c r="AK269" s="199"/>
      <c r="AL269" s="18" t="s">
        <v>29</v>
      </c>
    </row>
    <row r="270" spans="1:38" s="23" customFormat="1" ht="12.75" customHeight="1" x14ac:dyDescent="0.2">
      <c r="A270" s="10">
        <v>24</v>
      </c>
      <c r="B270" s="198"/>
      <c r="C270" s="198"/>
      <c r="D270" s="198"/>
      <c r="E270" s="198"/>
      <c r="F270" s="199"/>
      <c r="G270" s="466"/>
      <c r="H270" s="467"/>
      <c r="I270" s="468"/>
      <c r="J270" s="213">
        <f t="shared" si="32"/>
        <v>0</v>
      </c>
      <c r="K270" s="215">
        <f t="shared" si="33"/>
        <v>0</v>
      </c>
      <c r="L270" s="198"/>
      <c r="M270" s="198"/>
      <c r="N270" s="198"/>
      <c r="O270" s="210"/>
      <c r="P270" s="217"/>
      <c r="Q270" s="198"/>
      <c r="R270" s="199"/>
      <c r="S270" s="18" t="s">
        <v>30</v>
      </c>
      <c r="T270" s="10">
        <v>24</v>
      </c>
      <c r="U270" s="198"/>
      <c r="V270" s="198"/>
      <c r="W270" s="198"/>
      <c r="X270" s="198"/>
      <c r="Y270" s="198"/>
      <c r="Z270" s="198"/>
      <c r="AA270" s="198"/>
      <c r="AB270" s="198"/>
      <c r="AC270" s="198"/>
      <c r="AD270" s="198"/>
      <c r="AE270" s="198"/>
      <c r="AF270" s="198"/>
      <c r="AG270" s="198"/>
      <c r="AH270" s="210"/>
      <c r="AI270" s="467"/>
      <c r="AJ270" s="198"/>
      <c r="AK270" s="199"/>
      <c r="AL270" s="18" t="s">
        <v>30</v>
      </c>
    </row>
    <row r="271" spans="1:38" s="23" customFormat="1" ht="12.75" customHeight="1" x14ac:dyDescent="0.2">
      <c r="A271" s="10">
        <v>25</v>
      </c>
      <c r="B271" s="198"/>
      <c r="C271" s="198"/>
      <c r="D271" s="198"/>
      <c r="E271" s="198"/>
      <c r="F271" s="199"/>
      <c r="G271" s="466"/>
      <c r="H271" s="467"/>
      <c r="I271" s="468"/>
      <c r="J271" s="213">
        <f t="shared" si="32"/>
        <v>0</v>
      </c>
      <c r="K271" s="215">
        <f t="shared" si="33"/>
        <v>0</v>
      </c>
      <c r="L271" s="198"/>
      <c r="M271" s="198"/>
      <c r="N271" s="198"/>
      <c r="O271" s="210"/>
      <c r="P271" s="217"/>
      <c r="Q271" s="198"/>
      <c r="R271" s="199"/>
      <c r="S271" s="18" t="s">
        <v>31</v>
      </c>
      <c r="T271" s="10">
        <v>25</v>
      </c>
      <c r="U271" s="198"/>
      <c r="V271" s="198"/>
      <c r="W271" s="198"/>
      <c r="X271" s="198"/>
      <c r="Y271" s="198"/>
      <c r="Z271" s="198"/>
      <c r="AA271" s="198"/>
      <c r="AB271" s="198"/>
      <c r="AC271" s="198"/>
      <c r="AD271" s="198"/>
      <c r="AE271" s="198"/>
      <c r="AF271" s="198"/>
      <c r="AG271" s="198"/>
      <c r="AH271" s="210"/>
      <c r="AI271" s="467"/>
      <c r="AJ271" s="198"/>
      <c r="AK271" s="199"/>
      <c r="AL271" s="18" t="s">
        <v>31</v>
      </c>
    </row>
    <row r="272" spans="1:38" s="23" customFormat="1" ht="12.75" customHeight="1" x14ac:dyDescent="0.2">
      <c r="A272" s="10">
        <v>26</v>
      </c>
      <c r="B272" s="198"/>
      <c r="C272" s="198"/>
      <c r="D272" s="198"/>
      <c r="E272" s="198"/>
      <c r="F272" s="199"/>
      <c r="G272" s="466"/>
      <c r="H272" s="467"/>
      <c r="I272" s="468"/>
      <c r="J272" s="213">
        <f t="shared" si="32"/>
        <v>0</v>
      </c>
      <c r="K272" s="215">
        <f t="shared" si="33"/>
        <v>0</v>
      </c>
      <c r="L272" s="198"/>
      <c r="M272" s="198"/>
      <c r="N272" s="198"/>
      <c r="O272" s="210"/>
      <c r="P272" s="217"/>
      <c r="Q272" s="198"/>
      <c r="R272" s="199"/>
      <c r="S272" s="18" t="s">
        <v>32</v>
      </c>
      <c r="T272" s="10">
        <v>26</v>
      </c>
      <c r="U272" s="198"/>
      <c r="V272" s="198"/>
      <c r="W272" s="198"/>
      <c r="X272" s="198"/>
      <c r="Y272" s="198"/>
      <c r="Z272" s="198"/>
      <c r="AA272" s="198"/>
      <c r="AB272" s="198"/>
      <c r="AC272" s="198"/>
      <c r="AD272" s="198"/>
      <c r="AE272" s="198"/>
      <c r="AF272" s="198"/>
      <c r="AG272" s="198"/>
      <c r="AH272" s="210"/>
      <c r="AI272" s="467"/>
      <c r="AJ272" s="198"/>
      <c r="AK272" s="199"/>
      <c r="AL272" s="18" t="s">
        <v>32</v>
      </c>
    </row>
    <row r="273" spans="1:38" s="23" customFormat="1" ht="12.75" customHeight="1" x14ac:dyDescent="0.2">
      <c r="A273" s="10">
        <v>27</v>
      </c>
      <c r="B273" s="198"/>
      <c r="C273" s="198"/>
      <c r="D273" s="198"/>
      <c r="E273" s="198"/>
      <c r="F273" s="199"/>
      <c r="G273" s="466"/>
      <c r="H273" s="467"/>
      <c r="I273" s="468"/>
      <c r="J273" s="213">
        <f t="shared" si="32"/>
        <v>0</v>
      </c>
      <c r="K273" s="215">
        <f t="shared" si="33"/>
        <v>0</v>
      </c>
      <c r="L273" s="198"/>
      <c r="M273" s="198"/>
      <c r="N273" s="198"/>
      <c r="O273" s="210"/>
      <c r="P273" s="217"/>
      <c r="Q273" s="198"/>
      <c r="R273" s="199"/>
      <c r="S273" s="18" t="s">
        <v>33</v>
      </c>
      <c r="T273" s="10">
        <v>27</v>
      </c>
      <c r="U273" s="198"/>
      <c r="V273" s="198"/>
      <c r="W273" s="198"/>
      <c r="X273" s="198"/>
      <c r="Y273" s="198"/>
      <c r="Z273" s="198"/>
      <c r="AA273" s="198"/>
      <c r="AB273" s="198"/>
      <c r="AC273" s="198"/>
      <c r="AD273" s="198"/>
      <c r="AE273" s="198"/>
      <c r="AF273" s="198"/>
      <c r="AG273" s="198"/>
      <c r="AH273" s="210"/>
      <c r="AI273" s="467"/>
      <c r="AJ273" s="198"/>
      <c r="AK273" s="199"/>
      <c r="AL273" s="18" t="s">
        <v>33</v>
      </c>
    </row>
    <row r="274" spans="1:38" s="23" customFormat="1" ht="12.75" customHeight="1" x14ac:dyDescent="0.2">
      <c r="A274" s="10">
        <v>28</v>
      </c>
      <c r="B274" s="198"/>
      <c r="C274" s="198"/>
      <c r="D274" s="198"/>
      <c r="E274" s="198"/>
      <c r="F274" s="199"/>
      <c r="G274" s="466"/>
      <c r="H274" s="467"/>
      <c r="I274" s="468"/>
      <c r="J274" s="213">
        <f t="shared" si="32"/>
        <v>0</v>
      </c>
      <c r="K274" s="215">
        <f t="shared" si="33"/>
        <v>0</v>
      </c>
      <c r="L274" s="198"/>
      <c r="M274" s="198"/>
      <c r="N274" s="198"/>
      <c r="O274" s="210"/>
      <c r="P274" s="217"/>
      <c r="Q274" s="198"/>
      <c r="R274" s="199"/>
      <c r="S274" s="18" t="s">
        <v>34</v>
      </c>
      <c r="T274" s="10">
        <v>28</v>
      </c>
      <c r="U274" s="198"/>
      <c r="V274" s="198"/>
      <c r="W274" s="198"/>
      <c r="X274" s="198"/>
      <c r="Y274" s="198"/>
      <c r="Z274" s="198"/>
      <c r="AA274" s="198"/>
      <c r="AB274" s="198"/>
      <c r="AC274" s="198"/>
      <c r="AD274" s="198"/>
      <c r="AE274" s="198"/>
      <c r="AF274" s="198"/>
      <c r="AG274" s="198"/>
      <c r="AH274" s="210"/>
      <c r="AI274" s="467"/>
      <c r="AJ274" s="198"/>
      <c r="AK274" s="199"/>
      <c r="AL274" s="18" t="s">
        <v>34</v>
      </c>
    </row>
    <row r="275" spans="1:38" s="23" customFormat="1" ht="12.75" customHeight="1" x14ac:dyDescent="0.2">
      <c r="A275" s="10">
        <v>29</v>
      </c>
      <c r="B275" s="198"/>
      <c r="C275" s="198"/>
      <c r="D275" s="198"/>
      <c r="E275" s="198"/>
      <c r="F275" s="199"/>
      <c r="G275" s="466"/>
      <c r="H275" s="467"/>
      <c r="I275" s="468"/>
      <c r="J275" s="213">
        <f t="shared" si="32"/>
        <v>0</v>
      </c>
      <c r="K275" s="215">
        <f t="shared" si="33"/>
        <v>0</v>
      </c>
      <c r="L275" s="198"/>
      <c r="M275" s="198"/>
      <c r="N275" s="198"/>
      <c r="O275" s="210"/>
      <c r="P275" s="217"/>
      <c r="Q275" s="198"/>
      <c r="R275" s="199"/>
      <c r="S275" s="18" t="s">
        <v>35</v>
      </c>
      <c r="T275" s="10">
        <v>29</v>
      </c>
      <c r="U275" s="198"/>
      <c r="V275" s="198"/>
      <c r="W275" s="198"/>
      <c r="X275" s="218"/>
      <c r="Y275" s="198"/>
      <c r="Z275" s="198"/>
      <c r="AA275" s="198"/>
      <c r="AB275" s="198"/>
      <c r="AC275" s="198"/>
      <c r="AD275" s="198"/>
      <c r="AE275" s="198"/>
      <c r="AF275" s="198"/>
      <c r="AG275" s="198"/>
      <c r="AH275" s="210"/>
      <c r="AI275" s="467"/>
      <c r="AJ275" s="198"/>
      <c r="AK275" s="199"/>
      <c r="AL275" s="18" t="s">
        <v>35</v>
      </c>
    </row>
    <row r="276" spans="1:38" s="23" customFormat="1" ht="12.75" customHeight="1" x14ac:dyDescent="0.2">
      <c r="A276" s="10">
        <v>30</v>
      </c>
      <c r="B276" s="198"/>
      <c r="C276" s="198"/>
      <c r="D276" s="198"/>
      <c r="E276" s="198"/>
      <c r="F276" s="199"/>
      <c r="G276" s="472"/>
      <c r="H276" s="467"/>
      <c r="I276" s="468"/>
      <c r="J276" s="213">
        <f t="shared" si="32"/>
        <v>0</v>
      </c>
      <c r="K276" s="215">
        <f t="shared" si="33"/>
        <v>0</v>
      </c>
      <c r="L276" s="198"/>
      <c r="M276" s="198"/>
      <c r="N276" s="198"/>
      <c r="O276" s="210"/>
      <c r="P276" s="217"/>
      <c r="Q276" s="198"/>
      <c r="R276" s="199"/>
      <c r="S276" s="18" t="s">
        <v>36</v>
      </c>
      <c r="T276" s="10">
        <v>30</v>
      </c>
      <c r="U276" s="198"/>
      <c r="V276" s="198"/>
      <c r="W276" s="198"/>
      <c r="X276" s="198"/>
      <c r="Y276" s="198"/>
      <c r="Z276" s="198"/>
      <c r="AA276" s="198"/>
      <c r="AB276" s="198"/>
      <c r="AC276" s="198"/>
      <c r="AD276" s="198"/>
      <c r="AE276" s="198"/>
      <c r="AF276" s="198"/>
      <c r="AG276" s="198"/>
      <c r="AH276" s="210"/>
      <c r="AI276" s="467"/>
      <c r="AJ276" s="198"/>
      <c r="AK276" s="199"/>
      <c r="AL276" s="18" t="s">
        <v>36</v>
      </c>
    </row>
    <row r="277" spans="1:38" s="23" customFormat="1" ht="12.75" customHeight="1" x14ac:dyDescent="0.2">
      <c r="A277" s="21">
        <v>31</v>
      </c>
      <c r="B277" s="202"/>
      <c r="C277" s="202"/>
      <c r="D277" s="202"/>
      <c r="E277" s="202"/>
      <c r="F277" s="203"/>
      <c r="G277" s="473"/>
      <c r="H277" s="474"/>
      <c r="I277" s="475"/>
      <c r="J277" s="219">
        <f t="shared" si="32"/>
        <v>0</v>
      </c>
      <c r="K277" s="220">
        <f t="shared" si="33"/>
        <v>0</v>
      </c>
      <c r="L277" s="202"/>
      <c r="M277" s="202"/>
      <c r="N277" s="202"/>
      <c r="O277" s="212"/>
      <c r="P277" s="221"/>
      <c r="Q277" s="202"/>
      <c r="R277" s="203"/>
      <c r="S277" s="22" t="s">
        <v>37</v>
      </c>
      <c r="T277" s="21">
        <v>31</v>
      </c>
      <c r="U277" s="202"/>
      <c r="V277" s="202"/>
      <c r="W277" s="202"/>
      <c r="X277" s="202"/>
      <c r="Y277" s="202"/>
      <c r="Z277" s="202"/>
      <c r="AA277" s="202"/>
      <c r="AB277" s="202"/>
      <c r="AC277" s="202"/>
      <c r="AD277" s="202"/>
      <c r="AE277" s="202"/>
      <c r="AF277" s="202"/>
      <c r="AG277" s="202"/>
      <c r="AH277" s="212"/>
      <c r="AI277" s="474"/>
      <c r="AJ277" s="202"/>
      <c r="AK277" s="203"/>
      <c r="AL277" s="22" t="s">
        <v>37</v>
      </c>
    </row>
    <row r="278" spans="1:38" s="23" customFormat="1" ht="12.75" customHeight="1" thickBot="1" x14ac:dyDescent="0.25">
      <c r="A278" s="380"/>
      <c r="B278" s="342">
        <f>SUM(B246:B277)</f>
        <v>0</v>
      </c>
      <c r="C278" s="342">
        <f>SUM(C246:C277)</f>
        <v>0</v>
      </c>
      <c r="D278" s="342">
        <f>SUM(D246:D277)</f>
        <v>0</v>
      </c>
      <c r="E278" s="343">
        <f>SUM(E246:E277)</f>
        <v>0</v>
      </c>
      <c r="F278" s="344">
        <f>SUM(F246:F277)</f>
        <v>0</v>
      </c>
      <c r="G278" s="345"/>
      <c r="H278" s="346" t="s">
        <v>157</v>
      </c>
      <c r="I278" s="347">
        <f>COUNTA(I247:I277)</f>
        <v>0</v>
      </c>
      <c r="J278" s="342">
        <f t="shared" ref="J278:R278" si="34">SUM(J246:J277)</f>
        <v>0</v>
      </c>
      <c r="K278" s="342">
        <f t="shared" si="34"/>
        <v>0</v>
      </c>
      <c r="L278" s="342">
        <f t="shared" si="34"/>
        <v>0</v>
      </c>
      <c r="M278" s="342">
        <f t="shared" si="34"/>
        <v>0</v>
      </c>
      <c r="N278" s="342">
        <f t="shared" si="34"/>
        <v>0</v>
      </c>
      <c r="O278" s="348">
        <f t="shared" si="34"/>
        <v>0</v>
      </c>
      <c r="P278" s="343">
        <f t="shared" si="34"/>
        <v>0</v>
      </c>
      <c r="Q278" s="342">
        <f t="shared" si="34"/>
        <v>0</v>
      </c>
      <c r="R278" s="349">
        <f t="shared" si="34"/>
        <v>0</v>
      </c>
      <c r="S278" s="350"/>
      <c r="T278" s="341"/>
      <c r="U278" s="342">
        <f t="shared" ref="U278:AH278" si="35">SUM(U246:U277)</f>
        <v>0</v>
      </c>
      <c r="V278" s="342">
        <f t="shared" si="35"/>
        <v>0</v>
      </c>
      <c r="W278" s="342">
        <f t="shared" si="35"/>
        <v>0</v>
      </c>
      <c r="X278" s="342">
        <f t="shared" si="35"/>
        <v>0</v>
      </c>
      <c r="Y278" s="342">
        <f t="shared" si="35"/>
        <v>0</v>
      </c>
      <c r="Z278" s="342">
        <f t="shared" si="35"/>
        <v>0</v>
      </c>
      <c r="AA278" s="342">
        <f t="shared" si="35"/>
        <v>0</v>
      </c>
      <c r="AB278" s="342">
        <f t="shared" si="35"/>
        <v>0</v>
      </c>
      <c r="AC278" s="342">
        <f t="shared" si="35"/>
        <v>0</v>
      </c>
      <c r="AD278" s="342">
        <f t="shared" si="35"/>
        <v>0</v>
      </c>
      <c r="AE278" s="342">
        <f t="shared" si="35"/>
        <v>0</v>
      </c>
      <c r="AF278" s="342">
        <f t="shared" si="35"/>
        <v>0</v>
      </c>
      <c r="AG278" s="342">
        <f t="shared" si="35"/>
        <v>0</v>
      </c>
      <c r="AH278" s="344">
        <f t="shared" si="35"/>
        <v>0</v>
      </c>
      <c r="AI278" s="351"/>
      <c r="AJ278" s="342">
        <f>SUM(AJ246:AJ277)</f>
        <v>0</v>
      </c>
      <c r="AK278" s="348">
        <f>SUM(AK246:AK277)</f>
        <v>0</v>
      </c>
      <c r="AL278" s="389"/>
    </row>
    <row r="279" spans="1:38" ht="12.75" customHeight="1" thickTop="1" x14ac:dyDescent="0.2">
      <c r="A279" s="31"/>
      <c r="B279" s="36"/>
      <c r="C279" s="36"/>
      <c r="D279" s="36"/>
      <c r="E279" s="36"/>
      <c r="F279" s="36"/>
      <c r="G279" s="103"/>
      <c r="H279" s="36"/>
      <c r="I279" s="37"/>
      <c r="J279" s="36"/>
      <c r="K279" s="36"/>
      <c r="L279" s="36"/>
      <c r="M279" s="36"/>
      <c r="N279" s="36"/>
      <c r="O279" s="36"/>
      <c r="P279" s="36"/>
      <c r="Q279" s="36"/>
      <c r="R279" s="36"/>
      <c r="S279" s="31"/>
      <c r="T279" s="31"/>
      <c r="U279" s="36"/>
      <c r="V279" s="36"/>
      <c r="W279" s="36"/>
      <c r="X279" s="36"/>
      <c r="Y279" s="36"/>
      <c r="Z279" s="36"/>
      <c r="AA279" s="36"/>
      <c r="AB279" s="36"/>
      <c r="AC279" s="36"/>
      <c r="AD279" s="36"/>
      <c r="AE279" s="36"/>
      <c r="AF279" s="36"/>
      <c r="AG279" s="36"/>
      <c r="AH279" s="36"/>
      <c r="AI279" s="36"/>
      <c r="AJ279" s="36"/>
      <c r="AK279" s="36"/>
      <c r="AL279" s="31"/>
    </row>
    <row r="280" spans="1:38" ht="12.75" customHeight="1" x14ac:dyDescent="0.2">
      <c r="A280" s="43"/>
      <c r="B280" s="23"/>
      <c r="C280" s="23"/>
      <c r="D280" s="23"/>
      <c r="E280" s="23"/>
      <c r="F280" s="23"/>
      <c r="H280" s="588" t="str">
        <f>JANVIER!$H$10</f>
        <v>SYNDICAT DES MÉTALLOS SL</v>
      </c>
      <c r="I280" s="588"/>
      <c r="J280" s="588"/>
      <c r="K280" s="23"/>
      <c r="L280" s="23"/>
      <c r="M280" s="23"/>
      <c r="N280" s="23"/>
      <c r="O280" s="23"/>
      <c r="P280" s="23"/>
      <c r="Q280" s="23"/>
      <c r="R280" s="23"/>
      <c r="S280" s="43"/>
      <c r="T280" s="43"/>
      <c r="U280" s="38"/>
      <c r="V280" s="38"/>
      <c r="W280" s="38"/>
      <c r="X280" s="38"/>
      <c r="Y280" s="38"/>
      <c r="Z280" s="38"/>
      <c r="AA280" s="12" t="s">
        <v>146</v>
      </c>
      <c r="AB280" s="23"/>
      <c r="AC280" s="23"/>
      <c r="AD280" s="38"/>
      <c r="AE280" s="38"/>
      <c r="AF280" s="38"/>
      <c r="AG280" s="38"/>
      <c r="AH280" s="38"/>
      <c r="AI280" s="38"/>
      <c r="AJ280" s="38"/>
      <c r="AK280" s="35"/>
      <c r="AL280" s="43"/>
    </row>
    <row r="281" spans="1:38" s="114" customFormat="1" ht="12.75" customHeight="1" x14ac:dyDescent="0.2">
      <c r="A281" s="116"/>
      <c r="B281" s="106" t="str">
        <f>$B$11</f>
        <v>Mois</v>
      </c>
      <c r="C281" s="302" t="str">
        <f>$C$11</f>
        <v>Avril</v>
      </c>
      <c r="D281" s="27" t="str">
        <f>$D$11</f>
        <v>Année</v>
      </c>
      <c r="E281" s="252">
        <f>$E$11</f>
        <v>0</v>
      </c>
      <c r="F281" s="107"/>
      <c r="G281" s="112"/>
      <c r="H281" s="107"/>
      <c r="I281" s="113"/>
      <c r="J281" s="107"/>
      <c r="K281" s="107"/>
      <c r="L281" s="107"/>
      <c r="M281" s="107"/>
      <c r="N281" s="107"/>
      <c r="O281" s="107"/>
      <c r="P281" s="107"/>
      <c r="Q281" s="107"/>
      <c r="R281" s="107"/>
      <c r="S281" s="116"/>
      <c r="T281" s="116"/>
      <c r="U281" s="107"/>
      <c r="V281" s="107"/>
      <c r="W281" s="107"/>
      <c r="X281" s="107"/>
      <c r="Y281" s="107"/>
      <c r="Z281" s="107"/>
      <c r="AA281" s="107"/>
      <c r="AB281" s="107"/>
      <c r="AC281" s="107"/>
      <c r="AD281" s="107"/>
      <c r="AE281" s="107"/>
      <c r="AF281" s="107"/>
      <c r="AG281" s="107"/>
      <c r="AH281" s="107"/>
      <c r="AI281" s="106"/>
      <c r="AJ281" s="302" t="str">
        <f>$C$11</f>
        <v>Avril</v>
      </c>
      <c r="AK281" s="252">
        <f>$E$11</f>
        <v>0</v>
      </c>
      <c r="AL281" s="116"/>
    </row>
    <row r="282" spans="1:38" s="114" customFormat="1" ht="12.75" customHeight="1" x14ac:dyDescent="0.2">
      <c r="A282" s="116"/>
      <c r="B282" s="106" t="str">
        <f>$B$12</f>
        <v>Page No.</v>
      </c>
      <c r="C282" s="111">
        <f>C237+1</f>
        <v>7</v>
      </c>
      <c r="D282" s="107"/>
      <c r="E282" s="107"/>
      <c r="F282" s="107"/>
      <c r="G282" s="112"/>
      <c r="H282" s="107"/>
      <c r="I282" s="39" t="s">
        <v>145</v>
      </c>
      <c r="J282" s="107"/>
      <c r="K282" s="107"/>
      <c r="L282" s="113"/>
      <c r="M282" s="107"/>
      <c r="N282" s="107"/>
      <c r="O282" s="107"/>
      <c r="P282" s="106"/>
      <c r="Q282" s="107"/>
      <c r="R282" s="106"/>
      <c r="S282" s="116"/>
      <c r="T282" s="116"/>
      <c r="U282" s="107"/>
      <c r="V282" s="107"/>
      <c r="W282" s="107"/>
      <c r="X282" s="107"/>
      <c r="Y282" s="107"/>
      <c r="Z282" s="107"/>
      <c r="AA282" s="107"/>
      <c r="AB282" s="28" t="s">
        <v>147</v>
      </c>
      <c r="AC282" s="107"/>
      <c r="AD282" s="107"/>
      <c r="AE282" s="107"/>
      <c r="AF282" s="107"/>
      <c r="AG282" s="107"/>
      <c r="AH282" s="107"/>
      <c r="AI282" s="106" t="str">
        <f>$B$12</f>
        <v>Page No.</v>
      </c>
      <c r="AJ282" s="111">
        <f>C237+1</f>
        <v>7</v>
      </c>
      <c r="AK282" s="115"/>
      <c r="AL282" s="116"/>
    </row>
    <row r="283" spans="1:38" ht="12.75" customHeight="1" x14ac:dyDescent="0.2">
      <c r="A283" s="44"/>
      <c r="B283" s="3"/>
      <c r="C283" s="3"/>
      <c r="D283" s="3"/>
      <c r="E283" s="3"/>
      <c r="F283" s="3"/>
      <c r="G283" s="100"/>
      <c r="H283" s="3"/>
      <c r="I283" s="5"/>
      <c r="J283" s="3"/>
      <c r="K283" s="3"/>
      <c r="L283" s="23"/>
      <c r="M283" s="3"/>
      <c r="N283" s="3"/>
      <c r="O283" s="3"/>
      <c r="P283" s="3"/>
      <c r="Q283" s="3"/>
      <c r="R283" s="3"/>
      <c r="S283" s="44"/>
      <c r="T283" s="44"/>
      <c r="U283" s="3"/>
      <c r="V283" s="3"/>
      <c r="W283" s="3"/>
      <c r="X283" s="3"/>
      <c r="Y283" s="3"/>
      <c r="Z283" s="3"/>
      <c r="AA283" s="3"/>
      <c r="AB283" s="3"/>
      <c r="AC283" s="3"/>
      <c r="AD283" s="3"/>
      <c r="AE283" s="23"/>
      <c r="AF283" s="3"/>
      <c r="AG283" s="3"/>
      <c r="AH283" s="3"/>
      <c r="AI283" s="3"/>
      <c r="AJ283" s="3"/>
      <c r="AK283" s="3"/>
      <c r="AL283" s="44"/>
    </row>
    <row r="284" spans="1:38" ht="12.75" customHeight="1" x14ac:dyDescent="0.2">
      <c r="A284" s="376"/>
      <c r="B284" s="29"/>
      <c r="C284" s="29"/>
      <c r="D284" s="29"/>
      <c r="E284" s="29"/>
      <c r="F284" s="29"/>
      <c r="G284" s="101"/>
      <c r="H284" s="29"/>
      <c r="I284" s="30"/>
      <c r="J284" s="29"/>
      <c r="K284" s="29"/>
      <c r="L284" s="30"/>
      <c r="M284" s="29"/>
      <c r="N284" s="29"/>
      <c r="O284" s="29"/>
      <c r="P284" s="29"/>
      <c r="Q284" s="29"/>
      <c r="R284" s="29"/>
      <c r="S284" s="29"/>
      <c r="T284" s="29"/>
      <c r="U284" s="29"/>
      <c r="V284" s="29"/>
      <c r="W284" s="29"/>
      <c r="X284" s="29"/>
      <c r="Y284" s="29"/>
      <c r="Z284" s="29"/>
      <c r="AA284" s="29"/>
      <c r="AB284" s="29"/>
      <c r="AC284" s="29"/>
      <c r="AD284" s="29"/>
      <c r="AE284" s="30"/>
      <c r="AF284" s="29"/>
      <c r="AG284" s="29"/>
      <c r="AH284" s="29"/>
      <c r="AI284" s="29"/>
      <c r="AJ284" s="42"/>
      <c r="AK284" s="29"/>
      <c r="AL284" s="385"/>
    </row>
    <row r="285" spans="1:38" customFormat="1" ht="12.75" customHeight="1" x14ac:dyDescent="0.2">
      <c r="A285" s="371"/>
      <c r="B285" s="3"/>
      <c r="C285" s="3" t="s">
        <v>148</v>
      </c>
      <c r="D285" s="3"/>
      <c r="E285" s="284"/>
      <c r="F285" s="1"/>
      <c r="G285" s="285"/>
      <c r="H285" s="2" t="s">
        <v>149</v>
      </c>
      <c r="I285" s="368"/>
      <c r="J285" s="534" t="s">
        <v>150</v>
      </c>
      <c r="K285" s="535"/>
      <c r="L285" s="3"/>
      <c r="M285" s="3"/>
      <c r="N285" s="3"/>
      <c r="O285" s="5" t="s">
        <v>151</v>
      </c>
      <c r="P285" s="3"/>
      <c r="Q285" s="3"/>
      <c r="R285" s="1"/>
      <c r="S285" s="361"/>
      <c r="T285" s="362"/>
      <c r="U285" s="3"/>
      <c r="V285" s="3"/>
      <c r="W285" s="3"/>
      <c r="X285" s="3"/>
      <c r="Y285" s="3"/>
      <c r="Z285" s="3"/>
      <c r="AA285" s="3"/>
      <c r="AB285" s="3"/>
      <c r="AC285" s="3"/>
      <c r="AD285" s="3"/>
      <c r="AE285" s="3"/>
      <c r="AF285" s="3"/>
      <c r="AG285" s="3"/>
      <c r="AH285" s="3"/>
      <c r="AI285" s="15"/>
      <c r="AJ285" s="3"/>
      <c r="AK285" s="44"/>
      <c r="AL285" s="381"/>
    </row>
    <row r="286" spans="1:38" customFormat="1" ht="12.75" customHeight="1" x14ac:dyDescent="0.2">
      <c r="A286" s="371"/>
      <c r="B286" s="3"/>
      <c r="C286" s="3"/>
      <c r="D286" s="3"/>
      <c r="E286" s="44"/>
      <c r="F286" s="1"/>
      <c r="G286" s="285"/>
      <c r="H286" s="15"/>
      <c r="I286" s="369"/>
      <c r="J286" s="3"/>
      <c r="K286" s="1"/>
      <c r="L286" s="3"/>
      <c r="M286" s="3"/>
      <c r="N286" s="3"/>
      <c r="O286" s="3"/>
      <c r="P286" s="3"/>
      <c r="Q286" s="3"/>
      <c r="R286" s="1"/>
      <c r="S286" s="358"/>
      <c r="T286" s="1"/>
      <c r="U286" s="3"/>
      <c r="V286" s="3"/>
      <c r="W286" s="3"/>
      <c r="X286" s="3"/>
      <c r="Y286" s="3"/>
      <c r="Z286" s="3"/>
      <c r="AA286" s="3"/>
      <c r="AB286" s="3"/>
      <c r="AC286" s="3"/>
      <c r="AD286" s="3"/>
      <c r="AE286" s="3"/>
      <c r="AF286" s="3"/>
      <c r="AG286" s="3"/>
      <c r="AH286" s="3"/>
      <c r="AI286" s="15"/>
      <c r="AJ286" s="3"/>
      <c r="AK286" s="44"/>
      <c r="AL286" s="381"/>
    </row>
    <row r="287" spans="1:38" customFormat="1" ht="12.75" customHeight="1" thickBot="1" x14ac:dyDescent="0.25">
      <c r="A287" s="377"/>
      <c r="B287" s="286">
        <v>1</v>
      </c>
      <c r="C287" s="286">
        <v>2</v>
      </c>
      <c r="D287" s="286">
        <v>3</v>
      </c>
      <c r="E287" s="286">
        <v>4</v>
      </c>
      <c r="F287" s="287">
        <v>5</v>
      </c>
      <c r="G287" s="288">
        <v>6</v>
      </c>
      <c r="H287" s="287">
        <v>7</v>
      </c>
      <c r="I287" s="370">
        <v>8</v>
      </c>
      <c r="J287" s="286">
        <v>9</v>
      </c>
      <c r="K287" s="287">
        <v>10</v>
      </c>
      <c r="L287" s="286">
        <v>11</v>
      </c>
      <c r="M287" s="286" t="s">
        <v>0</v>
      </c>
      <c r="N287" s="286">
        <v>12</v>
      </c>
      <c r="O287" s="286">
        <v>13</v>
      </c>
      <c r="P287" s="286">
        <v>14</v>
      </c>
      <c r="Q287" s="286">
        <v>15</v>
      </c>
      <c r="R287" s="287" t="s">
        <v>1</v>
      </c>
      <c r="S287" s="359"/>
      <c r="T287" s="289"/>
      <c r="U287" s="286">
        <v>16</v>
      </c>
      <c r="V287" s="286">
        <v>17</v>
      </c>
      <c r="W287" s="286">
        <v>18</v>
      </c>
      <c r="X287" s="286">
        <v>19</v>
      </c>
      <c r="Y287" s="286">
        <v>20</v>
      </c>
      <c r="Z287" s="286" t="s">
        <v>2</v>
      </c>
      <c r="AA287" s="286">
        <v>21</v>
      </c>
      <c r="AB287" s="286">
        <v>22</v>
      </c>
      <c r="AC287" s="286">
        <v>23</v>
      </c>
      <c r="AD287" s="286">
        <v>24</v>
      </c>
      <c r="AE287" s="286">
        <v>25</v>
      </c>
      <c r="AF287" s="286">
        <v>26</v>
      </c>
      <c r="AG287" s="286">
        <v>27</v>
      </c>
      <c r="AH287" s="286">
        <v>28</v>
      </c>
      <c r="AI287" s="290">
        <v>29</v>
      </c>
      <c r="AJ287" s="286">
        <v>30</v>
      </c>
      <c r="AK287" s="286">
        <v>31</v>
      </c>
      <c r="AL287" s="386"/>
    </row>
    <row r="288" spans="1:38" s="4" customFormat="1" ht="15.6" customHeight="1" thickTop="1" x14ac:dyDescent="0.2">
      <c r="A288" s="1"/>
      <c r="B288" s="547" t="s">
        <v>447</v>
      </c>
      <c r="C288" s="536" t="s">
        <v>448</v>
      </c>
      <c r="D288" s="536" t="s">
        <v>449</v>
      </c>
      <c r="E288" s="536" t="s">
        <v>450</v>
      </c>
      <c r="F288" s="539" t="s">
        <v>474</v>
      </c>
      <c r="G288" s="292"/>
      <c r="H288" s="2"/>
      <c r="I288" s="293"/>
      <c r="J288" s="13"/>
      <c r="K288" s="2"/>
      <c r="L288" s="547" t="s">
        <v>452</v>
      </c>
      <c r="M288" s="536" t="s">
        <v>453</v>
      </c>
      <c r="N288" s="536" t="s">
        <v>454</v>
      </c>
      <c r="O288" s="536" t="s">
        <v>455</v>
      </c>
      <c r="P288" s="536" t="s">
        <v>456</v>
      </c>
      <c r="Q288" s="536" t="s">
        <v>457</v>
      </c>
      <c r="R288" s="539" t="s">
        <v>458</v>
      </c>
      <c r="S288" s="44"/>
      <c r="T288" s="1"/>
      <c r="U288" s="522" t="s">
        <v>91</v>
      </c>
      <c r="V288" s="523"/>
      <c r="W288" s="523"/>
      <c r="X288" s="523"/>
      <c r="Y288" s="524"/>
      <c r="Z288" s="536" t="s">
        <v>460</v>
      </c>
      <c r="AA288" s="536" t="s">
        <v>461</v>
      </c>
      <c r="AB288" s="536" t="s">
        <v>462</v>
      </c>
      <c r="AC288" s="536" t="s">
        <v>463</v>
      </c>
      <c r="AD288" s="536" t="s">
        <v>464</v>
      </c>
      <c r="AE288" s="536" t="s">
        <v>465</v>
      </c>
      <c r="AF288" s="536" t="s">
        <v>466</v>
      </c>
      <c r="AG288" s="568" t="s">
        <v>467</v>
      </c>
      <c r="AH288" s="539" t="s">
        <v>468</v>
      </c>
      <c r="AI288" s="15"/>
      <c r="AJ288" s="547" t="s">
        <v>469</v>
      </c>
      <c r="AK288" s="539" t="s">
        <v>470</v>
      </c>
      <c r="AL288" s="381"/>
    </row>
    <row r="289" spans="1:38" s="4" customFormat="1" ht="15.6" customHeight="1" x14ac:dyDescent="0.2">
      <c r="A289" s="1"/>
      <c r="B289" s="548"/>
      <c r="C289" s="537"/>
      <c r="D289" s="537"/>
      <c r="E289" s="537"/>
      <c r="F289" s="540"/>
      <c r="G289" s="292" t="s">
        <v>3</v>
      </c>
      <c r="H289" s="2" t="s">
        <v>104</v>
      </c>
      <c r="I289" s="293" t="s">
        <v>105</v>
      </c>
      <c r="J289" s="13" t="s">
        <v>100</v>
      </c>
      <c r="K289" s="2" t="s">
        <v>95</v>
      </c>
      <c r="L289" s="548"/>
      <c r="M289" s="537"/>
      <c r="N289" s="537"/>
      <c r="O289" s="537"/>
      <c r="P289" s="537"/>
      <c r="Q289" s="537"/>
      <c r="R289" s="540"/>
      <c r="S289" s="44"/>
      <c r="T289" s="1"/>
      <c r="U289" s="577" t="s">
        <v>471</v>
      </c>
      <c r="V289" s="579" t="s">
        <v>472</v>
      </c>
      <c r="W289" s="579" t="s">
        <v>130</v>
      </c>
      <c r="X289" s="579" t="s">
        <v>131</v>
      </c>
      <c r="Y289" s="579" t="s">
        <v>473</v>
      </c>
      <c r="Z289" s="537"/>
      <c r="AA289" s="537"/>
      <c r="AB289" s="537"/>
      <c r="AC289" s="537"/>
      <c r="AD289" s="537"/>
      <c r="AE289" s="537"/>
      <c r="AF289" s="537"/>
      <c r="AG289" s="569"/>
      <c r="AH289" s="540"/>
      <c r="AI289" s="6" t="s">
        <v>116</v>
      </c>
      <c r="AJ289" s="548"/>
      <c r="AK289" s="540"/>
      <c r="AL289" s="381"/>
    </row>
    <row r="290" spans="1:38" s="4" customFormat="1" ht="15.6" customHeight="1" thickBot="1" x14ac:dyDescent="0.25">
      <c r="A290" s="7"/>
      <c r="B290" s="549"/>
      <c r="C290" s="538"/>
      <c r="D290" s="538"/>
      <c r="E290" s="538"/>
      <c r="F290" s="541"/>
      <c r="G290" s="297"/>
      <c r="H290" s="8"/>
      <c r="I290" s="298" t="s">
        <v>5</v>
      </c>
      <c r="J290" s="16"/>
      <c r="K290" s="8"/>
      <c r="L290" s="549"/>
      <c r="M290" s="538"/>
      <c r="N290" s="538"/>
      <c r="O290" s="538"/>
      <c r="P290" s="538"/>
      <c r="Q290" s="538"/>
      <c r="R290" s="541"/>
      <c r="S290" s="457"/>
      <c r="T290" s="7"/>
      <c r="U290" s="578"/>
      <c r="V290" s="538"/>
      <c r="W290" s="538"/>
      <c r="X290" s="538"/>
      <c r="Y290" s="538"/>
      <c r="Z290" s="538"/>
      <c r="AA290" s="538"/>
      <c r="AB290" s="538"/>
      <c r="AC290" s="538"/>
      <c r="AD290" s="538"/>
      <c r="AE290" s="538"/>
      <c r="AF290" s="538"/>
      <c r="AG290" s="570"/>
      <c r="AH290" s="541"/>
      <c r="AI290" s="295"/>
      <c r="AJ290" s="549"/>
      <c r="AK290" s="541"/>
      <c r="AL290" s="387"/>
    </row>
    <row r="291" spans="1:38" s="23" customFormat="1" ht="12.75" customHeight="1" thickTop="1" x14ac:dyDescent="0.2">
      <c r="A291" s="379"/>
      <c r="B291" s="213">
        <f>B278</f>
        <v>0</v>
      </c>
      <c r="C291" s="213">
        <f>C278</f>
        <v>0</v>
      </c>
      <c r="D291" s="213">
        <f>D278</f>
        <v>0</v>
      </c>
      <c r="E291" s="213">
        <f>E278</f>
        <v>0</v>
      </c>
      <c r="F291" s="215">
        <f>F278</f>
        <v>0</v>
      </c>
      <c r="G291" s="102" t="str">
        <f>G$7</f>
        <v>Avril</v>
      </c>
      <c r="H291" s="337" t="s">
        <v>156</v>
      </c>
      <c r="I291" s="338"/>
      <c r="J291" s="223">
        <f t="shared" ref="J291:R291" si="36">J278</f>
        <v>0</v>
      </c>
      <c r="K291" s="215">
        <f t="shared" si="36"/>
        <v>0</v>
      </c>
      <c r="L291" s="213">
        <f t="shared" si="36"/>
        <v>0</v>
      </c>
      <c r="M291" s="213">
        <f t="shared" si="36"/>
        <v>0</v>
      </c>
      <c r="N291" s="213">
        <f t="shared" si="36"/>
        <v>0</v>
      </c>
      <c r="O291" s="214">
        <f t="shared" si="36"/>
        <v>0</v>
      </c>
      <c r="P291" s="216">
        <f t="shared" si="36"/>
        <v>0</v>
      </c>
      <c r="Q291" s="213">
        <f t="shared" si="36"/>
        <v>0</v>
      </c>
      <c r="R291" s="215">
        <f t="shared" si="36"/>
        <v>0</v>
      </c>
      <c r="S291" s="11"/>
      <c r="T291" s="10"/>
      <c r="U291" s="213">
        <f t="shared" ref="U291:AH291" si="37">U278</f>
        <v>0</v>
      </c>
      <c r="V291" s="213">
        <f t="shared" si="37"/>
        <v>0</v>
      </c>
      <c r="W291" s="213">
        <f t="shared" si="37"/>
        <v>0</v>
      </c>
      <c r="X291" s="213">
        <f t="shared" si="37"/>
        <v>0</v>
      </c>
      <c r="Y291" s="213">
        <f t="shared" si="37"/>
        <v>0</v>
      </c>
      <c r="Z291" s="213">
        <f t="shared" si="37"/>
        <v>0</v>
      </c>
      <c r="AA291" s="213">
        <f t="shared" si="37"/>
        <v>0</v>
      </c>
      <c r="AB291" s="213">
        <f t="shared" si="37"/>
        <v>0</v>
      </c>
      <c r="AC291" s="213">
        <f t="shared" si="37"/>
        <v>0</v>
      </c>
      <c r="AD291" s="213">
        <f t="shared" si="37"/>
        <v>0</v>
      </c>
      <c r="AE291" s="213">
        <f t="shared" si="37"/>
        <v>0</v>
      </c>
      <c r="AF291" s="213">
        <f t="shared" si="37"/>
        <v>0</v>
      </c>
      <c r="AG291" s="213">
        <f t="shared" si="37"/>
        <v>0</v>
      </c>
      <c r="AH291" s="214">
        <f t="shared" si="37"/>
        <v>0</v>
      </c>
      <c r="AI291" s="222"/>
      <c r="AJ291" s="213">
        <f>AJ278</f>
        <v>0</v>
      </c>
      <c r="AK291" s="214">
        <f>AK278</f>
        <v>0</v>
      </c>
      <c r="AL291" s="388"/>
    </row>
    <row r="292" spans="1:38" s="23" customFormat="1" ht="12.75" customHeight="1" x14ac:dyDescent="0.2">
      <c r="A292" s="10">
        <v>1</v>
      </c>
      <c r="B292" s="198"/>
      <c r="C292" s="198"/>
      <c r="D292" s="198"/>
      <c r="E292" s="198"/>
      <c r="F292" s="199"/>
      <c r="G292" s="466"/>
      <c r="H292" s="467"/>
      <c r="I292" s="468"/>
      <c r="J292" s="213">
        <f t="shared" ref="J292:J322" si="38">SUM(B292:F292)</f>
        <v>0</v>
      </c>
      <c r="K292" s="215">
        <f t="shared" ref="K292:K322" si="39">SUM(U292:AK292)-SUM(L292:R292)</f>
        <v>0</v>
      </c>
      <c r="L292" s="198"/>
      <c r="M292" s="198"/>
      <c r="N292" s="198"/>
      <c r="O292" s="210"/>
      <c r="P292" s="217"/>
      <c r="Q292" s="198"/>
      <c r="R292" s="199"/>
      <c r="S292" s="18" t="s">
        <v>7</v>
      </c>
      <c r="T292" s="10">
        <v>1</v>
      </c>
      <c r="U292" s="198"/>
      <c r="V292" s="198"/>
      <c r="W292" s="198"/>
      <c r="X292" s="198"/>
      <c r="Y292" s="198"/>
      <c r="Z292" s="198"/>
      <c r="AA292" s="198"/>
      <c r="AB292" s="198"/>
      <c r="AC292" s="198"/>
      <c r="AD292" s="198"/>
      <c r="AE292" s="198"/>
      <c r="AF292" s="198"/>
      <c r="AG292" s="198"/>
      <c r="AH292" s="210"/>
      <c r="AI292" s="467"/>
      <c r="AJ292" s="198"/>
      <c r="AK292" s="199"/>
      <c r="AL292" s="18" t="s">
        <v>7</v>
      </c>
    </row>
    <row r="293" spans="1:38" s="23" customFormat="1" ht="12.75" customHeight="1" x14ac:dyDescent="0.2">
      <c r="A293" s="10">
        <v>2</v>
      </c>
      <c r="B293" s="198"/>
      <c r="C293" s="198"/>
      <c r="D293" s="198"/>
      <c r="E293" s="198"/>
      <c r="F293" s="199"/>
      <c r="G293" s="466"/>
      <c r="H293" s="467"/>
      <c r="I293" s="468"/>
      <c r="J293" s="213">
        <f t="shared" si="38"/>
        <v>0</v>
      </c>
      <c r="K293" s="215">
        <f t="shared" si="39"/>
        <v>0</v>
      </c>
      <c r="L293" s="198"/>
      <c r="M293" s="198"/>
      <c r="N293" s="198"/>
      <c r="O293" s="210"/>
      <c r="P293" s="217"/>
      <c r="Q293" s="198"/>
      <c r="R293" s="199"/>
      <c r="S293" s="18" t="s">
        <v>8</v>
      </c>
      <c r="T293" s="10">
        <v>2</v>
      </c>
      <c r="U293" s="198"/>
      <c r="V293" s="198"/>
      <c r="W293" s="198"/>
      <c r="X293" s="198"/>
      <c r="Y293" s="198"/>
      <c r="Z293" s="198"/>
      <c r="AA293" s="198"/>
      <c r="AB293" s="198"/>
      <c r="AC293" s="198"/>
      <c r="AD293" s="198"/>
      <c r="AE293" s="198"/>
      <c r="AF293" s="198"/>
      <c r="AG293" s="198"/>
      <c r="AH293" s="210"/>
      <c r="AI293" s="467"/>
      <c r="AJ293" s="198"/>
      <c r="AK293" s="199"/>
      <c r="AL293" s="18" t="s">
        <v>8</v>
      </c>
    </row>
    <row r="294" spans="1:38" s="23" customFormat="1" ht="12.75" customHeight="1" x14ac:dyDescent="0.2">
      <c r="A294" s="10">
        <v>3</v>
      </c>
      <c r="B294" s="198"/>
      <c r="C294" s="198"/>
      <c r="D294" s="198"/>
      <c r="E294" s="198"/>
      <c r="F294" s="199"/>
      <c r="G294" s="466"/>
      <c r="H294" s="467"/>
      <c r="I294" s="468"/>
      <c r="J294" s="213">
        <f t="shared" si="38"/>
        <v>0</v>
      </c>
      <c r="K294" s="215">
        <f t="shared" si="39"/>
        <v>0</v>
      </c>
      <c r="L294" s="198"/>
      <c r="M294" s="198"/>
      <c r="N294" s="198"/>
      <c r="O294" s="210"/>
      <c r="P294" s="217"/>
      <c r="Q294" s="198"/>
      <c r="R294" s="199"/>
      <c r="S294" s="18" t="s">
        <v>9</v>
      </c>
      <c r="T294" s="10">
        <v>3</v>
      </c>
      <c r="U294" s="198"/>
      <c r="V294" s="198"/>
      <c r="W294" s="198"/>
      <c r="X294" s="198"/>
      <c r="Y294" s="198"/>
      <c r="Z294" s="198"/>
      <c r="AA294" s="198"/>
      <c r="AB294" s="198"/>
      <c r="AC294" s="198"/>
      <c r="AD294" s="198"/>
      <c r="AE294" s="198"/>
      <c r="AF294" s="198"/>
      <c r="AG294" s="198"/>
      <c r="AH294" s="210"/>
      <c r="AI294" s="467"/>
      <c r="AJ294" s="198"/>
      <c r="AK294" s="199"/>
      <c r="AL294" s="18" t="s">
        <v>9</v>
      </c>
    </row>
    <row r="295" spans="1:38" s="23" customFormat="1" ht="12.75" customHeight="1" x14ac:dyDescent="0.2">
      <c r="A295" s="10">
        <v>4</v>
      </c>
      <c r="B295" s="198"/>
      <c r="C295" s="198"/>
      <c r="D295" s="198"/>
      <c r="E295" s="198"/>
      <c r="F295" s="199"/>
      <c r="G295" s="466"/>
      <c r="H295" s="467"/>
      <c r="I295" s="468"/>
      <c r="J295" s="213">
        <f t="shared" si="38"/>
        <v>0</v>
      </c>
      <c r="K295" s="215">
        <f t="shared" si="39"/>
        <v>0</v>
      </c>
      <c r="L295" s="198"/>
      <c r="M295" s="198"/>
      <c r="N295" s="198"/>
      <c r="O295" s="210"/>
      <c r="P295" s="217"/>
      <c r="Q295" s="198"/>
      <c r="R295" s="199"/>
      <c r="S295" s="18" t="s">
        <v>10</v>
      </c>
      <c r="T295" s="10">
        <v>4</v>
      </c>
      <c r="U295" s="198"/>
      <c r="V295" s="198"/>
      <c r="W295" s="198"/>
      <c r="X295" s="198"/>
      <c r="Y295" s="198"/>
      <c r="Z295" s="198"/>
      <c r="AA295" s="198"/>
      <c r="AB295" s="198"/>
      <c r="AC295" s="198"/>
      <c r="AD295" s="198"/>
      <c r="AE295" s="198"/>
      <c r="AF295" s="198"/>
      <c r="AG295" s="198"/>
      <c r="AH295" s="210"/>
      <c r="AI295" s="467"/>
      <c r="AJ295" s="198"/>
      <c r="AK295" s="199"/>
      <c r="AL295" s="18" t="s">
        <v>10</v>
      </c>
    </row>
    <row r="296" spans="1:38" s="23" customFormat="1" ht="12.75" customHeight="1" x14ac:dyDescent="0.2">
      <c r="A296" s="10">
        <v>5</v>
      </c>
      <c r="B296" s="198"/>
      <c r="C296" s="198"/>
      <c r="D296" s="198"/>
      <c r="E296" s="198"/>
      <c r="F296" s="199"/>
      <c r="G296" s="469"/>
      <c r="H296" s="467"/>
      <c r="I296" s="468"/>
      <c r="J296" s="213">
        <f t="shared" si="38"/>
        <v>0</v>
      </c>
      <c r="K296" s="215">
        <f t="shared" si="39"/>
        <v>0</v>
      </c>
      <c r="L296" s="198"/>
      <c r="M296" s="198"/>
      <c r="N296" s="198"/>
      <c r="O296" s="210"/>
      <c r="P296" s="217"/>
      <c r="Q296" s="198"/>
      <c r="R296" s="199"/>
      <c r="S296" s="18" t="s">
        <v>11</v>
      </c>
      <c r="T296" s="10">
        <v>5</v>
      </c>
      <c r="U296" s="198"/>
      <c r="V296" s="198"/>
      <c r="W296" s="198"/>
      <c r="X296" s="198"/>
      <c r="Y296" s="198"/>
      <c r="Z296" s="198"/>
      <c r="AA296" s="198"/>
      <c r="AB296" s="198"/>
      <c r="AC296" s="198"/>
      <c r="AD296" s="198"/>
      <c r="AE296" s="198"/>
      <c r="AF296" s="198"/>
      <c r="AG296" s="198"/>
      <c r="AH296" s="210"/>
      <c r="AI296" s="467"/>
      <c r="AJ296" s="198"/>
      <c r="AK296" s="199"/>
      <c r="AL296" s="18" t="s">
        <v>11</v>
      </c>
    </row>
    <row r="297" spans="1:38" s="23" customFormat="1" ht="12.75" customHeight="1" x14ac:dyDescent="0.2">
      <c r="A297" s="19">
        <v>6</v>
      </c>
      <c r="B297" s="200"/>
      <c r="C297" s="200"/>
      <c r="D297" s="200"/>
      <c r="E297" s="200"/>
      <c r="F297" s="201"/>
      <c r="G297" s="466"/>
      <c r="H297" s="470"/>
      <c r="I297" s="471"/>
      <c r="J297" s="213">
        <f t="shared" si="38"/>
        <v>0</v>
      </c>
      <c r="K297" s="215">
        <f t="shared" si="39"/>
        <v>0</v>
      </c>
      <c r="L297" s="200"/>
      <c r="M297" s="200"/>
      <c r="N297" s="200"/>
      <c r="O297" s="211"/>
      <c r="P297" s="218"/>
      <c r="Q297" s="200"/>
      <c r="R297" s="201"/>
      <c r="S297" s="20" t="s">
        <v>12</v>
      </c>
      <c r="T297" s="19">
        <v>6</v>
      </c>
      <c r="U297" s="200"/>
      <c r="V297" s="200"/>
      <c r="W297" s="200"/>
      <c r="X297" s="200"/>
      <c r="Y297" s="200"/>
      <c r="Z297" s="200"/>
      <c r="AA297" s="200"/>
      <c r="AB297" s="200"/>
      <c r="AC297" s="200"/>
      <c r="AD297" s="200"/>
      <c r="AE297" s="200"/>
      <c r="AF297" s="200"/>
      <c r="AG297" s="200"/>
      <c r="AH297" s="211"/>
      <c r="AI297" s="470"/>
      <c r="AJ297" s="200"/>
      <c r="AK297" s="201"/>
      <c r="AL297" s="20" t="s">
        <v>12</v>
      </c>
    </row>
    <row r="298" spans="1:38" s="23" customFormat="1" ht="12.75" customHeight="1" x14ac:dyDescent="0.2">
      <c r="A298" s="10">
        <v>7</v>
      </c>
      <c r="B298" s="198"/>
      <c r="C298" s="198"/>
      <c r="D298" s="198"/>
      <c r="E298" s="198"/>
      <c r="F298" s="199"/>
      <c r="G298" s="466"/>
      <c r="H298" s="467"/>
      <c r="I298" s="468"/>
      <c r="J298" s="213">
        <f t="shared" si="38"/>
        <v>0</v>
      </c>
      <c r="K298" s="215">
        <f t="shared" si="39"/>
        <v>0</v>
      </c>
      <c r="L298" s="198"/>
      <c r="M298" s="198"/>
      <c r="N298" s="198"/>
      <c r="O298" s="210"/>
      <c r="P298" s="217"/>
      <c r="Q298" s="198"/>
      <c r="R298" s="199"/>
      <c r="S298" s="18" t="s">
        <v>13</v>
      </c>
      <c r="T298" s="10">
        <v>7</v>
      </c>
      <c r="U298" s="198"/>
      <c r="V298" s="198"/>
      <c r="W298" s="198"/>
      <c r="X298" s="198"/>
      <c r="Y298" s="198"/>
      <c r="Z298" s="198"/>
      <c r="AA298" s="198"/>
      <c r="AB298" s="198"/>
      <c r="AC298" s="198"/>
      <c r="AD298" s="198"/>
      <c r="AE298" s="198"/>
      <c r="AF298" s="198"/>
      <c r="AG298" s="198"/>
      <c r="AH298" s="210"/>
      <c r="AI298" s="467"/>
      <c r="AJ298" s="198"/>
      <c r="AK298" s="199"/>
      <c r="AL298" s="18" t="s">
        <v>13</v>
      </c>
    </row>
    <row r="299" spans="1:38" s="23" customFormat="1" ht="12.75" customHeight="1" x14ac:dyDescent="0.2">
      <c r="A299" s="10">
        <v>8</v>
      </c>
      <c r="B299" s="198"/>
      <c r="C299" s="198"/>
      <c r="D299" s="198"/>
      <c r="E299" s="198"/>
      <c r="F299" s="199"/>
      <c r="G299" s="466"/>
      <c r="H299" s="467"/>
      <c r="I299" s="468"/>
      <c r="J299" s="213">
        <f t="shared" si="38"/>
        <v>0</v>
      </c>
      <c r="K299" s="215">
        <f t="shared" si="39"/>
        <v>0</v>
      </c>
      <c r="L299" s="198"/>
      <c r="M299" s="198"/>
      <c r="N299" s="198"/>
      <c r="O299" s="210"/>
      <c r="P299" s="217"/>
      <c r="Q299" s="198"/>
      <c r="R299" s="199"/>
      <c r="S299" s="18" t="s">
        <v>14</v>
      </c>
      <c r="T299" s="10">
        <v>8</v>
      </c>
      <c r="U299" s="198"/>
      <c r="V299" s="198"/>
      <c r="W299" s="198"/>
      <c r="X299" s="198"/>
      <c r="Y299" s="198"/>
      <c r="Z299" s="198"/>
      <c r="AA299" s="198"/>
      <c r="AB299" s="198"/>
      <c r="AC299" s="198"/>
      <c r="AD299" s="198"/>
      <c r="AE299" s="198"/>
      <c r="AF299" s="198"/>
      <c r="AG299" s="198"/>
      <c r="AH299" s="210"/>
      <c r="AI299" s="467"/>
      <c r="AJ299" s="198"/>
      <c r="AK299" s="199"/>
      <c r="AL299" s="18" t="s">
        <v>14</v>
      </c>
    </row>
    <row r="300" spans="1:38" s="23" customFormat="1" ht="12.75" customHeight="1" x14ac:dyDescent="0.2">
      <c r="A300" s="10">
        <v>9</v>
      </c>
      <c r="B300" s="198"/>
      <c r="C300" s="198"/>
      <c r="D300" s="198"/>
      <c r="E300" s="198"/>
      <c r="F300" s="199"/>
      <c r="G300" s="466"/>
      <c r="H300" s="467"/>
      <c r="I300" s="468"/>
      <c r="J300" s="213">
        <f t="shared" si="38"/>
        <v>0</v>
      </c>
      <c r="K300" s="215">
        <f t="shared" si="39"/>
        <v>0</v>
      </c>
      <c r="L300" s="198"/>
      <c r="M300" s="198"/>
      <c r="N300" s="198"/>
      <c r="O300" s="210"/>
      <c r="P300" s="217"/>
      <c r="Q300" s="198"/>
      <c r="R300" s="199"/>
      <c r="S300" s="18" t="s">
        <v>15</v>
      </c>
      <c r="T300" s="10">
        <v>9</v>
      </c>
      <c r="U300" s="198"/>
      <c r="V300" s="198"/>
      <c r="W300" s="198"/>
      <c r="X300" s="198"/>
      <c r="Y300" s="198"/>
      <c r="Z300" s="198"/>
      <c r="AA300" s="198"/>
      <c r="AB300" s="198"/>
      <c r="AC300" s="198"/>
      <c r="AD300" s="198"/>
      <c r="AE300" s="198"/>
      <c r="AF300" s="198"/>
      <c r="AG300" s="198"/>
      <c r="AH300" s="210"/>
      <c r="AI300" s="467"/>
      <c r="AJ300" s="198"/>
      <c r="AK300" s="199"/>
      <c r="AL300" s="18" t="s">
        <v>15</v>
      </c>
    </row>
    <row r="301" spans="1:38" s="23" customFormat="1" ht="12.75" customHeight="1" x14ac:dyDescent="0.2">
      <c r="A301" s="10">
        <v>10</v>
      </c>
      <c r="B301" s="198"/>
      <c r="C301" s="198"/>
      <c r="D301" s="198"/>
      <c r="E301" s="198"/>
      <c r="F301" s="199"/>
      <c r="G301" s="466"/>
      <c r="H301" s="467"/>
      <c r="I301" s="468"/>
      <c r="J301" s="213">
        <f t="shared" si="38"/>
        <v>0</v>
      </c>
      <c r="K301" s="215">
        <f t="shared" si="39"/>
        <v>0</v>
      </c>
      <c r="L301" s="198"/>
      <c r="M301" s="198"/>
      <c r="N301" s="198"/>
      <c r="O301" s="210"/>
      <c r="P301" s="217"/>
      <c r="Q301" s="198"/>
      <c r="R301" s="199"/>
      <c r="S301" s="18" t="s">
        <v>16</v>
      </c>
      <c r="T301" s="10">
        <v>10</v>
      </c>
      <c r="U301" s="198"/>
      <c r="V301" s="198"/>
      <c r="W301" s="198"/>
      <c r="X301" s="198"/>
      <c r="Y301" s="198"/>
      <c r="Z301" s="198"/>
      <c r="AA301" s="198"/>
      <c r="AB301" s="198"/>
      <c r="AC301" s="198"/>
      <c r="AD301" s="198"/>
      <c r="AE301" s="198"/>
      <c r="AF301" s="198"/>
      <c r="AG301" s="198"/>
      <c r="AH301" s="210"/>
      <c r="AI301" s="467"/>
      <c r="AJ301" s="198"/>
      <c r="AK301" s="199"/>
      <c r="AL301" s="18" t="s">
        <v>16</v>
      </c>
    </row>
    <row r="302" spans="1:38" s="23" customFormat="1" ht="12.75" customHeight="1" x14ac:dyDescent="0.2">
      <c r="A302" s="10">
        <v>11</v>
      </c>
      <c r="B302" s="198"/>
      <c r="C302" s="198"/>
      <c r="D302" s="198"/>
      <c r="E302" s="198"/>
      <c r="F302" s="199"/>
      <c r="G302" s="466"/>
      <c r="H302" s="467"/>
      <c r="I302" s="468"/>
      <c r="J302" s="213">
        <f t="shared" si="38"/>
        <v>0</v>
      </c>
      <c r="K302" s="215">
        <f t="shared" si="39"/>
        <v>0</v>
      </c>
      <c r="L302" s="198"/>
      <c r="M302" s="198"/>
      <c r="N302" s="198"/>
      <c r="O302" s="210"/>
      <c r="P302" s="217"/>
      <c r="Q302" s="198"/>
      <c r="R302" s="199"/>
      <c r="S302" s="18" t="s">
        <v>17</v>
      </c>
      <c r="T302" s="10">
        <v>11</v>
      </c>
      <c r="U302" s="198"/>
      <c r="V302" s="198"/>
      <c r="W302" s="198"/>
      <c r="X302" s="198"/>
      <c r="Y302" s="198"/>
      <c r="Z302" s="198"/>
      <c r="AA302" s="198"/>
      <c r="AB302" s="198"/>
      <c r="AC302" s="198"/>
      <c r="AD302" s="198"/>
      <c r="AE302" s="198"/>
      <c r="AF302" s="198"/>
      <c r="AG302" s="198"/>
      <c r="AH302" s="210"/>
      <c r="AI302" s="467"/>
      <c r="AJ302" s="198"/>
      <c r="AK302" s="199"/>
      <c r="AL302" s="18" t="s">
        <v>17</v>
      </c>
    </row>
    <row r="303" spans="1:38" s="23" customFormat="1" ht="12.75" customHeight="1" x14ac:dyDescent="0.2">
      <c r="A303" s="10">
        <v>12</v>
      </c>
      <c r="B303" s="198"/>
      <c r="C303" s="198"/>
      <c r="D303" s="198"/>
      <c r="E303" s="198"/>
      <c r="F303" s="199"/>
      <c r="G303" s="466"/>
      <c r="H303" s="467"/>
      <c r="I303" s="468"/>
      <c r="J303" s="213">
        <f t="shared" si="38"/>
        <v>0</v>
      </c>
      <c r="K303" s="215">
        <f t="shared" si="39"/>
        <v>0</v>
      </c>
      <c r="L303" s="198"/>
      <c r="M303" s="198"/>
      <c r="N303" s="198"/>
      <c r="O303" s="210"/>
      <c r="P303" s="217"/>
      <c r="Q303" s="198"/>
      <c r="R303" s="199"/>
      <c r="S303" s="18" t="s">
        <v>18</v>
      </c>
      <c r="T303" s="10">
        <v>12</v>
      </c>
      <c r="U303" s="198"/>
      <c r="V303" s="198"/>
      <c r="W303" s="198"/>
      <c r="X303" s="198"/>
      <c r="Y303" s="198"/>
      <c r="Z303" s="198"/>
      <c r="AA303" s="198"/>
      <c r="AB303" s="198"/>
      <c r="AC303" s="198"/>
      <c r="AD303" s="198"/>
      <c r="AE303" s="198"/>
      <c r="AF303" s="198"/>
      <c r="AG303" s="198"/>
      <c r="AH303" s="210"/>
      <c r="AI303" s="467"/>
      <c r="AJ303" s="198"/>
      <c r="AK303" s="199"/>
      <c r="AL303" s="18" t="s">
        <v>18</v>
      </c>
    </row>
    <row r="304" spans="1:38" s="23" customFormat="1" ht="12.75" customHeight="1" x14ac:dyDescent="0.2">
      <c r="A304" s="10">
        <v>13</v>
      </c>
      <c r="B304" s="198"/>
      <c r="C304" s="198"/>
      <c r="D304" s="198"/>
      <c r="E304" s="198"/>
      <c r="F304" s="199"/>
      <c r="G304" s="466"/>
      <c r="H304" s="467"/>
      <c r="I304" s="468"/>
      <c r="J304" s="213">
        <f t="shared" si="38"/>
        <v>0</v>
      </c>
      <c r="K304" s="215">
        <f t="shared" si="39"/>
        <v>0</v>
      </c>
      <c r="L304" s="198"/>
      <c r="M304" s="198"/>
      <c r="N304" s="198"/>
      <c r="O304" s="210"/>
      <c r="P304" s="217"/>
      <c r="Q304" s="198"/>
      <c r="R304" s="199"/>
      <c r="S304" s="18" t="s">
        <v>19</v>
      </c>
      <c r="T304" s="10">
        <v>13</v>
      </c>
      <c r="U304" s="198"/>
      <c r="V304" s="198"/>
      <c r="W304" s="198"/>
      <c r="X304" s="198"/>
      <c r="Y304" s="198"/>
      <c r="Z304" s="198"/>
      <c r="AA304" s="198"/>
      <c r="AB304" s="198"/>
      <c r="AC304" s="198"/>
      <c r="AD304" s="198"/>
      <c r="AE304" s="198"/>
      <c r="AF304" s="198"/>
      <c r="AG304" s="198"/>
      <c r="AH304" s="210"/>
      <c r="AI304" s="467"/>
      <c r="AJ304" s="198"/>
      <c r="AK304" s="199"/>
      <c r="AL304" s="18" t="s">
        <v>19</v>
      </c>
    </row>
    <row r="305" spans="1:38" s="23" customFormat="1" ht="12.75" customHeight="1" x14ac:dyDescent="0.2">
      <c r="A305" s="10">
        <v>14</v>
      </c>
      <c r="B305" s="198"/>
      <c r="C305" s="198"/>
      <c r="D305" s="198"/>
      <c r="E305" s="198"/>
      <c r="F305" s="199"/>
      <c r="G305" s="466"/>
      <c r="H305" s="467"/>
      <c r="I305" s="468"/>
      <c r="J305" s="213">
        <f t="shared" si="38"/>
        <v>0</v>
      </c>
      <c r="K305" s="215">
        <f t="shared" si="39"/>
        <v>0</v>
      </c>
      <c r="L305" s="198"/>
      <c r="M305" s="198"/>
      <c r="N305" s="198"/>
      <c r="O305" s="210"/>
      <c r="P305" s="217"/>
      <c r="Q305" s="198"/>
      <c r="R305" s="199"/>
      <c r="S305" s="18" t="s">
        <v>20</v>
      </c>
      <c r="T305" s="10">
        <v>14</v>
      </c>
      <c r="U305" s="198"/>
      <c r="V305" s="198"/>
      <c r="W305" s="198"/>
      <c r="X305" s="198"/>
      <c r="Y305" s="198"/>
      <c r="Z305" s="198"/>
      <c r="AA305" s="198"/>
      <c r="AB305" s="198"/>
      <c r="AC305" s="198"/>
      <c r="AD305" s="198"/>
      <c r="AE305" s="198"/>
      <c r="AF305" s="198"/>
      <c r="AG305" s="198"/>
      <c r="AH305" s="210"/>
      <c r="AI305" s="467"/>
      <c r="AJ305" s="198"/>
      <c r="AK305" s="199"/>
      <c r="AL305" s="18" t="s">
        <v>20</v>
      </c>
    </row>
    <row r="306" spans="1:38" s="23" customFormat="1" ht="12.75" customHeight="1" x14ac:dyDescent="0.2">
      <c r="A306" s="10">
        <v>15</v>
      </c>
      <c r="B306" s="198"/>
      <c r="C306" s="198"/>
      <c r="D306" s="198"/>
      <c r="E306" s="198"/>
      <c r="F306" s="199"/>
      <c r="G306" s="466"/>
      <c r="H306" s="467"/>
      <c r="I306" s="468"/>
      <c r="J306" s="213">
        <f t="shared" si="38"/>
        <v>0</v>
      </c>
      <c r="K306" s="215">
        <f t="shared" si="39"/>
        <v>0</v>
      </c>
      <c r="L306" s="198"/>
      <c r="M306" s="198"/>
      <c r="N306" s="198"/>
      <c r="O306" s="210"/>
      <c r="P306" s="217"/>
      <c r="Q306" s="198"/>
      <c r="R306" s="199"/>
      <c r="S306" s="18" t="s">
        <v>21</v>
      </c>
      <c r="T306" s="10">
        <v>15</v>
      </c>
      <c r="U306" s="198"/>
      <c r="V306" s="198"/>
      <c r="W306" s="198"/>
      <c r="X306" s="198"/>
      <c r="Y306" s="198"/>
      <c r="Z306" s="198"/>
      <c r="AA306" s="198"/>
      <c r="AB306" s="198"/>
      <c r="AC306" s="198"/>
      <c r="AD306" s="198"/>
      <c r="AE306" s="198"/>
      <c r="AF306" s="198"/>
      <c r="AG306" s="198"/>
      <c r="AH306" s="210"/>
      <c r="AI306" s="467"/>
      <c r="AJ306" s="198"/>
      <c r="AK306" s="199"/>
      <c r="AL306" s="18" t="s">
        <v>21</v>
      </c>
    </row>
    <row r="307" spans="1:38" s="23" customFormat="1" ht="12.75" customHeight="1" x14ac:dyDescent="0.2">
      <c r="A307" s="10">
        <v>16</v>
      </c>
      <c r="B307" s="198"/>
      <c r="C307" s="198"/>
      <c r="D307" s="198"/>
      <c r="E307" s="198"/>
      <c r="F307" s="199"/>
      <c r="G307" s="466"/>
      <c r="H307" s="467"/>
      <c r="I307" s="468"/>
      <c r="J307" s="213">
        <f t="shared" si="38"/>
        <v>0</v>
      </c>
      <c r="K307" s="215">
        <f t="shared" si="39"/>
        <v>0</v>
      </c>
      <c r="L307" s="198"/>
      <c r="M307" s="198"/>
      <c r="N307" s="198"/>
      <c r="O307" s="210"/>
      <c r="P307" s="217"/>
      <c r="Q307" s="198"/>
      <c r="R307" s="199"/>
      <c r="S307" s="18" t="s">
        <v>22</v>
      </c>
      <c r="T307" s="10">
        <v>16</v>
      </c>
      <c r="U307" s="198"/>
      <c r="V307" s="198"/>
      <c r="W307" s="198"/>
      <c r="X307" s="198"/>
      <c r="Y307" s="198"/>
      <c r="Z307" s="198"/>
      <c r="AA307" s="198"/>
      <c r="AB307" s="198"/>
      <c r="AC307" s="198"/>
      <c r="AD307" s="198"/>
      <c r="AE307" s="198"/>
      <c r="AF307" s="198"/>
      <c r="AG307" s="198"/>
      <c r="AH307" s="210"/>
      <c r="AI307" s="467"/>
      <c r="AJ307" s="198"/>
      <c r="AK307" s="199"/>
      <c r="AL307" s="18" t="s">
        <v>22</v>
      </c>
    </row>
    <row r="308" spans="1:38" s="23" customFormat="1" ht="12.75" customHeight="1" x14ac:dyDescent="0.2">
      <c r="A308" s="10">
        <v>17</v>
      </c>
      <c r="B308" s="198"/>
      <c r="C308" s="198"/>
      <c r="D308" s="198"/>
      <c r="E308" s="198"/>
      <c r="F308" s="199"/>
      <c r="G308" s="466"/>
      <c r="H308" s="467"/>
      <c r="I308" s="468"/>
      <c r="J308" s="213">
        <f t="shared" si="38"/>
        <v>0</v>
      </c>
      <c r="K308" s="215">
        <f t="shared" si="39"/>
        <v>0</v>
      </c>
      <c r="L308" s="198"/>
      <c r="M308" s="198"/>
      <c r="N308" s="198"/>
      <c r="O308" s="210"/>
      <c r="P308" s="217"/>
      <c r="Q308" s="198"/>
      <c r="R308" s="199"/>
      <c r="S308" s="18" t="s">
        <v>23</v>
      </c>
      <c r="T308" s="10">
        <v>17</v>
      </c>
      <c r="U308" s="198"/>
      <c r="V308" s="198"/>
      <c r="W308" s="198"/>
      <c r="X308" s="198"/>
      <c r="Y308" s="198"/>
      <c r="Z308" s="198"/>
      <c r="AA308" s="198"/>
      <c r="AB308" s="198"/>
      <c r="AC308" s="198"/>
      <c r="AD308" s="198"/>
      <c r="AE308" s="198"/>
      <c r="AF308" s="198"/>
      <c r="AG308" s="198"/>
      <c r="AH308" s="210"/>
      <c r="AI308" s="467"/>
      <c r="AJ308" s="198"/>
      <c r="AK308" s="199"/>
      <c r="AL308" s="18" t="s">
        <v>23</v>
      </c>
    </row>
    <row r="309" spans="1:38" s="23" customFormat="1" ht="12.75" customHeight="1" x14ac:dyDescent="0.2">
      <c r="A309" s="10">
        <v>18</v>
      </c>
      <c r="B309" s="198"/>
      <c r="C309" s="198"/>
      <c r="D309" s="198"/>
      <c r="E309" s="198"/>
      <c r="F309" s="199"/>
      <c r="G309" s="466"/>
      <c r="H309" s="467"/>
      <c r="I309" s="468"/>
      <c r="J309" s="213">
        <f t="shared" si="38"/>
        <v>0</v>
      </c>
      <c r="K309" s="215">
        <f t="shared" si="39"/>
        <v>0</v>
      </c>
      <c r="L309" s="198"/>
      <c r="M309" s="198"/>
      <c r="N309" s="198"/>
      <c r="O309" s="210"/>
      <c r="P309" s="217"/>
      <c r="Q309" s="198"/>
      <c r="R309" s="199"/>
      <c r="S309" s="18" t="s">
        <v>24</v>
      </c>
      <c r="T309" s="10">
        <v>18</v>
      </c>
      <c r="U309" s="198"/>
      <c r="V309" s="198"/>
      <c r="W309" s="198"/>
      <c r="X309" s="198"/>
      <c r="Y309" s="198"/>
      <c r="Z309" s="198"/>
      <c r="AA309" s="198"/>
      <c r="AB309" s="198"/>
      <c r="AC309" s="198"/>
      <c r="AD309" s="198"/>
      <c r="AE309" s="198"/>
      <c r="AF309" s="198"/>
      <c r="AG309" s="198"/>
      <c r="AH309" s="210"/>
      <c r="AI309" s="467"/>
      <c r="AJ309" s="198"/>
      <c r="AK309" s="199"/>
      <c r="AL309" s="18" t="s">
        <v>24</v>
      </c>
    </row>
    <row r="310" spans="1:38" s="23" customFormat="1" ht="12.75" customHeight="1" x14ac:dyDescent="0.2">
      <c r="A310" s="10">
        <v>19</v>
      </c>
      <c r="B310" s="198"/>
      <c r="C310" s="198"/>
      <c r="D310" s="198"/>
      <c r="E310" s="198"/>
      <c r="F310" s="199"/>
      <c r="G310" s="466"/>
      <c r="H310" s="467"/>
      <c r="I310" s="468"/>
      <c r="J310" s="213">
        <f t="shared" si="38"/>
        <v>0</v>
      </c>
      <c r="K310" s="215">
        <f t="shared" si="39"/>
        <v>0</v>
      </c>
      <c r="L310" s="198"/>
      <c r="M310" s="198"/>
      <c r="N310" s="198"/>
      <c r="O310" s="210"/>
      <c r="P310" s="217"/>
      <c r="Q310" s="198"/>
      <c r="R310" s="199"/>
      <c r="S310" s="18" t="s">
        <v>25</v>
      </c>
      <c r="T310" s="10">
        <v>19</v>
      </c>
      <c r="U310" s="198"/>
      <c r="V310" s="198"/>
      <c r="W310" s="198"/>
      <c r="X310" s="198"/>
      <c r="Y310" s="198"/>
      <c r="Z310" s="198"/>
      <c r="AA310" s="198"/>
      <c r="AB310" s="198"/>
      <c r="AC310" s="198"/>
      <c r="AD310" s="198"/>
      <c r="AE310" s="198"/>
      <c r="AF310" s="198"/>
      <c r="AG310" s="198"/>
      <c r="AH310" s="210"/>
      <c r="AI310" s="467"/>
      <c r="AJ310" s="198"/>
      <c r="AK310" s="199"/>
      <c r="AL310" s="18" t="s">
        <v>25</v>
      </c>
    </row>
    <row r="311" spans="1:38" s="23" customFormat="1" ht="12.75" customHeight="1" x14ac:dyDescent="0.2">
      <c r="A311" s="10">
        <v>20</v>
      </c>
      <c r="B311" s="198"/>
      <c r="C311" s="198"/>
      <c r="D311" s="198"/>
      <c r="E311" s="198"/>
      <c r="F311" s="199"/>
      <c r="G311" s="466"/>
      <c r="H311" s="467"/>
      <c r="I311" s="468"/>
      <c r="J311" s="213">
        <f t="shared" si="38"/>
        <v>0</v>
      </c>
      <c r="K311" s="215">
        <f t="shared" si="39"/>
        <v>0</v>
      </c>
      <c r="L311" s="198"/>
      <c r="M311" s="198"/>
      <c r="N311" s="198"/>
      <c r="O311" s="210"/>
      <c r="P311" s="217"/>
      <c r="Q311" s="198"/>
      <c r="R311" s="199"/>
      <c r="S311" s="18" t="s">
        <v>26</v>
      </c>
      <c r="T311" s="10">
        <v>20</v>
      </c>
      <c r="U311" s="198"/>
      <c r="V311" s="198"/>
      <c r="W311" s="198"/>
      <c r="X311" s="198"/>
      <c r="Y311" s="198"/>
      <c r="Z311" s="198"/>
      <c r="AA311" s="198"/>
      <c r="AB311" s="198"/>
      <c r="AC311" s="198"/>
      <c r="AD311" s="198"/>
      <c r="AE311" s="198"/>
      <c r="AF311" s="198"/>
      <c r="AG311" s="198"/>
      <c r="AH311" s="210"/>
      <c r="AI311" s="467"/>
      <c r="AJ311" s="198"/>
      <c r="AK311" s="199"/>
      <c r="AL311" s="18" t="s">
        <v>26</v>
      </c>
    </row>
    <row r="312" spans="1:38" s="23" customFormat="1" ht="12.75" customHeight="1" x14ac:dyDescent="0.2">
      <c r="A312" s="10">
        <v>21</v>
      </c>
      <c r="B312" s="198"/>
      <c r="C312" s="198"/>
      <c r="D312" s="198"/>
      <c r="E312" s="198"/>
      <c r="F312" s="199"/>
      <c r="G312" s="466"/>
      <c r="H312" s="467"/>
      <c r="I312" s="468"/>
      <c r="J312" s="213">
        <f t="shared" si="38"/>
        <v>0</v>
      </c>
      <c r="K312" s="215">
        <f t="shared" si="39"/>
        <v>0</v>
      </c>
      <c r="L312" s="198"/>
      <c r="M312" s="198"/>
      <c r="N312" s="198"/>
      <c r="O312" s="210"/>
      <c r="P312" s="217"/>
      <c r="Q312" s="198"/>
      <c r="R312" s="199"/>
      <c r="S312" s="18" t="s">
        <v>27</v>
      </c>
      <c r="T312" s="10">
        <v>21</v>
      </c>
      <c r="U312" s="198"/>
      <c r="V312" s="198"/>
      <c r="W312" s="198"/>
      <c r="X312" s="198"/>
      <c r="Y312" s="198"/>
      <c r="Z312" s="198"/>
      <c r="AA312" s="198"/>
      <c r="AB312" s="198"/>
      <c r="AC312" s="198"/>
      <c r="AD312" s="198"/>
      <c r="AE312" s="198"/>
      <c r="AF312" s="198"/>
      <c r="AG312" s="198"/>
      <c r="AH312" s="210"/>
      <c r="AI312" s="467"/>
      <c r="AJ312" s="198"/>
      <c r="AK312" s="199"/>
      <c r="AL312" s="18" t="s">
        <v>27</v>
      </c>
    </row>
    <row r="313" spans="1:38" s="23" customFormat="1" ht="12.75" customHeight="1" x14ac:dyDescent="0.2">
      <c r="A313" s="10">
        <v>22</v>
      </c>
      <c r="B313" s="198"/>
      <c r="C313" s="198"/>
      <c r="D313" s="198"/>
      <c r="E313" s="198"/>
      <c r="F313" s="199"/>
      <c r="G313" s="466"/>
      <c r="H313" s="467"/>
      <c r="I313" s="468"/>
      <c r="J313" s="213">
        <f t="shared" si="38"/>
        <v>0</v>
      </c>
      <c r="K313" s="215">
        <f t="shared" si="39"/>
        <v>0</v>
      </c>
      <c r="L313" s="198"/>
      <c r="M313" s="198"/>
      <c r="N313" s="198"/>
      <c r="O313" s="210"/>
      <c r="P313" s="217"/>
      <c r="Q313" s="198"/>
      <c r="R313" s="199"/>
      <c r="S313" s="18" t="s">
        <v>28</v>
      </c>
      <c r="T313" s="10">
        <v>22</v>
      </c>
      <c r="U313" s="198"/>
      <c r="V313" s="198"/>
      <c r="W313" s="198"/>
      <c r="X313" s="198"/>
      <c r="Y313" s="198"/>
      <c r="Z313" s="198"/>
      <c r="AA313" s="198"/>
      <c r="AB313" s="198"/>
      <c r="AC313" s="198"/>
      <c r="AD313" s="198"/>
      <c r="AE313" s="198"/>
      <c r="AF313" s="198"/>
      <c r="AG313" s="198"/>
      <c r="AH313" s="210"/>
      <c r="AI313" s="467"/>
      <c r="AJ313" s="198"/>
      <c r="AK313" s="199"/>
      <c r="AL313" s="18" t="s">
        <v>28</v>
      </c>
    </row>
    <row r="314" spans="1:38" s="23" customFormat="1" ht="12.75" customHeight="1" x14ac:dyDescent="0.2">
      <c r="A314" s="10">
        <v>23</v>
      </c>
      <c r="B314" s="198"/>
      <c r="C314" s="198"/>
      <c r="D314" s="198"/>
      <c r="E314" s="198"/>
      <c r="F314" s="199"/>
      <c r="G314" s="466"/>
      <c r="H314" s="467"/>
      <c r="I314" s="468"/>
      <c r="J314" s="213">
        <f t="shared" si="38"/>
        <v>0</v>
      </c>
      <c r="K314" s="215">
        <f t="shared" si="39"/>
        <v>0</v>
      </c>
      <c r="L314" s="198"/>
      <c r="M314" s="198"/>
      <c r="N314" s="198"/>
      <c r="O314" s="210"/>
      <c r="P314" s="217"/>
      <c r="Q314" s="198"/>
      <c r="R314" s="199"/>
      <c r="S314" s="18" t="s">
        <v>29</v>
      </c>
      <c r="T314" s="10">
        <v>23</v>
      </c>
      <c r="U314" s="198"/>
      <c r="V314" s="198"/>
      <c r="W314" s="198"/>
      <c r="X314" s="198"/>
      <c r="Y314" s="198"/>
      <c r="Z314" s="198"/>
      <c r="AA314" s="198"/>
      <c r="AB314" s="198"/>
      <c r="AC314" s="198"/>
      <c r="AD314" s="198"/>
      <c r="AE314" s="198"/>
      <c r="AF314" s="198"/>
      <c r="AG314" s="198"/>
      <c r="AH314" s="210"/>
      <c r="AI314" s="467"/>
      <c r="AJ314" s="198"/>
      <c r="AK314" s="199"/>
      <c r="AL314" s="18" t="s">
        <v>29</v>
      </c>
    </row>
    <row r="315" spans="1:38" s="23" customFormat="1" ht="12.75" customHeight="1" x14ac:dyDescent="0.2">
      <c r="A315" s="10">
        <v>24</v>
      </c>
      <c r="B315" s="198"/>
      <c r="C315" s="198"/>
      <c r="D315" s="198"/>
      <c r="E315" s="198"/>
      <c r="F315" s="199"/>
      <c r="G315" s="466"/>
      <c r="H315" s="467"/>
      <c r="I315" s="468"/>
      <c r="J315" s="213">
        <f t="shared" si="38"/>
        <v>0</v>
      </c>
      <c r="K315" s="215">
        <f t="shared" si="39"/>
        <v>0</v>
      </c>
      <c r="L315" s="198"/>
      <c r="M315" s="198"/>
      <c r="N315" s="198"/>
      <c r="O315" s="210"/>
      <c r="P315" s="217"/>
      <c r="Q315" s="198"/>
      <c r="R315" s="199"/>
      <c r="S315" s="18" t="s">
        <v>30</v>
      </c>
      <c r="T315" s="10">
        <v>24</v>
      </c>
      <c r="U315" s="198"/>
      <c r="V315" s="198"/>
      <c r="W315" s="198"/>
      <c r="X315" s="198"/>
      <c r="Y315" s="198"/>
      <c r="Z315" s="198"/>
      <c r="AA315" s="198"/>
      <c r="AB315" s="198"/>
      <c r="AC315" s="198"/>
      <c r="AD315" s="198"/>
      <c r="AE315" s="198"/>
      <c r="AF315" s="198"/>
      <c r="AG315" s="198"/>
      <c r="AH315" s="210"/>
      <c r="AI315" s="467"/>
      <c r="AJ315" s="198"/>
      <c r="AK315" s="199"/>
      <c r="AL315" s="18" t="s">
        <v>30</v>
      </c>
    </row>
    <row r="316" spans="1:38" s="23" customFormat="1" ht="12.75" customHeight="1" x14ac:dyDescent="0.2">
      <c r="A316" s="10">
        <v>25</v>
      </c>
      <c r="B316" s="198"/>
      <c r="C316" s="198"/>
      <c r="D316" s="198"/>
      <c r="E316" s="198"/>
      <c r="F316" s="199"/>
      <c r="G316" s="466"/>
      <c r="H316" s="467"/>
      <c r="I316" s="468"/>
      <c r="J316" s="213">
        <f t="shared" si="38"/>
        <v>0</v>
      </c>
      <c r="K316" s="215">
        <f t="shared" si="39"/>
        <v>0</v>
      </c>
      <c r="L316" s="198"/>
      <c r="M316" s="198"/>
      <c r="N316" s="198"/>
      <c r="O316" s="210"/>
      <c r="P316" s="217"/>
      <c r="Q316" s="198"/>
      <c r="R316" s="199"/>
      <c r="S316" s="18" t="s">
        <v>31</v>
      </c>
      <c r="T316" s="10">
        <v>25</v>
      </c>
      <c r="U316" s="198"/>
      <c r="V316" s="198"/>
      <c r="W316" s="198"/>
      <c r="X316" s="198"/>
      <c r="Y316" s="198"/>
      <c r="Z316" s="198"/>
      <c r="AA316" s="198"/>
      <c r="AB316" s="198"/>
      <c r="AC316" s="198"/>
      <c r="AD316" s="198"/>
      <c r="AE316" s="198"/>
      <c r="AF316" s="198"/>
      <c r="AG316" s="198"/>
      <c r="AH316" s="210"/>
      <c r="AI316" s="467"/>
      <c r="AJ316" s="198"/>
      <c r="AK316" s="199"/>
      <c r="AL316" s="18" t="s">
        <v>31</v>
      </c>
    </row>
    <row r="317" spans="1:38" s="23" customFormat="1" ht="12.75" customHeight="1" x14ac:dyDescent="0.2">
      <c r="A317" s="10">
        <v>26</v>
      </c>
      <c r="B317" s="198"/>
      <c r="C317" s="198"/>
      <c r="D317" s="198"/>
      <c r="E317" s="198"/>
      <c r="F317" s="199"/>
      <c r="G317" s="466"/>
      <c r="H317" s="467"/>
      <c r="I317" s="468"/>
      <c r="J317" s="213">
        <f t="shared" si="38"/>
        <v>0</v>
      </c>
      <c r="K317" s="215">
        <f t="shared" si="39"/>
        <v>0</v>
      </c>
      <c r="L317" s="198"/>
      <c r="M317" s="198"/>
      <c r="N317" s="198"/>
      <c r="O317" s="210"/>
      <c r="P317" s="217"/>
      <c r="Q317" s="198"/>
      <c r="R317" s="199"/>
      <c r="S317" s="18" t="s">
        <v>32</v>
      </c>
      <c r="T317" s="10">
        <v>26</v>
      </c>
      <c r="U317" s="198"/>
      <c r="V317" s="198"/>
      <c r="W317" s="198"/>
      <c r="X317" s="198"/>
      <c r="Y317" s="198"/>
      <c r="Z317" s="198"/>
      <c r="AA317" s="198"/>
      <c r="AB317" s="198"/>
      <c r="AC317" s="198"/>
      <c r="AD317" s="198"/>
      <c r="AE317" s="198"/>
      <c r="AF317" s="198"/>
      <c r="AG317" s="198"/>
      <c r="AH317" s="210"/>
      <c r="AI317" s="467"/>
      <c r="AJ317" s="198"/>
      <c r="AK317" s="199"/>
      <c r="AL317" s="18" t="s">
        <v>32</v>
      </c>
    </row>
    <row r="318" spans="1:38" s="23" customFormat="1" ht="12.75" customHeight="1" x14ac:dyDescent="0.2">
      <c r="A318" s="10">
        <v>27</v>
      </c>
      <c r="B318" s="198"/>
      <c r="C318" s="198"/>
      <c r="D318" s="198"/>
      <c r="E318" s="198"/>
      <c r="F318" s="199"/>
      <c r="G318" s="466"/>
      <c r="H318" s="467"/>
      <c r="I318" s="468"/>
      <c r="J318" s="213">
        <f t="shared" si="38"/>
        <v>0</v>
      </c>
      <c r="K318" s="215">
        <f t="shared" si="39"/>
        <v>0</v>
      </c>
      <c r="L318" s="198"/>
      <c r="M318" s="198"/>
      <c r="N318" s="198"/>
      <c r="O318" s="210"/>
      <c r="P318" s="217"/>
      <c r="Q318" s="198"/>
      <c r="R318" s="199"/>
      <c r="S318" s="18" t="s">
        <v>33</v>
      </c>
      <c r="T318" s="10">
        <v>27</v>
      </c>
      <c r="U318" s="198"/>
      <c r="V318" s="198"/>
      <c r="W318" s="198"/>
      <c r="X318" s="198"/>
      <c r="Y318" s="198"/>
      <c r="Z318" s="198"/>
      <c r="AA318" s="198"/>
      <c r="AB318" s="198"/>
      <c r="AC318" s="198"/>
      <c r="AD318" s="198"/>
      <c r="AE318" s="198"/>
      <c r="AF318" s="198"/>
      <c r="AG318" s="198"/>
      <c r="AH318" s="210"/>
      <c r="AI318" s="467"/>
      <c r="AJ318" s="198"/>
      <c r="AK318" s="199"/>
      <c r="AL318" s="18" t="s">
        <v>33</v>
      </c>
    </row>
    <row r="319" spans="1:38" s="23" customFormat="1" ht="12.75" customHeight="1" x14ac:dyDescent="0.2">
      <c r="A319" s="10">
        <v>28</v>
      </c>
      <c r="B319" s="198"/>
      <c r="C319" s="198"/>
      <c r="D319" s="198"/>
      <c r="E319" s="198"/>
      <c r="F319" s="199"/>
      <c r="G319" s="466"/>
      <c r="H319" s="467"/>
      <c r="I319" s="468"/>
      <c r="J319" s="213">
        <f t="shared" si="38"/>
        <v>0</v>
      </c>
      <c r="K319" s="215">
        <f t="shared" si="39"/>
        <v>0</v>
      </c>
      <c r="L319" s="198"/>
      <c r="M319" s="198"/>
      <c r="N319" s="198"/>
      <c r="O319" s="210"/>
      <c r="P319" s="217"/>
      <c r="Q319" s="198"/>
      <c r="R319" s="199"/>
      <c r="S319" s="18" t="s">
        <v>34</v>
      </c>
      <c r="T319" s="10">
        <v>28</v>
      </c>
      <c r="U319" s="198"/>
      <c r="V319" s="198"/>
      <c r="W319" s="198"/>
      <c r="X319" s="198"/>
      <c r="Y319" s="198"/>
      <c r="Z319" s="198"/>
      <c r="AA319" s="198"/>
      <c r="AB319" s="198"/>
      <c r="AC319" s="198"/>
      <c r="AD319" s="198"/>
      <c r="AE319" s="198"/>
      <c r="AF319" s="198"/>
      <c r="AG319" s="198"/>
      <c r="AH319" s="210"/>
      <c r="AI319" s="467"/>
      <c r="AJ319" s="198"/>
      <c r="AK319" s="199"/>
      <c r="AL319" s="18" t="s">
        <v>34</v>
      </c>
    </row>
    <row r="320" spans="1:38" s="23" customFormat="1" ht="12.75" customHeight="1" x14ac:dyDescent="0.2">
      <c r="A320" s="10">
        <v>29</v>
      </c>
      <c r="B320" s="198"/>
      <c r="C320" s="198"/>
      <c r="D320" s="198"/>
      <c r="E320" s="198"/>
      <c r="F320" s="199"/>
      <c r="G320" s="466"/>
      <c r="H320" s="467"/>
      <c r="I320" s="468"/>
      <c r="J320" s="213">
        <f t="shared" si="38"/>
        <v>0</v>
      </c>
      <c r="K320" s="215">
        <f t="shared" si="39"/>
        <v>0</v>
      </c>
      <c r="L320" s="198"/>
      <c r="M320" s="198"/>
      <c r="N320" s="198"/>
      <c r="O320" s="210"/>
      <c r="P320" s="217"/>
      <c r="Q320" s="198"/>
      <c r="R320" s="199"/>
      <c r="S320" s="18" t="s">
        <v>35</v>
      </c>
      <c r="T320" s="10">
        <v>29</v>
      </c>
      <c r="U320" s="198"/>
      <c r="V320" s="198"/>
      <c r="W320" s="198"/>
      <c r="X320" s="218"/>
      <c r="Y320" s="198"/>
      <c r="Z320" s="198"/>
      <c r="AA320" s="198"/>
      <c r="AB320" s="198"/>
      <c r="AC320" s="198"/>
      <c r="AD320" s="198"/>
      <c r="AE320" s="198"/>
      <c r="AF320" s="198"/>
      <c r="AG320" s="198"/>
      <c r="AH320" s="210"/>
      <c r="AI320" s="467"/>
      <c r="AJ320" s="198"/>
      <c r="AK320" s="199"/>
      <c r="AL320" s="18" t="s">
        <v>35</v>
      </c>
    </row>
    <row r="321" spans="1:38" s="23" customFormat="1" ht="12.75" customHeight="1" x14ac:dyDescent="0.2">
      <c r="A321" s="10">
        <v>30</v>
      </c>
      <c r="B321" s="198"/>
      <c r="C321" s="198"/>
      <c r="D321" s="198"/>
      <c r="E321" s="198"/>
      <c r="F321" s="199"/>
      <c r="G321" s="472"/>
      <c r="H321" s="467"/>
      <c r="I321" s="468"/>
      <c r="J321" s="213">
        <f t="shared" si="38"/>
        <v>0</v>
      </c>
      <c r="K321" s="215">
        <f t="shared" si="39"/>
        <v>0</v>
      </c>
      <c r="L321" s="198"/>
      <c r="M321" s="198"/>
      <c r="N321" s="198"/>
      <c r="O321" s="210"/>
      <c r="P321" s="217"/>
      <c r="Q321" s="198"/>
      <c r="R321" s="199"/>
      <c r="S321" s="18" t="s">
        <v>36</v>
      </c>
      <c r="T321" s="10">
        <v>30</v>
      </c>
      <c r="U321" s="198"/>
      <c r="V321" s="198"/>
      <c r="W321" s="198"/>
      <c r="X321" s="198"/>
      <c r="Y321" s="198"/>
      <c r="Z321" s="198"/>
      <c r="AA321" s="198"/>
      <c r="AB321" s="198"/>
      <c r="AC321" s="198"/>
      <c r="AD321" s="198"/>
      <c r="AE321" s="198"/>
      <c r="AF321" s="198"/>
      <c r="AG321" s="198"/>
      <c r="AH321" s="210"/>
      <c r="AI321" s="467"/>
      <c r="AJ321" s="198"/>
      <c r="AK321" s="199"/>
      <c r="AL321" s="18" t="s">
        <v>36</v>
      </c>
    </row>
    <row r="322" spans="1:38" s="23" customFormat="1" ht="12.75" customHeight="1" x14ac:dyDescent="0.2">
      <c r="A322" s="21">
        <v>31</v>
      </c>
      <c r="B322" s="202"/>
      <c r="C322" s="202"/>
      <c r="D322" s="202"/>
      <c r="E322" s="202"/>
      <c r="F322" s="203"/>
      <c r="G322" s="473"/>
      <c r="H322" s="474"/>
      <c r="I322" s="475"/>
      <c r="J322" s="219">
        <f t="shared" si="38"/>
        <v>0</v>
      </c>
      <c r="K322" s="220">
        <f t="shared" si="39"/>
        <v>0</v>
      </c>
      <c r="L322" s="202"/>
      <c r="M322" s="202"/>
      <c r="N322" s="202"/>
      <c r="O322" s="212"/>
      <c r="P322" s="221"/>
      <c r="Q322" s="202"/>
      <c r="R322" s="203"/>
      <c r="S322" s="22" t="s">
        <v>37</v>
      </c>
      <c r="T322" s="21">
        <v>31</v>
      </c>
      <c r="U322" s="202"/>
      <c r="V322" s="202"/>
      <c r="W322" s="202"/>
      <c r="X322" s="202"/>
      <c r="Y322" s="202"/>
      <c r="Z322" s="202"/>
      <c r="AA322" s="202"/>
      <c r="AB322" s="202"/>
      <c r="AC322" s="202"/>
      <c r="AD322" s="202"/>
      <c r="AE322" s="202"/>
      <c r="AF322" s="202"/>
      <c r="AG322" s="202"/>
      <c r="AH322" s="212"/>
      <c r="AI322" s="474"/>
      <c r="AJ322" s="202"/>
      <c r="AK322" s="203"/>
      <c r="AL322" s="22" t="s">
        <v>37</v>
      </c>
    </row>
    <row r="323" spans="1:38" s="23" customFormat="1" ht="12.75" customHeight="1" thickBot="1" x14ac:dyDescent="0.25">
      <c r="A323" s="380"/>
      <c r="B323" s="342">
        <f>SUM(B291:B322)</f>
        <v>0</v>
      </c>
      <c r="C323" s="342">
        <f>SUM(C291:C322)</f>
        <v>0</v>
      </c>
      <c r="D323" s="342">
        <f>SUM(D291:D322)</f>
        <v>0</v>
      </c>
      <c r="E323" s="343">
        <f>SUM(E291:E322)</f>
        <v>0</v>
      </c>
      <c r="F323" s="344">
        <f>SUM(F291:F322)</f>
        <v>0</v>
      </c>
      <c r="G323" s="345"/>
      <c r="H323" s="346" t="s">
        <v>157</v>
      </c>
      <c r="I323" s="347">
        <f>COUNTA(I292:I322)</f>
        <v>0</v>
      </c>
      <c r="J323" s="342">
        <f t="shared" ref="J323:R323" si="40">SUM(J291:J322)</f>
        <v>0</v>
      </c>
      <c r="K323" s="342">
        <f t="shared" si="40"/>
        <v>0</v>
      </c>
      <c r="L323" s="342">
        <f t="shared" si="40"/>
        <v>0</v>
      </c>
      <c r="M323" s="342">
        <f t="shared" si="40"/>
        <v>0</v>
      </c>
      <c r="N323" s="342">
        <f t="shared" si="40"/>
        <v>0</v>
      </c>
      <c r="O323" s="348">
        <f t="shared" si="40"/>
        <v>0</v>
      </c>
      <c r="P323" s="343">
        <f t="shared" si="40"/>
        <v>0</v>
      </c>
      <c r="Q323" s="342">
        <f t="shared" si="40"/>
        <v>0</v>
      </c>
      <c r="R323" s="349">
        <f t="shared" si="40"/>
        <v>0</v>
      </c>
      <c r="S323" s="350"/>
      <c r="T323" s="341"/>
      <c r="U323" s="342">
        <f t="shared" ref="U323:AH323" si="41">SUM(U291:U322)</f>
        <v>0</v>
      </c>
      <c r="V323" s="342">
        <f t="shared" si="41"/>
        <v>0</v>
      </c>
      <c r="W323" s="342">
        <f t="shared" si="41"/>
        <v>0</v>
      </c>
      <c r="X323" s="342">
        <f t="shared" si="41"/>
        <v>0</v>
      </c>
      <c r="Y323" s="342">
        <f t="shared" si="41"/>
        <v>0</v>
      </c>
      <c r="Z323" s="342">
        <f t="shared" si="41"/>
        <v>0</v>
      </c>
      <c r="AA323" s="342">
        <f t="shared" si="41"/>
        <v>0</v>
      </c>
      <c r="AB323" s="342">
        <f t="shared" si="41"/>
        <v>0</v>
      </c>
      <c r="AC323" s="342">
        <f t="shared" si="41"/>
        <v>0</v>
      </c>
      <c r="AD323" s="342">
        <f t="shared" si="41"/>
        <v>0</v>
      </c>
      <c r="AE323" s="342">
        <f t="shared" si="41"/>
        <v>0</v>
      </c>
      <c r="AF323" s="342">
        <f t="shared" si="41"/>
        <v>0</v>
      </c>
      <c r="AG323" s="342">
        <f t="shared" si="41"/>
        <v>0</v>
      </c>
      <c r="AH323" s="344">
        <f t="shared" si="41"/>
        <v>0</v>
      </c>
      <c r="AI323" s="351"/>
      <c r="AJ323" s="342">
        <f>SUM(AJ291:AJ322)</f>
        <v>0</v>
      </c>
      <c r="AK323" s="348">
        <f>SUM(AK291:AK322)</f>
        <v>0</v>
      </c>
      <c r="AL323" s="389"/>
    </row>
    <row r="324" spans="1:38" ht="12.75" customHeight="1" thickTop="1" x14ac:dyDescent="0.2">
      <c r="A324" s="31"/>
      <c r="B324" s="36"/>
      <c r="C324" s="36"/>
      <c r="D324" s="36"/>
      <c r="E324" s="36"/>
      <c r="F324" s="36"/>
      <c r="G324" s="103"/>
      <c r="H324" s="36"/>
      <c r="I324" s="37"/>
      <c r="J324" s="36"/>
      <c r="K324" s="36"/>
      <c r="L324" s="36"/>
      <c r="M324" s="36"/>
      <c r="N324" s="36"/>
      <c r="O324" s="36"/>
      <c r="P324" s="36"/>
      <c r="Q324" s="36"/>
      <c r="R324" s="36"/>
      <c r="S324" s="31"/>
      <c r="T324" s="31"/>
      <c r="U324" s="36"/>
      <c r="V324" s="36"/>
      <c r="W324" s="36"/>
      <c r="X324" s="36"/>
      <c r="Y324" s="36"/>
      <c r="Z324" s="36"/>
      <c r="AA324" s="36"/>
      <c r="AB324" s="36"/>
      <c r="AC324" s="36"/>
      <c r="AD324" s="36"/>
      <c r="AE324" s="36"/>
      <c r="AF324" s="36"/>
      <c r="AG324" s="36"/>
      <c r="AH324" s="36"/>
      <c r="AI324" s="36"/>
      <c r="AJ324" s="36"/>
      <c r="AK324" s="36"/>
      <c r="AL324" s="31"/>
    </row>
    <row r="325" spans="1:38" ht="12.75" customHeight="1" x14ac:dyDescent="0.2">
      <c r="A325" s="43"/>
      <c r="B325" s="23"/>
      <c r="C325" s="23"/>
      <c r="D325" s="23"/>
      <c r="E325" s="23"/>
      <c r="F325" s="23"/>
      <c r="H325" s="588" t="str">
        <f>JANVIER!$H$10</f>
        <v>SYNDICAT DES MÉTALLOS SL</v>
      </c>
      <c r="I325" s="588"/>
      <c r="J325" s="588"/>
      <c r="K325" s="23"/>
      <c r="L325" s="23"/>
      <c r="M325" s="23"/>
      <c r="N325" s="23"/>
      <c r="O325" s="23"/>
      <c r="P325" s="23"/>
      <c r="Q325" s="23"/>
      <c r="R325" s="23"/>
      <c r="S325" s="43"/>
      <c r="T325" s="43"/>
      <c r="U325" s="38"/>
      <c r="V325" s="38"/>
      <c r="W325" s="38"/>
      <c r="X325" s="38"/>
      <c r="Y325" s="38"/>
      <c r="Z325" s="38"/>
      <c r="AA325" s="12" t="s">
        <v>146</v>
      </c>
      <c r="AB325" s="23"/>
      <c r="AC325" s="23"/>
      <c r="AD325" s="38"/>
      <c r="AE325" s="38"/>
      <c r="AF325" s="38"/>
      <c r="AG325" s="38"/>
      <c r="AH325" s="38"/>
      <c r="AI325" s="38"/>
      <c r="AJ325" s="38"/>
      <c r="AK325" s="35"/>
      <c r="AL325" s="43"/>
    </row>
    <row r="326" spans="1:38" s="114" customFormat="1" ht="12.75" customHeight="1" x14ac:dyDescent="0.2">
      <c r="A326" s="116"/>
      <c r="B326" s="106" t="str">
        <f>$B$11</f>
        <v>Mois</v>
      </c>
      <c r="C326" s="302" t="str">
        <f>$C$11</f>
        <v>Avril</v>
      </c>
      <c r="D326" s="27" t="str">
        <f>$D$11</f>
        <v>Année</v>
      </c>
      <c r="E326" s="252">
        <f>$E$11</f>
        <v>0</v>
      </c>
      <c r="F326" s="107"/>
      <c r="G326" s="112"/>
      <c r="H326" s="107"/>
      <c r="I326" s="113"/>
      <c r="J326" s="107"/>
      <c r="K326" s="107"/>
      <c r="L326" s="107"/>
      <c r="M326" s="107"/>
      <c r="N326" s="107"/>
      <c r="O326" s="107"/>
      <c r="P326" s="107"/>
      <c r="Q326" s="107"/>
      <c r="R326" s="107"/>
      <c r="S326" s="116"/>
      <c r="T326" s="116"/>
      <c r="U326" s="107"/>
      <c r="V326" s="107"/>
      <c r="W326" s="107"/>
      <c r="X326" s="107"/>
      <c r="Y326" s="107"/>
      <c r="Z326" s="107"/>
      <c r="AA326" s="107"/>
      <c r="AB326" s="107"/>
      <c r="AC326" s="107"/>
      <c r="AD326" s="107"/>
      <c r="AE326" s="107"/>
      <c r="AF326" s="107"/>
      <c r="AG326" s="107"/>
      <c r="AH326" s="107"/>
      <c r="AI326" s="106"/>
      <c r="AJ326" s="302" t="str">
        <f>$C$11</f>
        <v>Avril</v>
      </c>
      <c r="AK326" s="252">
        <f>$E$11</f>
        <v>0</v>
      </c>
      <c r="AL326" s="116"/>
    </row>
    <row r="327" spans="1:38" s="114" customFormat="1" ht="12.75" customHeight="1" x14ac:dyDescent="0.2">
      <c r="A327" s="116"/>
      <c r="B327" s="106" t="str">
        <f>$B$12</f>
        <v>Page No.</v>
      </c>
      <c r="C327" s="111">
        <f>C282+1</f>
        <v>8</v>
      </c>
      <c r="D327" s="107"/>
      <c r="E327" s="107"/>
      <c r="F327" s="107"/>
      <c r="G327" s="112"/>
      <c r="H327" s="107"/>
      <c r="I327" s="39" t="s">
        <v>145</v>
      </c>
      <c r="J327" s="107"/>
      <c r="K327" s="107"/>
      <c r="L327" s="113"/>
      <c r="M327" s="107"/>
      <c r="N327" s="107"/>
      <c r="O327" s="107"/>
      <c r="P327" s="106"/>
      <c r="Q327" s="107"/>
      <c r="R327" s="106"/>
      <c r="S327" s="116"/>
      <c r="T327" s="116"/>
      <c r="U327" s="107"/>
      <c r="V327" s="107"/>
      <c r="W327" s="107"/>
      <c r="X327" s="107"/>
      <c r="Y327" s="107"/>
      <c r="Z327" s="107"/>
      <c r="AA327" s="107"/>
      <c r="AB327" s="28" t="s">
        <v>147</v>
      </c>
      <c r="AC327" s="107"/>
      <c r="AD327" s="107"/>
      <c r="AE327" s="107"/>
      <c r="AF327" s="107"/>
      <c r="AG327" s="107"/>
      <c r="AH327" s="107"/>
      <c r="AI327" s="106" t="str">
        <f>$B$12</f>
        <v>Page No.</v>
      </c>
      <c r="AJ327" s="111">
        <f>C282+1</f>
        <v>8</v>
      </c>
      <c r="AK327" s="115"/>
      <c r="AL327" s="116"/>
    </row>
    <row r="328" spans="1:38" ht="12.75" customHeight="1" x14ac:dyDescent="0.2">
      <c r="A328" s="44"/>
      <c r="B328" s="3"/>
      <c r="C328" s="3"/>
      <c r="D328" s="3"/>
      <c r="E328" s="3"/>
      <c r="F328" s="3"/>
      <c r="G328" s="100"/>
      <c r="H328" s="3"/>
      <c r="I328" s="5"/>
      <c r="J328" s="3"/>
      <c r="K328" s="3"/>
      <c r="L328" s="23"/>
      <c r="M328" s="3"/>
      <c r="N328" s="3"/>
      <c r="O328" s="3"/>
      <c r="P328" s="3"/>
      <c r="Q328" s="3"/>
      <c r="R328" s="3"/>
      <c r="S328" s="44"/>
      <c r="T328" s="44"/>
      <c r="U328" s="3"/>
      <c r="V328" s="3"/>
      <c r="W328" s="3"/>
      <c r="X328" s="3"/>
      <c r="Y328" s="3"/>
      <c r="Z328" s="3"/>
      <c r="AA328" s="3"/>
      <c r="AB328" s="3"/>
      <c r="AC328" s="3"/>
      <c r="AD328" s="3"/>
      <c r="AE328" s="23"/>
      <c r="AF328" s="3"/>
      <c r="AG328" s="3"/>
      <c r="AH328" s="3"/>
      <c r="AI328" s="3"/>
      <c r="AJ328" s="3"/>
      <c r="AK328" s="3"/>
      <c r="AL328" s="44"/>
    </row>
    <row r="329" spans="1:38" ht="12.75" customHeight="1" x14ac:dyDescent="0.2">
      <c r="A329" s="376"/>
      <c r="B329" s="29"/>
      <c r="C329" s="29"/>
      <c r="D329" s="29"/>
      <c r="E329" s="29"/>
      <c r="F329" s="29"/>
      <c r="G329" s="101"/>
      <c r="H329" s="29"/>
      <c r="I329" s="30"/>
      <c r="J329" s="29"/>
      <c r="K329" s="29"/>
      <c r="L329" s="30"/>
      <c r="M329" s="29"/>
      <c r="N329" s="29"/>
      <c r="O329" s="29"/>
      <c r="P329" s="29"/>
      <c r="Q329" s="29"/>
      <c r="R329" s="29"/>
      <c r="S329" s="29"/>
      <c r="T329" s="29"/>
      <c r="U329" s="29"/>
      <c r="V329" s="29"/>
      <c r="W329" s="29"/>
      <c r="X329" s="29"/>
      <c r="Y329" s="29"/>
      <c r="Z329" s="29"/>
      <c r="AA329" s="29"/>
      <c r="AB329" s="29"/>
      <c r="AC329" s="29"/>
      <c r="AD329" s="29"/>
      <c r="AE329" s="30"/>
      <c r="AF329" s="29"/>
      <c r="AG329" s="29"/>
      <c r="AH329" s="29"/>
      <c r="AI329" s="29"/>
      <c r="AJ329" s="42"/>
      <c r="AK329" s="29"/>
      <c r="AL329" s="385"/>
    </row>
    <row r="330" spans="1:38" customFormat="1" ht="12.75" customHeight="1" x14ac:dyDescent="0.2">
      <c r="A330" s="371"/>
      <c r="B330" s="3"/>
      <c r="C330" s="3" t="s">
        <v>148</v>
      </c>
      <c r="D330" s="3"/>
      <c r="E330" s="284"/>
      <c r="F330" s="1"/>
      <c r="G330" s="285"/>
      <c r="H330" s="2" t="s">
        <v>149</v>
      </c>
      <c r="I330" s="368"/>
      <c r="J330" s="534" t="s">
        <v>150</v>
      </c>
      <c r="K330" s="535"/>
      <c r="L330" s="3"/>
      <c r="M330" s="3"/>
      <c r="N330" s="3"/>
      <c r="O330" s="5" t="s">
        <v>151</v>
      </c>
      <c r="P330" s="3"/>
      <c r="Q330" s="3"/>
      <c r="R330" s="1"/>
      <c r="S330" s="361"/>
      <c r="T330" s="362"/>
      <c r="U330" s="3"/>
      <c r="V330" s="3"/>
      <c r="W330" s="3"/>
      <c r="X330" s="3"/>
      <c r="Y330" s="3"/>
      <c r="Z330" s="3"/>
      <c r="AA330" s="3"/>
      <c r="AB330" s="3"/>
      <c r="AC330" s="3"/>
      <c r="AD330" s="3"/>
      <c r="AE330" s="3"/>
      <c r="AF330" s="3"/>
      <c r="AG330" s="3"/>
      <c r="AH330" s="3"/>
      <c r="AI330" s="15"/>
      <c r="AJ330" s="3"/>
      <c r="AK330" s="44"/>
      <c r="AL330" s="381"/>
    </row>
    <row r="331" spans="1:38" customFormat="1" ht="12.75" customHeight="1" x14ac:dyDescent="0.2">
      <c r="A331" s="371"/>
      <c r="B331" s="3"/>
      <c r="C331" s="3"/>
      <c r="D331" s="3"/>
      <c r="E331" s="44"/>
      <c r="F331" s="1"/>
      <c r="G331" s="285"/>
      <c r="H331" s="15"/>
      <c r="I331" s="369"/>
      <c r="J331" s="3"/>
      <c r="K331" s="1"/>
      <c r="L331" s="3"/>
      <c r="M331" s="3"/>
      <c r="N331" s="3"/>
      <c r="O331" s="3"/>
      <c r="P331" s="3"/>
      <c r="Q331" s="3"/>
      <c r="R331" s="1"/>
      <c r="S331" s="358"/>
      <c r="T331" s="1"/>
      <c r="U331" s="3"/>
      <c r="V331" s="3"/>
      <c r="W331" s="3"/>
      <c r="X331" s="3"/>
      <c r="Y331" s="3"/>
      <c r="Z331" s="3"/>
      <c r="AA331" s="3"/>
      <c r="AB331" s="3"/>
      <c r="AC331" s="3"/>
      <c r="AD331" s="3"/>
      <c r="AE331" s="3"/>
      <c r="AF331" s="3"/>
      <c r="AG331" s="3"/>
      <c r="AH331" s="3"/>
      <c r="AI331" s="15"/>
      <c r="AJ331" s="3"/>
      <c r="AK331" s="44"/>
      <c r="AL331" s="381"/>
    </row>
    <row r="332" spans="1:38" customFormat="1" ht="12.75" customHeight="1" thickBot="1" x14ac:dyDescent="0.25">
      <c r="A332" s="377"/>
      <c r="B332" s="286">
        <v>1</v>
      </c>
      <c r="C332" s="286">
        <v>2</v>
      </c>
      <c r="D332" s="286">
        <v>3</v>
      </c>
      <c r="E332" s="286">
        <v>4</v>
      </c>
      <c r="F332" s="287">
        <v>5</v>
      </c>
      <c r="G332" s="288">
        <v>6</v>
      </c>
      <c r="H332" s="287">
        <v>7</v>
      </c>
      <c r="I332" s="370">
        <v>8</v>
      </c>
      <c r="J332" s="286">
        <v>9</v>
      </c>
      <c r="K332" s="287">
        <v>10</v>
      </c>
      <c r="L332" s="286">
        <v>11</v>
      </c>
      <c r="M332" s="286" t="s">
        <v>0</v>
      </c>
      <c r="N332" s="286">
        <v>12</v>
      </c>
      <c r="O332" s="286">
        <v>13</v>
      </c>
      <c r="P332" s="286">
        <v>14</v>
      </c>
      <c r="Q332" s="286">
        <v>15</v>
      </c>
      <c r="R332" s="287" t="s">
        <v>1</v>
      </c>
      <c r="S332" s="359"/>
      <c r="T332" s="289"/>
      <c r="U332" s="286">
        <v>16</v>
      </c>
      <c r="V332" s="286">
        <v>17</v>
      </c>
      <c r="W332" s="286">
        <v>18</v>
      </c>
      <c r="X332" s="286">
        <v>19</v>
      </c>
      <c r="Y332" s="286">
        <v>20</v>
      </c>
      <c r="Z332" s="286" t="s">
        <v>2</v>
      </c>
      <c r="AA332" s="286">
        <v>21</v>
      </c>
      <c r="AB332" s="286">
        <v>22</v>
      </c>
      <c r="AC332" s="286">
        <v>23</v>
      </c>
      <c r="AD332" s="286">
        <v>24</v>
      </c>
      <c r="AE332" s="286">
        <v>25</v>
      </c>
      <c r="AF332" s="286">
        <v>26</v>
      </c>
      <c r="AG332" s="286">
        <v>27</v>
      </c>
      <c r="AH332" s="286">
        <v>28</v>
      </c>
      <c r="AI332" s="290">
        <v>29</v>
      </c>
      <c r="AJ332" s="286">
        <v>30</v>
      </c>
      <c r="AK332" s="286">
        <v>31</v>
      </c>
      <c r="AL332" s="386"/>
    </row>
    <row r="333" spans="1:38" s="4" customFormat="1" ht="15.6" customHeight="1" thickTop="1" x14ac:dyDescent="0.2">
      <c r="A333" s="1"/>
      <c r="B333" s="547" t="s">
        <v>447</v>
      </c>
      <c r="C333" s="536" t="s">
        <v>448</v>
      </c>
      <c r="D333" s="536" t="s">
        <v>449</v>
      </c>
      <c r="E333" s="536" t="s">
        <v>450</v>
      </c>
      <c r="F333" s="539" t="s">
        <v>474</v>
      </c>
      <c r="G333" s="292"/>
      <c r="H333" s="2"/>
      <c r="I333" s="293"/>
      <c r="J333" s="13"/>
      <c r="K333" s="2"/>
      <c r="L333" s="547" t="s">
        <v>452</v>
      </c>
      <c r="M333" s="536" t="s">
        <v>453</v>
      </c>
      <c r="N333" s="536" t="s">
        <v>454</v>
      </c>
      <c r="O333" s="536" t="s">
        <v>455</v>
      </c>
      <c r="P333" s="536" t="s">
        <v>456</v>
      </c>
      <c r="Q333" s="536" t="s">
        <v>457</v>
      </c>
      <c r="R333" s="539" t="s">
        <v>458</v>
      </c>
      <c r="S333" s="44"/>
      <c r="T333" s="1"/>
      <c r="U333" s="522" t="s">
        <v>91</v>
      </c>
      <c r="V333" s="523"/>
      <c r="W333" s="523"/>
      <c r="X333" s="523"/>
      <c r="Y333" s="524"/>
      <c r="Z333" s="536" t="s">
        <v>460</v>
      </c>
      <c r="AA333" s="536" t="s">
        <v>461</v>
      </c>
      <c r="AB333" s="536" t="s">
        <v>462</v>
      </c>
      <c r="AC333" s="536" t="s">
        <v>463</v>
      </c>
      <c r="AD333" s="536" t="s">
        <v>464</v>
      </c>
      <c r="AE333" s="536" t="s">
        <v>465</v>
      </c>
      <c r="AF333" s="536" t="s">
        <v>466</v>
      </c>
      <c r="AG333" s="568" t="s">
        <v>467</v>
      </c>
      <c r="AH333" s="539" t="s">
        <v>468</v>
      </c>
      <c r="AI333" s="15"/>
      <c r="AJ333" s="547" t="s">
        <v>469</v>
      </c>
      <c r="AK333" s="539" t="s">
        <v>470</v>
      </c>
      <c r="AL333" s="381"/>
    </row>
    <row r="334" spans="1:38" s="4" customFormat="1" ht="15.6" customHeight="1" x14ac:dyDescent="0.2">
      <c r="A334" s="1"/>
      <c r="B334" s="548"/>
      <c r="C334" s="537"/>
      <c r="D334" s="537"/>
      <c r="E334" s="537"/>
      <c r="F334" s="540"/>
      <c r="G334" s="292" t="s">
        <v>3</v>
      </c>
      <c r="H334" s="2" t="s">
        <v>104</v>
      </c>
      <c r="I334" s="293" t="s">
        <v>105</v>
      </c>
      <c r="J334" s="13" t="s">
        <v>100</v>
      </c>
      <c r="K334" s="2" t="s">
        <v>95</v>
      </c>
      <c r="L334" s="548"/>
      <c r="M334" s="537"/>
      <c r="N334" s="537"/>
      <c r="O334" s="537"/>
      <c r="P334" s="537"/>
      <c r="Q334" s="537"/>
      <c r="R334" s="540"/>
      <c r="S334" s="44"/>
      <c r="T334" s="1"/>
      <c r="U334" s="577" t="s">
        <v>471</v>
      </c>
      <c r="V334" s="579" t="s">
        <v>472</v>
      </c>
      <c r="W334" s="579" t="s">
        <v>130</v>
      </c>
      <c r="X334" s="579" t="s">
        <v>131</v>
      </c>
      <c r="Y334" s="579" t="s">
        <v>473</v>
      </c>
      <c r="Z334" s="537"/>
      <c r="AA334" s="537"/>
      <c r="AB334" s="537"/>
      <c r="AC334" s="537"/>
      <c r="AD334" s="537"/>
      <c r="AE334" s="537"/>
      <c r="AF334" s="537"/>
      <c r="AG334" s="569"/>
      <c r="AH334" s="540"/>
      <c r="AI334" s="6" t="s">
        <v>116</v>
      </c>
      <c r="AJ334" s="548"/>
      <c r="AK334" s="540"/>
      <c r="AL334" s="381"/>
    </row>
    <row r="335" spans="1:38" s="4" customFormat="1" ht="15.6" customHeight="1" thickBot="1" x14ac:dyDescent="0.25">
      <c r="A335" s="7"/>
      <c r="B335" s="549"/>
      <c r="C335" s="538"/>
      <c r="D335" s="538"/>
      <c r="E335" s="538"/>
      <c r="F335" s="541"/>
      <c r="G335" s="297"/>
      <c r="H335" s="8"/>
      <c r="I335" s="298" t="s">
        <v>5</v>
      </c>
      <c r="J335" s="16"/>
      <c r="K335" s="8"/>
      <c r="L335" s="549"/>
      <c r="M335" s="538"/>
      <c r="N335" s="538"/>
      <c r="O335" s="538"/>
      <c r="P335" s="538"/>
      <c r="Q335" s="538"/>
      <c r="R335" s="541"/>
      <c r="S335" s="457"/>
      <c r="T335" s="7"/>
      <c r="U335" s="578"/>
      <c r="V335" s="538"/>
      <c r="W335" s="538"/>
      <c r="X335" s="538"/>
      <c r="Y335" s="538"/>
      <c r="Z335" s="538"/>
      <c r="AA335" s="538"/>
      <c r="AB335" s="538"/>
      <c r="AC335" s="538"/>
      <c r="AD335" s="538"/>
      <c r="AE335" s="538"/>
      <c r="AF335" s="538"/>
      <c r="AG335" s="570"/>
      <c r="AH335" s="541"/>
      <c r="AI335" s="295"/>
      <c r="AJ335" s="549"/>
      <c r="AK335" s="541"/>
      <c r="AL335" s="387"/>
    </row>
    <row r="336" spans="1:38" s="23" customFormat="1" ht="12.75" customHeight="1" thickTop="1" x14ac:dyDescent="0.2">
      <c r="A336" s="379"/>
      <c r="B336" s="213">
        <f>B323</f>
        <v>0</v>
      </c>
      <c r="C336" s="213">
        <f>C323</f>
        <v>0</v>
      </c>
      <c r="D336" s="213">
        <f>D323</f>
        <v>0</v>
      </c>
      <c r="E336" s="213">
        <f>E323</f>
        <v>0</v>
      </c>
      <c r="F336" s="215">
        <f>F323</f>
        <v>0</v>
      </c>
      <c r="G336" s="102" t="str">
        <f>G$7</f>
        <v>Avril</v>
      </c>
      <c r="H336" s="337" t="s">
        <v>156</v>
      </c>
      <c r="I336" s="338"/>
      <c r="J336" s="223">
        <f t="shared" ref="J336:R336" si="42">J323</f>
        <v>0</v>
      </c>
      <c r="K336" s="215">
        <f t="shared" si="42"/>
        <v>0</v>
      </c>
      <c r="L336" s="213">
        <f t="shared" si="42"/>
        <v>0</v>
      </c>
      <c r="M336" s="213">
        <f t="shared" si="42"/>
        <v>0</v>
      </c>
      <c r="N336" s="213">
        <f t="shared" si="42"/>
        <v>0</v>
      </c>
      <c r="O336" s="214">
        <f t="shared" si="42"/>
        <v>0</v>
      </c>
      <c r="P336" s="216">
        <f t="shared" si="42"/>
        <v>0</v>
      </c>
      <c r="Q336" s="213">
        <f t="shared" si="42"/>
        <v>0</v>
      </c>
      <c r="R336" s="215">
        <f t="shared" si="42"/>
        <v>0</v>
      </c>
      <c r="S336" s="11"/>
      <c r="T336" s="10"/>
      <c r="U336" s="213">
        <f t="shared" ref="U336:AH336" si="43">U323</f>
        <v>0</v>
      </c>
      <c r="V336" s="213">
        <f t="shared" si="43"/>
        <v>0</v>
      </c>
      <c r="W336" s="213">
        <f t="shared" si="43"/>
        <v>0</v>
      </c>
      <c r="X336" s="213">
        <f t="shared" si="43"/>
        <v>0</v>
      </c>
      <c r="Y336" s="213">
        <f t="shared" si="43"/>
        <v>0</v>
      </c>
      <c r="Z336" s="213">
        <f t="shared" si="43"/>
        <v>0</v>
      </c>
      <c r="AA336" s="213">
        <f t="shared" si="43"/>
        <v>0</v>
      </c>
      <c r="AB336" s="213">
        <f t="shared" si="43"/>
        <v>0</v>
      </c>
      <c r="AC336" s="213">
        <f t="shared" si="43"/>
        <v>0</v>
      </c>
      <c r="AD336" s="213">
        <f t="shared" si="43"/>
        <v>0</v>
      </c>
      <c r="AE336" s="213">
        <f t="shared" si="43"/>
        <v>0</v>
      </c>
      <c r="AF336" s="213">
        <f t="shared" si="43"/>
        <v>0</v>
      </c>
      <c r="AG336" s="213">
        <f t="shared" si="43"/>
        <v>0</v>
      </c>
      <c r="AH336" s="214">
        <f t="shared" si="43"/>
        <v>0</v>
      </c>
      <c r="AI336" s="222"/>
      <c r="AJ336" s="213">
        <f>AJ323</f>
        <v>0</v>
      </c>
      <c r="AK336" s="214">
        <f>AK323</f>
        <v>0</v>
      </c>
      <c r="AL336" s="388"/>
    </row>
    <row r="337" spans="1:38" s="23" customFormat="1" ht="12.75" customHeight="1" x14ac:dyDescent="0.2">
      <c r="A337" s="10">
        <v>1</v>
      </c>
      <c r="B337" s="198"/>
      <c r="C337" s="198"/>
      <c r="D337" s="198"/>
      <c r="E337" s="198"/>
      <c r="F337" s="199"/>
      <c r="G337" s="466"/>
      <c r="H337" s="467"/>
      <c r="I337" s="468"/>
      <c r="J337" s="213">
        <f t="shared" ref="J337:J367" si="44">SUM(B337:F337)</f>
        <v>0</v>
      </c>
      <c r="K337" s="215">
        <f t="shared" ref="K337:K367" si="45">SUM(U337:AK337)-SUM(L337:R337)</f>
        <v>0</v>
      </c>
      <c r="L337" s="198"/>
      <c r="M337" s="198"/>
      <c r="N337" s="198"/>
      <c r="O337" s="210"/>
      <c r="P337" s="217"/>
      <c r="Q337" s="198"/>
      <c r="R337" s="199"/>
      <c r="S337" s="18" t="s">
        <v>7</v>
      </c>
      <c r="T337" s="10">
        <v>1</v>
      </c>
      <c r="U337" s="198"/>
      <c r="V337" s="198"/>
      <c r="W337" s="198"/>
      <c r="X337" s="198"/>
      <c r="Y337" s="198"/>
      <c r="Z337" s="198"/>
      <c r="AA337" s="198"/>
      <c r="AB337" s="198"/>
      <c r="AC337" s="198"/>
      <c r="AD337" s="198"/>
      <c r="AE337" s="198"/>
      <c r="AF337" s="198"/>
      <c r="AG337" s="198"/>
      <c r="AH337" s="210"/>
      <c r="AI337" s="467"/>
      <c r="AJ337" s="198"/>
      <c r="AK337" s="199"/>
      <c r="AL337" s="18" t="s">
        <v>7</v>
      </c>
    </row>
    <row r="338" spans="1:38" s="23" customFormat="1" ht="12.75" customHeight="1" x14ac:dyDescent="0.2">
      <c r="A338" s="10">
        <v>2</v>
      </c>
      <c r="B338" s="198"/>
      <c r="C338" s="198"/>
      <c r="D338" s="198"/>
      <c r="E338" s="198"/>
      <c r="F338" s="199"/>
      <c r="G338" s="466"/>
      <c r="H338" s="467"/>
      <c r="I338" s="468"/>
      <c r="J338" s="213">
        <f t="shared" si="44"/>
        <v>0</v>
      </c>
      <c r="K338" s="215">
        <f t="shared" si="45"/>
        <v>0</v>
      </c>
      <c r="L338" s="198"/>
      <c r="M338" s="198"/>
      <c r="N338" s="198"/>
      <c r="O338" s="210"/>
      <c r="P338" s="217"/>
      <c r="Q338" s="198"/>
      <c r="R338" s="199"/>
      <c r="S338" s="18" t="s">
        <v>8</v>
      </c>
      <c r="T338" s="10">
        <v>2</v>
      </c>
      <c r="U338" s="198"/>
      <c r="V338" s="198"/>
      <c r="W338" s="198"/>
      <c r="X338" s="198"/>
      <c r="Y338" s="198"/>
      <c r="Z338" s="198"/>
      <c r="AA338" s="198"/>
      <c r="AB338" s="198"/>
      <c r="AC338" s="198"/>
      <c r="AD338" s="198"/>
      <c r="AE338" s="198"/>
      <c r="AF338" s="198"/>
      <c r="AG338" s="198"/>
      <c r="AH338" s="210"/>
      <c r="AI338" s="467"/>
      <c r="AJ338" s="198"/>
      <c r="AK338" s="199"/>
      <c r="AL338" s="18" t="s">
        <v>8</v>
      </c>
    </row>
    <row r="339" spans="1:38" s="23" customFormat="1" ht="12.75" customHeight="1" x14ac:dyDescent="0.2">
      <c r="A339" s="10">
        <v>3</v>
      </c>
      <c r="B339" s="198"/>
      <c r="C339" s="198"/>
      <c r="D339" s="198"/>
      <c r="E339" s="198"/>
      <c r="F339" s="199"/>
      <c r="G339" s="466"/>
      <c r="H339" s="467"/>
      <c r="I339" s="468"/>
      <c r="J339" s="213">
        <f t="shared" si="44"/>
        <v>0</v>
      </c>
      <c r="K339" s="215">
        <f t="shared" si="45"/>
        <v>0</v>
      </c>
      <c r="L339" s="198"/>
      <c r="M339" s="198"/>
      <c r="N339" s="198"/>
      <c r="O339" s="210"/>
      <c r="P339" s="217"/>
      <c r="Q339" s="198"/>
      <c r="R339" s="199"/>
      <c r="S339" s="18" t="s">
        <v>9</v>
      </c>
      <c r="T339" s="10">
        <v>3</v>
      </c>
      <c r="U339" s="198"/>
      <c r="V339" s="198"/>
      <c r="W339" s="198"/>
      <c r="X339" s="198"/>
      <c r="Y339" s="198"/>
      <c r="Z339" s="198"/>
      <c r="AA339" s="198"/>
      <c r="AB339" s="198"/>
      <c r="AC339" s="198"/>
      <c r="AD339" s="198"/>
      <c r="AE339" s="198"/>
      <c r="AF339" s="198"/>
      <c r="AG339" s="198"/>
      <c r="AH339" s="210"/>
      <c r="AI339" s="467"/>
      <c r="AJ339" s="198"/>
      <c r="AK339" s="199"/>
      <c r="AL339" s="18" t="s">
        <v>9</v>
      </c>
    </row>
    <row r="340" spans="1:38" s="23" customFormat="1" ht="12.75" customHeight="1" x14ac:dyDescent="0.2">
      <c r="A340" s="10">
        <v>4</v>
      </c>
      <c r="B340" s="198"/>
      <c r="C340" s="198"/>
      <c r="D340" s="198"/>
      <c r="E340" s="198"/>
      <c r="F340" s="199"/>
      <c r="G340" s="466"/>
      <c r="H340" s="467"/>
      <c r="I340" s="468"/>
      <c r="J340" s="213">
        <f t="shared" si="44"/>
        <v>0</v>
      </c>
      <c r="K340" s="215">
        <f t="shared" si="45"/>
        <v>0</v>
      </c>
      <c r="L340" s="198"/>
      <c r="M340" s="198"/>
      <c r="N340" s="198"/>
      <c r="O340" s="210"/>
      <c r="P340" s="217"/>
      <c r="Q340" s="198"/>
      <c r="R340" s="199"/>
      <c r="S340" s="18" t="s">
        <v>10</v>
      </c>
      <c r="T340" s="10">
        <v>4</v>
      </c>
      <c r="U340" s="198"/>
      <c r="V340" s="198"/>
      <c r="W340" s="198"/>
      <c r="X340" s="198"/>
      <c r="Y340" s="198"/>
      <c r="Z340" s="198"/>
      <c r="AA340" s="198"/>
      <c r="AB340" s="198"/>
      <c r="AC340" s="198"/>
      <c r="AD340" s="198"/>
      <c r="AE340" s="198"/>
      <c r="AF340" s="198"/>
      <c r="AG340" s="198"/>
      <c r="AH340" s="210"/>
      <c r="AI340" s="467"/>
      <c r="AJ340" s="198"/>
      <c r="AK340" s="199"/>
      <c r="AL340" s="18" t="s">
        <v>10</v>
      </c>
    </row>
    <row r="341" spans="1:38" s="23" customFormat="1" ht="12.75" customHeight="1" x14ac:dyDescent="0.2">
      <c r="A341" s="10">
        <v>5</v>
      </c>
      <c r="B341" s="198"/>
      <c r="C341" s="198"/>
      <c r="D341" s="198"/>
      <c r="E341" s="198"/>
      <c r="F341" s="199"/>
      <c r="G341" s="469"/>
      <c r="H341" s="467"/>
      <c r="I341" s="468"/>
      <c r="J341" s="213">
        <f t="shared" si="44"/>
        <v>0</v>
      </c>
      <c r="K341" s="215">
        <f t="shared" si="45"/>
        <v>0</v>
      </c>
      <c r="L341" s="198"/>
      <c r="M341" s="198"/>
      <c r="N341" s="198"/>
      <c r="O341" s="210"/>
      <c r="P341" s="217"/>
      <c r="Q341" s="198"/>
      <c r="R341" s="199"/>
      <c r="S341" s="18" t="s">
        <v>11</v>
      </c>
      <c r="T341" s="10">
        <v>5</v>
      </c>
      <c r="U341" s="198"/>
      <c r="V341" s="198"/>
      <c r="W341" s="198"/>
      <c r="X341" s="198"/>
      <c r="Y341" s="198"/>
      <c r="Z341" s="198"/>
      <c r="AA341" s="198"/>
      <c r="AB341" s="198"/>
      <c r="AC341" s="198"/>
      <c r="AD341" s="198"/>
      <c r="AE341" s="198"/>
      <c r="AF341" s="198"/>
      <c r="AG341" s="198"/>
      <c r="AH341" s="210"/>
      <c r="AI341" s="467"/>
      <c r="AJ341" s="198"/>
      <c r="AK341" s="199"/>
      <c r="AL341" s="18" t="s">
        <v>11</v>
      </c>
    </row>
    <row r="342" spans="1:38" s="23" customFormat="1" ht="12.75" customHeight="1" x14ac:dyDescent="0.2">
      <c r="A342" s="19">
        <v>6</v>
      </c>
      <c r="B342" s="200"/>
      <c r="C342" s="200"/>
      <c r="D342" s="200"/>
      <c r="E342" s="200"/>
      <c r="F342" s="201"/>
      <c r="G342" s="466"/>
      <c r="H342" s="470"/>
      <c r="I342" s="471"/>
      <c r="J342" s="213">
        <f t="shared" si="44"/>
        <v>0</v>
      </c>
      <c r="K342" s="215">
        <f t="shared" si="45"/>
        <v>0</v>
      </c>
      <c r="L342" s="200"/>
      <c r="M342" s="200"/>
      <c r="N342" s="200"/>
      <c r="O342" s="211"/>
      <c r="P342" s="218"/>
      <c r="Q342" s="200"/>
      <c r="R342" s="201"/>
      <c r="S342" s="20" t="s">
        <v>12</v>
      </c>
      <c r="T342" s="19">
        <v>6</v>
      </c>
      <c r="U342" s="200"/>
      <c r="V342" s="200"/>
      <c r="W342" s="200"/>
      <c r="X342" s="200"/>
      <c r="Y342" s="200"/>
      <c r="Z342" s="200"/>
      <c r="AA342" s="200"/>
      <c r="AB342" s="200"/>
      <c r="AC342" s="200"/>
      <c r="AD342" s="200"/>
      <c r="AE342" s="200"/>
      <c r="AF342" s="200"/>
      <c r="AG342" s="200"/>
      <c r="AH342" s="211"/>
      <c r="AI342" s="470"/>
      <c r="AJ342" s="200"/>
      <c r="AK342" s="201"/>
      <c r="AL342" s="20" t="s">
        <v>12</v>
      </c>
    </row>
    <row r="343" spans="1:38" s="23" customFormat="1" ht="12.75" customHeight="1" x14ac:dyDescent="0.2">
      <c r="A343" s="10">
        <v>7</v>
      </c>
      <c r="B343" s="198"/>
      <c r="C343" s="198"/>
      <c r="D343" s="198"/>
      <c r="E343" s="198"/>
      <c r="F343" s="199"/>
      <c r="G343" s="466"/>
      <c r="H343" s="467"/>
      <c r="I343" s="468"/>
      <c r="J343" s="213">
        <f t="shared" si="44"/>
        <v>0</v>
      </c>
      <c r="K343" s="215">
        <f t="shared" si="45"/>
        <v>0</v>
      </c>
      <c r="L343" s="198"/>
      <c r="M343" s="198"/>
      <c r="N343" s="198"/>
      <c r="O343" s="210"/>
      <c r="P343" s="217"/>
      <c r="Q343" s="198"/>
      <c r="R343" s="199"/>
      <c r="S343" s="18" t="s">
        <v>13</v>
      </c>
      <c r="T343" s="10">
        <v>7</v>
      </c>
      <c r="U343" s="198"/>
      <c r="V343" s="198"/>
      <c r="W343" s="198"/>
      <c r="X343" s="198"/>
      <c r="Y343" s="198"/>
      <c r="Z343" s="198"/>
      <c r="AA343" s="198"/>
      <c r="AB343" s="198"/>
      <c r="AC343" s="198"/>
      <c r="AD343" s="198"/>
      <c r="AE343" s="198"/>
      <c r="AF343" s="198"/>
      <c r="AG343" s="198"/>
      <c r="AH343" s="210"/>
      <c r="AI343" s="467"/>
      <c r="AJ343" s="198"/>
      <c r="AK343" s="199"/>
      <c r="AL343" s="18" t="s">
        <v>13</v>
      </c>
    </row>
    <row r="344" spans="1:38" s="23" customFormat="1" ht="12.75" customHeight="1" x14ac:dyDescent="0.2">
      <c r="A344" s="10">
        <v>8</v>
      </c>
      <c r="B344" s="198"/>
      <c r="C344" s="198"/>
      <c r="D344" s="198"/>
      <c r="E344" s="198"/>
      <c r="F344" s="199"/>
      <c r="G344" s="466"/>
      <c r="H344" s="467"/>
      <c r="I344" s="468"/>
      <c r="J344" s="213">
        <f t="shared" si="44"/>
        <v>0</v>
      </c>
      <c r="K344" s="215">
        <f t="shared" si="45"/>
        <v>0</v>
      </c>
      <c r="L344" s="198"/>
      <c r="M344" s="198"/>
      <c r="N344" s="198"/>
      <c r="O344" s="210"/>
      <c r="P344" s="217"/>
      <c r="Q344" s="198"/>
      <c r="R344" s="199"/>
      <c r="S344" s="18" t="s">
        <v>14</v>
      </c>
      <c r="T344" s="10">
        <v>8</v>
      </c>
      <c r="U344" s="198"/>
      <c r="V344" s="198"/>
      <c r="W344" s="198"/>
      <c r="X344" s="198"/>
      <c r="Y344" s="198"/>
      <c r="Z344" s="198"/>
      <c r="AA344" s="198"/>
      <c r="AB344" s="198"/>
      <c r="AC344" s="198"/>
      <c r="AD344" s="198"/>
      <c r="AE344" s="198"/>
      <c r="AF344" s="198"/>
      <c r="AG344" s="198"/>
      <c r="AH344" s="210"/>
      <c r="AI344" s="467"/>
      <c r="AJ344" s="198"/>
      <c r="AK344" s="199"/>
      <c r="AL344" s="18" t="s">
        <v>14</v>
      </c>
    </row>
    <row r="345" spans="1:38" s="23" customFormat="1" ht="12.75" customHeight="1" x14ac:dyDescent="0.2">
      <c r="A345" s="10">
        <v>9</v>
      </c>
      <c r="B345" s="198"/>
      <c r="C345" s="198"/>
      <c r="D345" s="198"/>
      <c r="E345" s="198"/>
      <c r="F345" s="199"/>
      <c r="G345" s="466"/>
      <c r="H345" s="467"/>
      <c r="I345" s="468"/>
      <c r="J345" s="213">
        <f t="shared" si="44"/>
        <v>0</v>
      </c>
      <c r="K345" s="215">
        <f t="shared" si="45"/>
        <v>0</v>
      </c>
      <c r="L345" s="198"/>
      <c r="M345" s="198"/>
      <c r="N345" s="198"/>
      <c r="O345" s="210"/>
      <c r="P345" s="217"/>
      <c r="Q345" s="198"/>
      <c r="R345" s="199"/>
      <c r="S345" s="18" t="s">
        <v>15</v>
      </c>
      <c r="T345" s="10">
        <v>9</v>
      </c>
      <c r="U345" s="198"/>
      <c r="V345" s="198"/>
      <c r="W345" s="198"/>
      <c r="X345" s="198"/>
      <c r="Y345" s="198"/>
      <c r="Z345" s="198"/>
      <c r="AA345" s="198"/>
      <c r="AB345" s="198"/>
      <c r="AC345" s="198"/>
      <c r="AD345" s="198"/>
      <c r="AE345" s="198"/>
      <c r="AF345" s="198"/>
      <c r="AG345" s="198"/>
      <c r="AH345" s="210"/>
      <c r="AI345" s="467"/>
      <c r="AJ345" s="198"/>
      <c r="AK345" s="199"/>
      <c r="AL345" s="18" t="s">
        <v>15</v>
      </c>
    </row>
    <row r="346" spans="1:38" s="23" customFormat="1" ht="12.75" customHeight="1" x14ac:dyDescent="0.2">
      <c r="A346" s="10">
        <v>10</v>
      </c>
      <c r="B346" s="198"/>
      <c r="C346" s="198"/>
      <c r="D346" s="198"/>
      <c r="E346" s="198"/>
      <c r="F346" s="199"/>
      <c r="G346" s="466"/>
      <c r="H346" s="467"/>
      <c r="I346" s="468"/>
      <c r="J346" s="213">
        <f t="shared" si="44"/>
        <v>0</v>
      </c>
      <c r="K346" s="215">
        <f t="shared" si="45"/>
        <v>0</v>
      </c>
      <c r="L346" s="198"/>
      <c r="M346" s="198"/>
      <c r="N346" s="198"/>
      <c r="O346" s="210"/>
      <c r="P346" s="217"/>
      <c r="Q346" s="198"/>
      <c r="R346" s="199"/>
      <c r="S346" s="18" t="s">
        <v>16</v>
      </c>
      <c r="T346" s="10">
        <v>10</v>
      </c>
      <c r="U346" s="198"/>
      <c r="V346" s="198"/>
      <c r="W346" s="198"/>
      <c r="X346" s="198"/>
      <c r="Y346" s="198"/>
      <c r="Z346" s="198"/>
      <c r="AA346" s="198"/>
      <c r="AB346" s="198"/>
      <c r="AC346" s="198"/>
      <c r="AD346" s="198"/>
      <c r="AE346" s="198"/>
      <c r="AF346" s="198"/>
      <c r="AG346" s="198"/>
      <c r="AH346" s="210"/>
      <c r="AI346" s="467"/>
      <c r="AJ346" s="198"/>
      <c r="AK346" s="199"/>
      <c r="AL346" s="18" t="s">
        <v>16</v>
      </c>
    </row>
    <row r="347" spans="1:38" s="23" customFormat="1" ht="12.75" customHeight="1" x14ac:dyDescent="0.2">
      <c r="A347" s="10">
        <v>11</v>
      </c>
      <c r="B347" s="198"/>
      <c r="C347" s="198"/>
      <c r="D347" s="198"/>
      <c r="E347" s="198"/>
      <c r="F347" s="199"/>
      <c r="G347" s="466"/>
      <c r="H347" s="467"/>
      <c r="I347" s="468"/>
      <c r="J347" s="213">
        <f t="shared" si="44"/>
        <v>0</v>
      </c>
      <c r="K347" s="215">
        <f t="shared" si="45"/>
        <v>0</v>
      </c>
      <c r="L347" s="198"/>
      <c r="M347" s="198"/>
      <c r="N347" s="198"/>
      <c r="O347" s="210"/>
      <c r="P347" s="217"/>
      <c r="Q347" s="198"/>
      <c r="R347" s="199"/>
      <c r="S347" s="18" t="s">
        <v>17</v>
      </c>
      <c r="T347" s="10">
        <v>11</v>
      </c>
      <c r="U347" s="198"/>
      <c r="V347" s="198"/>
      <c r="W347" s="198"/>
      <c r="X347" s="198"/>
      <c r="Y347" s="198"/>
      <c r="Z347" s="198"/>
      <c r="AA347" s="198"/>
      <c r="AB347" s="198"/>
      <c r="AC347" s="198"/>
      <c r="AD347" s="198"/>
      <c r="AE347" s="198"/>
      <c r="AF347" s="198"/>
      <c r="AG347" s="198"/>
      <c r="AH347" s="210"/>
      <c r="AI347" s="467"/>
      <c r="AJ347" s="198"/>
      <c r="AK347" s="199"/>
      <c r="AL347" s="18" t="s">
        <v>17</v>
      </c>
    </row>
    <row r="348" spans="1:38" s="23" customFormat="1" ht="12.75" customHeight="1" x14ac:dyDescent="0.2">
      <c r="A348" s="10">
        <v>12</v>
      </c>
      <c r="B348" s="198"/>
      <c r="C348" s="198"/>
      <c r="D348" s="198"/>
      <c r="E348" s="198"/>
      <c r="F348" s="199"/>
      <c r="G348" s="466"/>
      <c r="H348" s="467"/>
      <c r="I348" s="468"/>
      <c r="J348" s="213">
        <f t="shared" si="44"/>
        <v>0</v>
      </c>
      <c r="K348" s="215">
        <f t="shared" si="45"/>
        <v>0</v>
      </c>
      <c r="L348" s="198"/>
      <c r="M348" s="198"/>
      <c r="N348" s="198"/>
      <c r="O348" s="210"/>
      <c r="P348" s="217"/>
      <c r="Q348" s="198"/>
      <c r="R348" s="199"/>
      <c r="S348" s="18" t="s">
        <v>18</v>
      </c>
      <c r="T348" s="10">
        <v>12</v>
      </c>
      <c r="U348" s="198"/>
      <c r="V348" s="198"/>
      <c r="W348" s="198"/>
      <c r="X348" s="198"/>
      <c r="Y348" s="198"/>
      <c r="Z348" s="198"/>
      <c r="AA348" s="198"/>
      <c r="AB348" s="198"/>
      <c r="AC348" s="198"/>
      <c r="AD348" s="198"/>
      <c r="AE348" s="198"/>
      <c r="AF348" s="198"/>
      <c r="AG348" s="198"/>
      <c r="AH348" s="210"/>
      <c r="AI348" s="467"/>
      <c r="AJ348" s="198"/>
      <c r="AK348" s="199"/>
      <c r="AL348" s="18" t="s">
        <v>18</v>
      </c>
    </row>
    <row r="349" spans="1:38" s="23" customFormat="1" ht="12.75" customHeight="1" x14ac:dyDescent="0.2">
      <c r="A349" s="10">
        <v>13</v>
      </c>
      <c r="B349" s="198"/>
      <c r="C349" s="198"/>
      <c r="D349" s="198"/>
      <c r="E349" s="198"/>
      <c r="F349" s="199"/>
      <c r="G349" s="466"/>
      <c r="H349" s="467"/>
      <c r="I349" s="468"/>
      <c r="J349" s="213">
        <f t="shared" si="44"/>
        <v>0</v>
      </c>
      <c r="K349" s="215">
        <f t="shared" si="45"/>
        <v>0</v>
      </c>
      <c r="L349" s="198"/>
      <c r="M349" s="198"/>
      <c r="N349" s="198"/>
      <c r="O349" s="210"/>
      <c r="P349" s="217"/>
      <c r="Q349" s="198"/>
      <c r="R349" s="199"/>
      <c r="S349" s="18" t="s">
        <v>19</v>
      </c>
      <c r="T349" s="10">
        <v>13</v>
      </c>
      <c r="U349" s="198"/>
      <c r="V349" s="198"/>
      <c r="W349" s="198"/>
      <c r="X349" s="198"/>
      <c r="Y349" s="198"/>
      <c r="Z349" s="198"/>
      <c r="AA349" s="198"/>
      <c r="AB349" s="198"/>
      <c r="AC349" s="198"/>
      <c r="AD349" s="198"/>
      <c r="AE349" s="198"/>
      <c r="AF349" s="198"/>
      <c r="AG349" s="198"/>
      <c r="AH349" s="210"/>
      <c r="AI349" s="467"/>
      <c r="AJ349" s="198"/>
      <c r="AK349" s="199"/>
      <c r="AL349" s="18" t="s">
        <v>19</v>
      </c>
    </row>
    <row r="350" spans="1:38" s="23" customFormat="1" ht="12.75" customHeight="1" x14ac:dyDescent="0.2">
      <c r="A350" s="10">
        <v>14</v>
      </c>
      <c r="B350" s="198"/>
      <c r="C350" s="198"/>
      <c r="D350" s="198"/>
      <c r="E350" s="198"/>
      <c r="F350" s="199"/>
      <c r="G350" s="466"/>
      <c r="H350" s="467"/>
      <c r="I350" s="468"/>
      <c r="J350" s="213">
        <f t="shared" si="44"/>
        <v>0</v>
      </c>
      <c r="K350" s="215">
        <f t="shared" si="45"/>
        <v>0</v>
      </c>
      <c r="L350" s="198"/>
      <c r="M350" s="198"/>
      <c r="N350" s="198"/>
      <c r="O350" s="210"/>
      <c r="P350" s="217"/>
      <c r="Q350" s="198"/>
      <c r="R350" s="199"/>
      <c r="S350" s="18" t="s">
        <v>20</v>
      </c>
      <c r="T350" s="10">
        <v>14</v>
      </c>
      <c r="U350" s="198"/>
      <c r="V350" s="198"/>
      <c r="W350" s="198"/>
      <c r="X350" s="198"/>
      <c r="Y350" s="198"/>
      <c r="Z350" s="198"/>
      <c r="AA350" s="198"/>
      <c r="AB350" s="198"/>
      <c r="AC350" s="198"/>
      <c r="AD350" s="198"/>
      <c r="AE350" s="198"/>
      <c r="AF350" s="198"/>
      <c r="AG350" s="198"/>
      <c r="AH350" s="210"/>
      <c r="AI350" s="467"/>
      <c r="AJ350" s="198"/>
      <c r="AK350" s="199"/>
      <c r="AL350" s="18" t="s">
        <v>20</v>
      </c>
    </row>
    <row r="351" spans="1:38" s="23" customFormat="1" ht="12.75" customHeight="1" x14ac:dyDescent="0.2">
      <c r="A351" s="10">
        <v>15</v>
      </c>
      <c r="B351" s="198"/>
      <c r="C351" s="198"/>
      <c r="D351" s="198"/>
      <c r="E351" s="198"/>
      <c r="F351" s="199"/>
      <c r="G351" s="466"/>
      <c r="H351" s="467"/>
      <c r="I351" s="468"/>
      <c r="J351" s="213">
        <f t="shared" si="44"/>
        <v>0</v>
      </c>
      <c r="K351" s="215">
        <f t="shared" si="45"/>
        <v>0</v>
      </c>
      <c r="L351" s="198"/>
      <c r="M351" s="198"/>
      <c r="N351" s="198"/>
      <c r="O351" s="210"/>
      <c r="P351" s="217"/>
      <c r="Q351" s="198"/>
      <c r="R351" s="199"/>
      <c r="S351" s="18" t="s">
        <v>21</v>
      </c>
      <c r="T351" s="10">
        <v>15</v>
      </c>
      <c r="U351" s="198"/>
      <c r="V351" s="198"/>
      <c r="W351" s="198"/>
      <c r="X351" s="198"/>
      <c r="Y351" s="198"/>
      <c r="Z351" s="198"/>
      <c r="AA351" s="198"/>
      <c r="AB351" s="198"/>
      <c r="AC351" s="198"/>
      <c r="AD351" s="198"/>
      <c r="AE351" s="198"/>
      <c r="AF351" s="198"/>
      <c r="AG351" s="198"/>
      <c r="AH351" s="210"/>
      <c r="AI351" s="467"/>
      <c r="AJ351" s="198"/>
      <c r="AK351" s="199"/>
      <c r="AL351" s="18" t="s">
        <v>21</v>
      </c>
    </row>
    <row r="352" spans="1:38" s="23" customFormat="1" ht="12.75" customHeight="1" x14ac:dyDescent="0.2">
      <c r="A352" s="10">
        <v>16</v>
      </c>
      <c r="B352" s="198"/>
      <c r="C352" s="198"/>
      <c r="D352" s="198"/>
      <c r="E352" s="198"/>
      <c r="F352" s="199"/>
      <c r="G352" s="466"/>
      <c r="H352" s="467"/>
      <c r="I352" s="468"/>
      <c r="J352" s="213">
        <f t="shared" si="44"/>
        <v>0</v>
      </c>
      <c r="K352" s="215">
        <f t="shared" si="45"/>
        <v>0</v>
      </c>
      <c r="L352" s="198"/>
      <c r="M352" s="198"/>
      <c r="N352" s="198"/>
      <c r="O352" s="210"/>
      <c r="P352" s="217"/>
      <c r="Q352" s="198"/>
      <c r="R352" s="199"/>
      <c r="S352" s="18" t="s">
        <v>22</v>
      </c>
      <c r="T352" s="10">
        <v>16</v>
      </c>
      <c r="U352" s="198"/>
      <c r="V352" s="198"/>
      <c r="W352" s="198"/>
      <c r="X352" s="198"/>
      <c r="Y352" s="198"/>
      <c r="Z352" s="198"/>
      <c r="AA352" s="198"/>
      <c r="AB352" s="198"/>
      <c r="AC352" s="198"/>
      <c r="AD352" s="198"/>
      <c r="AE352" s="198"/>
      <c r="AF352" s="198"/>
      <c r="AG352" s="198"/>
      <c r="AH352" s="210"/>
      <c r="AI352" s="467"/>
      <c r="AJ352" s="198"/>
      <c r="AK352" s="199"/>
      <c r="AL352" s="18" t="s">
        <v>22</v>
      </c>
    </row>
    <row r="353" spans="1:38" s="23" customFormat="1" ht="12.75" customHeight="1" x14ac:dyDescent="0.2">
      <c r="A353" s="10">
        <v>17</v>
      </c>
      <c r="B353" s="198"/>
      <c r="C353" s="198"/>
      <c r="D353" s="198"/>
      <c r="E353" s="198"/>
      <c r="F353" s="199"/>
      <c r="G353" s="466"/>
      <c r="H353" s="467"/>
      <c r="I353" s="468"/>
      <c r="J353" s="213">
        <f t="shared" si="44"/>
        <v>0</v>
      </c>
      <c r="K353" s="215">
        <f t="shared" si="45"/>
        <v>0</v>
      </c>
      <c r="L353" s="198"/>
      <c r="M353" s="198"/>
      <c r="N353" s="198"/>
      <c r="O353" s="210"/>
      <c r="P353" s="217"/>
      <c r="Q353" s="198"/>
      <c r="R353" s="199"/>
      <c r="S353" s="18" t="s">
        <v>23</v>
      </c>
      <c r="T353" s="10">
        <v>17</v>
      </c>
      <c r="U353" s="198"/>
      <c r="V353" s="198"/>
      <c r="W353" s="198"/>
      <c r="X353" s="198"/>
      <c r="Y353" s="198"/>
      <c r="Z353" s="198"/>
      <c r="AA353" s="198"/>
      <c r="AB353" s="198"/>
      <c r="AC353" s="198"/>
      <c r="AD353" s="198"/>
      <c r="AE353" s="198"/>
      <c r="AF353" s="198"/>
      <c r="AG353" s="198"/>
      <c r="AH353" s="210"/>
      <c r="AI353" s="467"/>
      <c r="AJ353" s="198"/>
      <c r="AK353" s="199"/>
      <c r="AL353" s="18" t="s">
        <v>23</v>
      </c>
    </row>
    <row r="354" spans="1:38" s="23" customFormat="1" ht="12.75" customHeight="1" x14ac:dyDescent="0.2">
      <c r="A354" s="10">
        <v>18</v>
      </c>
      <c r="B354" s="198"/>
      <c r="C354" s="198"/>
      <c r="D354" s="198"/>
      <c r="E354" s="198"/>
      <c r="F354" s="199"/>
      <c r="G354" s="466"/>
      <c r="H354" s="467"/>
      <c r="I354" s="468"/>
      <c r="J354" s="213">
        <f t="shared" si="44"/>
        <v>0</v>
      </c>
      <c r="K354" s="215">
        <f t="shared" si="45"/>
        <v>0</v>
      </c>
      <c r="L354" s="198"/>
      <c r="M354" s="198"/>
      <c r="N354" s="198"/>
      <c r="O354" s="210"/>
      <c r="P354" s="217"/>
      <c r="Q354" s="198"/>
      <c r="R354" s="199"/>
      <c r="S354" s="18" t="s">
        <v>24</v>
      </c>
      <c r="T354" s="10">
        <v>18</v>
      </c>
      <c r="U354" s="198"/>
      <c r="V354" s="198"/>
      <c r="W354" s="198"/>
      <c r="X354" s="198"/>
      <c r="Y354" s="198"/>
      <c r="Z354" s="198"/>
      <c r="AA354" s="198"/>
      <c r="AB354" s="198"/>
      <c r="AC354" s="198"/>
      <c r="AD354" s="198"/>
      <c r="AE354" s="198"/>
      <c r="AF354" s="198"/>
      <c r="AG354" s="198"/>
      <c r="AH354" s="210"/>
      <c r="AI354" s="467"/>
      <c r="AJ354" s="198"/>
      <c r="AK354" s="199"/>
      <c r="AL354" s="18" t="s">
        <v>24</v>
      </c>
    </row>
    <row r="355" spans="1:38" s="23" customFormat="1" ht="12.75" customHeight="1" x14ac:dyDescent="0.2">
      <c r="A355" s="10">
        <v>19</v>
      </c>
      <c r="B355" s="198"/>
      <c r="C355" s="198"/>
      <c r="D355" s="198"/>
      <c r="E355" s="198"/>
      <c r="F355" s="199"/>
      <c r="G355" s="466"/>
      <c r="H355" s="467"/>
      <c r="I355" s="468"/>
      <c r="J355" s="213">
        <f t="shared" si="44"/>
        <v>0</v>
      </c>
      <c r="K355" s="215">
        <f t="shared" si="45"/>
        <v>0</v>
      </c>
      <c r="L355" s="198"/>
      <c r="M355" s="198"/>
      <c r="N355" s="198"/>
      <c r="O355" s="210"/>
      <c r="P355" s="217"/>
      <c r="Q355" s="198"/>
      <c r="R355" s="199"/>
      <c r="S355" s="18" t="s">
        <v>25</v>
      </c>
      <c r="T355" s="10">
        <v>19</v>
      </c>
      <c r="U355" s="198"/>
      <c r="V355" s="198"/>
      <c r="W355" s="198"/>
      <c r="X355" s="198"/>
      <c r="Y355" s="198"/>
      <c r="Z355" s="198"/>
      <c r="AA355" s="198"/>
      <c r="AB355" s="198"/>
      <c r="AC355" s="198"/>
      <c r="AD355" s="198"/>
      <c r="AE355" s="198"/>
      <c r="AF355" s="198"/>
      <c r="AG355" s="198"/>
      <c r="AH355" s="210"/>
      <c r="AI355" s="467"/>
      <c r="AJ355" s="198"/>
      <c r="AK355" s="199"/>
      <c r="AL355" s="18" t="s">
        <v>25</v>
      </c>
    </row>
    <row r="356" spans="1:38" s="23" customFormat="1" ht="12.75" customHeight="1" x14ac:dyDescent="0.2">
      <c r="A356" s="10">
        <v>20</v>
      </c>
      <c r="B356" s="198"/>
      <c r="C356" s="198"/>
      <c r="D356" s="198"/>
      <c r="E356" s="198"/>
      <c r="F356" s="199"/>
      <c r="G356" s="466"/>
      <c r="H356" s="467"/>
      <c r="I356" s="468"/>
      <c r="J356" s="213">
        <f t="shared" si="44"/>
        <v>0</v>
      </c>
      <c r="K356" s="215">
        <f t="shared" si="45"/>
        <v>0</v>
      </c>
      <c r="L356" s="198"/>
      <c r="M356" s="198"/>
      <c r="N356" s="198"/>
      <c r="O356" s="210"/>
      <c r="P356" s="217"/>
      <c r="Q356" s="198"/>
      <c r="R356" s="199"/>
      <c r="S356" s="18" t="s">
        <v>26</v>
      </c>
      <c r="T356" s="10">
        <v>20</v>
      </c>
      <c r="U356" s="198"/>
      <c r="V356" s="198"/>
      <c r="W356" s="198"/>
      <c r="X356" s="198"/>
      <c r="Y356" s="198"/>
      <c r="Z356" s="198"/>
      <c r="AA356" s="198"/>
      <c r="AB356" s="198"/>
      <c r="AC356" s="198"/>
      <c r="AD356" s="198"/>
      <c r="AE356" s="198"/>
      <c r="AF356" s="198"/>
      <c r="AG356" s="198"/>
      <c r="AH356" s="210"/>
      <c r="AI356" s="467"/>
      <c r="AJ356" s="198"/>
      <c r="AK356" s="199"/>
      <c r="AL356" s="18" t="s">
        <v>26</v>
      </c>
    </row>
    <row r="357" spans="1:38" s="23" customFormat="1" ht="12.75" customHeight="1" x14ac:dyDescent="0.2">
      <c r="A357" s="10">
        <v>21</v>
      </c>
      <c r="B357" s="198"/>
      <c r="C357" s="198"/>
      <c r="D357" s="198"/>
      <c r="E357" s="198"/>
      <c r="F357" s="199"/>
      <c r="G357" s="466"/>
      <c r="H357" s="467"/>
      <c r="I357" s="468"/>
      <c r="J357" s="213">
        <f t="shared" si="44"/>
        <v>0</v>
      </c>
      <c r="K357" s="215">
        <f t="shared" si="45"/>
        <v>0</v>
      </c>
      <c r="L357" s="198"/>
      <c r="M357" s="198"/>
      <c r="N357" s="198"/>
      <c r="O357" s="210"/>
      <c r="P357" s="217"/>
      <c r="Q357" s="198"/>
      <c r="R357" s="199"/>
      <c r="S357" s="18" t="s">
        <v>27</v>
      </c>
      <c r="T357" s="10">
        <v>21</v>
      </c>
      <c r="U357" s="198"/>
      <c r="V357" s="198"/>
      <c r="W357" s="198"/>
      <c r="X357" s="198"/>
      <c r="Y357" s="198"/>
      <c r="Z357" s="198"/>
      <c r="AA357" s="198"/>
      <c r="AB357" s="198"/>
      <c r="AC357" s="198"/>
      <c r="AD357" s="198"/>
      <c r="AE357" s="198"/>
      <c r="AF357" s="198"/>
      <c r="AG357" s="198"/>
      <c r="AH357" s="210"/>
      <c r="AI357" s="467"/>
      <c r="AJ357" s="198"/>
      <c r="AK357" s="199"/>
      <c r="AL357" s="18" t="s">
        <v>27</v>
      </c>
    </row>
    <row r="358" spans="1:38" s="23" customFormat="1" ht="12.75" customHeight="1" x14ac:dyDescent="0.2">
      <c r="A358" s="10">
        <v>22</v>
      </c>
      <c r="B358" s="198"/>
      <c r="C358" s="198"/>
      <c r="D358" s="198"/>
      <c r="E358" s="198"/>
      <c r="F358" s="199"/>
      <c r="G358" s="466"/>
      <c r="H358" s="467"/>
      <c r="I358" s="468"/>
      <c r="J358" s="213">
        <f t="shared" si="44"/>
        <v>0</v>
      </c>
      <c r="K358" s="215">
        <f t="shared" si="45"/>
        <v>0</v>
      </c>
      <c r="L358" s="198"/>
      <c r="M358" s="198"/>
      <c r="N358" s="198"/>
      <c r="O358" s="210"/>
      <c r="P358" s="217"/>
      <c r="Q358" s="198"/>
      <c r="R358" s="199"/>
      <c r="S358" s="18" t="s">
        <v>28</v>
      </c>
      <c r="T358" s="10">
        <v>22</v>
      </c>
      <c r="U358" s="198"/>
      <c r="V358" s="198"/>
      <c r="W358" s="198"/>
      <c r="X358" s="198"/>
      <c r="Y358" s="198"/>
      <c r="Z358" s="198"/>
      <c r="AA358" s="198"/>
      <c r="AB358" s="198"/>
      <c r="AC358" s="198"/>
      <c r="AD358" s="198"/>
      <c r="AE358" s="198"/>
      <c r="AF358" s="198"/>
      <c r="AG358" s="198"/>
      <c r="AH358" s="210"/>
      <c r="AI358" s="467"/>
      <c r="AJ358" s="198"/>
      <c r="AK358" s="199"/>
      <c r="AL358" s="18" t="s">
        <v>28</v>
      </c>
    </row>
    <row r="359" spans="1:38" s="23" customFormat="1" ht="12.75" customHeight="1" x14ac:dyDescent="0.2">
      <c r="A359" s="10">
        <v>23</v>
      </c>
      <c r="B359" s="198"/>
      <c r="C359" s="198"/>
      <c r="D359" s="198"/>
      <c r="E359" s="198"/>
      <c r="F359" s="199"/>
      <c r="G359" s="466"/>
      <c r="H359" s="467"/>
      <c r="I359" s="468"/>
      <c r="J359" s="213">
        <f t="shared" si="44"/>
        <v>0</v>
      </c>
      <c r="K359" s="215">
        <f t="shared" si="45"/>
        <v>0</v>
      </c>
      <c r="L359" s="198"/>
      <c r="M359" s="198"/>
      <c r="N359" s="198"/>
      <c r="O359" s="210"/>
      <c r="P359" s="217"/>
      <c r="Q359" s="198"/>
      <c r="R359" s="199"/>
      <c r="S359" s="18" t="s">
        <v>29</v>
      </c>
      <c r="T359" s="10">
        <v>23</v>
      </c>
      <c r="U359" s="198"/>
      <c r="V359" s="198"/>
      <c r="W359" s="198"/>
      <c r="X359" s="198"/>
      <c r="Y359" s="198"/>
      <c r="Z359" s="198"/>
      <c r="AA359" s="198"/>
      <c r="AB359" s="198"/>
      <c r="AC359" s="198"/>
      <c r="AD359" s="198"/>
      <c r="AE359" s="198"/>
      <c r="AF359" s="198"/>
      <c r="AG359" s="198"/>
      <c r="AH359" s="210"/>
      <c r="AI359" s="467"/>
      <c r="AJ359" s="198"/>
      <c r="AK359" s="199"/>
      <c r="AL359" s="18" t="s">
        <v>29</v>
      </c>
    </row>
    <row r="360" spans="1:38" s="23" customFormat="1" ht="12.75" customHeight="1" x14ac:dyDescent="0.2">
      <c r="A360" s="10">
        <v>24</v>
      </c>
      <c r="B360" s="198"/>
      <c r="C360" s="198"/>
      <c r="D360" s="198"/>
      <c r="E360" s="198"/>
      <c r="F360" s="199"/>
      <c r="G360" s="466"/>
      <c r="H360" s="467"/>
      <c r="I360" s="468"/>
      <c r="J360" s="213">
        <f t="shared" si="44"/>
        <v>0</v>
      </c>
      <c r="K360" s="215">
        <f t="shared" si="45"/>
        <v>0</v>
      </c>
      <c r="L360" s="198"/>
      <c r="M360" s="198"/>
      <c r="N360" s="198"/>
      <c r="O360" s="210"/>
      <c r="P360" s="217"/>
      <c r="Q360" s="198"/>
      <c r="R360" s="199"/>
      <c r="S360" s="18" t="s">
        <v>30</v>
      </c>
      <c r="T360" s="10">
        <v>24</v>
      </c>
      <c r="U360" s="198"/>
      <c r="V360" s="198"/>
      <c r="W360" s="198"/>
      <c r="X360" s="198"/>
      <c r="Y360" s="198"/>
      <c r="Z360" s="198"/>
      <c r="AA360" s="198"/>
      <c r="AB360" s="198"/>
      <c r="AC360" s="198"/>
      <c r="AD360" s="198"/>
      <c r="AE360" s="198"/>
      <c r="AF360" s="198"/>
      <c r="AG360" s="198"/>
      <c r="AH360" s="210"/>
      <c r="AI360" s="467"/>
      <c r="AJ360" s="198"/>
      <c r="AK360" s="199"/>
      <c r="AL360" s="18" t="s">
        <v>30</v>
      </c>
    </row>
    <row r="361" spans="1:38" s="23" customFormat="1" ht="12.75" customHeight="1" x14ac:dyDescent="0.2">
      <c r="A361" s="10">
        <v>25</v>
      </c>
      <c r="B361" s="198"/>
      <c r="C361" s="198"/>
      <c r="D361" s="198"/>
      <c r="E361" s="198"/>
      <c r="F361" s="199"/>
      <c r="G361" s="466"/>
      <c r="H361" s="467"/>
      <c r="I361" s="468"/>
      <c r="J361" s="213">
        <f t="shared" si="44"/>
        <v>0</v>
      </c>
      <c r="K361" s="215">
        <f t="shared" si="45"/>
        <v>0</v>
      </c>
      <c r="L361" s="198"/>
      <c r="M361" s="198"/>
      <c r="N361" s="198"/>
      <c r="O361" s="210"/>
      <c r="P361" s="217"/>
      <c r="Q361" s="198"/>
      <c r="R361" s="199"/>
      <c r="S361" s="18" t="s">
        <v>31</v>
      </c>
      <c r="T361" s="10">
        <v>25</v>
      </c>
      <c r="U361" s="198"/>
      <c r="V361" s="198"/>
      <c r="W361" s="198"/>
      <c r="X361" s="198"/>
      <c r="Y361" s="198"/>
      <c r="Z361" s="198"/>
      <c r="AA361" s="198"/>
      <c r="AB361" s="198"/>
      <c r="AC361" s="198"/>
      <c r="AD361" s="198"/>
      <c r="AE361" s="198"/>
      <c r="AF361" s="198"/>
      <c r="AG361" s="198"/>
      <c r="AH361" s="210"/>
      <c r="AI361" s="467"/>
      <c r="AJ361" s="198"/>
      <c r="AK361" s="199"/>
      <c r="AL361" s="18" t="s">
        <v>31</v>
      </c>
    </row>
    <row r="362" spans="1:38" s="23" customFormat="1" ht="12.75" customHeight="1" x14ac:dyDescent="0.2">
      <c r="A362" s="10">
        <v>26</v>
      </c>
      <c r="B362" s="198"/>
      <c r="C362" s="198"/>
      <c r="D362" s="198"/>
      <c r="E362" s="198"/>
      <c r="F362" s="199"/>
      <c r="G362" s="466"/>
      <c r="H362" s="467"/>
      <c r="I362" s="468"/>
      <c r="J362" s="213">
        <f t="shared" si="44"/>
        <v>0</v>
      </c>
      <c r="K362" s="215">
        <f t="shared" si="45"/>
        <v>0</v>
      </c>
      <c r="L362" s="198"/>
      <c r="M362" s="198"/>
      <c r="N362" s="198"/>
      <c r="O362" s="210"/>
      <c r="P362" s="217"/>
      <c r="Q362" s="198"/>
      <c r="R362" s="199"/>
      <c r="S362" s="18" t="s">
        <v>32</v>
      </c>
      <c r="T362" s="10">
        <v>26</v>
      </c>
      <c r="U362" s="198"/>
      <c r="V362" s="198"/>
      <c r="W362" s="198"/>
      <c r="X362" s="198"/>
      <c r="Y362" s="198"/>
      <c r="Z362" s="198"/>
      <c r="AA362" s="198"/>
      <c r="AB362" s="198"/>
      <c r="AC362" s="198"/>
      <c r="AD362" s="198"/>
      <c r="AE362" s="198"/>
      <c r="AF362" s="198"/>
      <c r="AG362" s="198"/>
      <c r="AH362" s="210"/>
      <c r="AI362" s="467"/>
      <c r="AJ362" s="198"/>
      <c r="AK362" s="199"/>
      <c r="AL362" s="18" t="s">
        <v>32</v>
      </c>
    </row>
    <row r="363" spans="1:38" s="23" customFormat="1" ht="12.75" customHeight="1" x14ac:dyDescent="0.2">
      <c r="A363" s="10">
        <v>27</v>
      </c>
      <c r="B363" s="198"/>
      <c r="C363" s="198"/>
      <c r="D363" s="198"/>
      <c r="E363" s="198"/>
      <c r="F363" s="199"/>
      <c r="G363" s="466"/>
      <c r="H363" s="467"/>
      <c r="I363" s="468"/>
      <c r="J363" s="213">
        <f t="shared" si="44"/>
        <v>0</v>
      </c>
      <c r="K363" s="215">
        <f t="shared" si="45"/>
        <v>0</v>
      </c>
      <c r="L363" s="198"/>
      <c r="M363" s="198"/>
      <c r="N363" s="198"/>
      <c r="O363" s="210"/>
      <c r="P363" s="217"/>
      <c r="Q363" s="198"/>
      <c r="R363" s="199"/>
      <c r="S363" s="18" t="s">
        <v>33</v>
      </c>
      <c r="T363" s="10">
        <v>27</v>
      </c>
      <c r="U363" s="198"/>
      <c r="V363" s="198"/>
      <c r="W363" s="198"/>
      <c r="X363" s="198"/>
      <c r="Y363" s="198"/>
      <c r="Z363" s="198"/>
      <c r="AA363" s="198"/>
      <c r="AB363" s="198"/>
      <c r="AC363" s="198"/>
      <c r="AD363" s="198"/>
      <c r="AE363" s="198"/>
      <c r="AF363" s="198"/>
      <c r="AG363" s="198"/>
      <c r="AH363" s="210"/>
      <c r="AI363" s="467"/>
      <c r="AJ363" s="198"/>
      <c r="AK363" s="199"/>
      <c r="AL363" s="18" t="s">
        <v>33</v>
      </c>
    </row>
    <row r="364" spans="1:38" s="23" customFormat="1" ht="12.75" customHeight="1" x14ac:dyDescent="0.2">
      <c r="A364" s="10">
        <v>28</v>
      </c>
      <c r="B364" s="198"/>
      <c r="C364" s="198"/>
      <c r="D364" s="198"/>
      <c r="E364" s="198"/>
      <c r="F364" s="199"/>
      <c r="G364" s="466"/>
      <c r="H364" s="467"/>
      <c r="I364" s="468"/>
      <c r="J364" s="213">
        <f t="shared" si="44"/>
        <v>0</v>
      </c>
      <c r="K364" s="215">
        <f t="shared" si="45"/>
        <v>0</v>
      </c>
      <c r="L364" s="198"/>
      <c r="M364" s="198"/>
      <c r="N364" s="198"/>
      <c r="O364" s="210"/>
      <c r="P364" s="217"/>
      <c r="Q364" s="198"/>
      <c r="R364" s="199"/>
      <c r="S364" s="18" t="s">
        <v>34</v>
      </c>
      <c r="T364" s="10">
        <v>28</v>
      </c>
      <c r="U364" s="198"/>
      <c r="V364" s="198"/>
      <c r="W364" s="198"/>
      <c r="X364" s="198"/>
      <c r="Y364" s="198"/>
      <c r="Z364" s="198"/>
      <c r="AA364" s="198"/>
      <c r="AB364" s="198"/>
      <c r="AC364" s="198"/>
      <c r="AD364" s="198"/>
      <c r="AE364" s="198"/>
      <c r="AF364" s="198"/>
      <c r="AG364" s="198"/>
      <c r="AH364" s="210"/>
      <c r="AI364" s="467"/>
      <c r="AJ364" s="198"/>
      <c r="AK364" s="199"/>
      <c r="AL364" s="18" t="s">
        <v>34</v>
      </c>
    </row>
    <row r="365" spans="1:38" s="23" customFormat="1" ht="12.75" customHeight="1" x14ac:dyDescent="0.2">
      <c r="A365" s="10">
        <v>29</v>
      </c>
      <c r="B365" s="198"/>
      <c r="C365" s="198"/>
      <c r="D365" s="198"/>
      <c r="E365" s="198"/>
      <c r="F365" s="199"/>
      <c r="G365" s="466"/>
      <c r="H365" s="467"/>
      <c r="I365" s="468"/>
      <c r="J365" s="213">
        <f t="shared" si="44"/>
        <v>0</v>
      </c>
      <c r="K365" s="215">
        <f t="shared" si="45"/>
        <v>0</v>
      </c>
      <c r="L365" s="198"/>
      <c r="M365" s="198"/>
      <c r="N365" s="198"/>
      <c r="O365" s="210"/>
      <c r="P365" s="217"/>
      <c r="Q365" s="198"/>
      <c r="R365" s="199"/>
      <c r="S365" s="18" t="s">
        <v>35</v>
      </c>
      <c r="T365" s="10">
        <v>29</v>
      </c>
      <c r="U365" s="198"/>
      <c r="V365" s="198"/>
      <c r="W365" s="198"/>
      <c r="X365" s="218"/>
      <c r="Y365" s="198"/>
      <c r="Z365" s="198"/>
      <c r="AA365" s="198"/>
      <c r="AB365" s="198"/>
      <c r="AC365" s="198"/>
      <c r="AD365" s="198"/>
      <c r="AE365" s="198"/>
      <c r="AF365" s="198"/>
      <c r="AG365" s="198"/>
      <c r="AH365" s="210"/>
      <c r="AI365" s="467"/>
      <c r="AJ365" s="198"/>
      <c r="AK365" s="199"/>
      <c r="AL365" s="18" t="s">
        <v>35</v>
      </c>
    </row>
    <row r="366" spans="1:38" s="23" customFormat="1" ht="12.75" customHeight="1" x14ac:dyDescent="0.2">
      <c r="A366" s="10">
        <v>30</v>
      </c>
      <c r="B366" s="198"/>
      <c r="C366" s="198"/>
      <c r="D366" s="198"/>
      <c r="E366" s="198"/>
      <c r="F366" s="199"/>
      <c r="G366" s="472"/>
      <c r="H366" s="467"/>
      <c r="I366" s="468"/>
      <c r="J366" s="213">
        <f t="shared" si="44"/>
        <v>0</v>
      </c>
      <c r="K366" s="215">
        <f t="shared" si="45"/>
        <v>0</v>
      </c>
      <c r="L366" s="198"/>
      <c r="M366" s="198"/>
      <c r="N366" s="198"/>
      <c r="O366" s="210"/>
      <c r="P366" s="217"/>
      <c r="Q366" s="198"/>
      <c r="R366" s="199"/>
      <c r="S366" s="18" t="s">
        <v>36</v>
      </c>
      <c r="T366" s="10">
        <v>30</v>
      </c>
      <c r="U366" s="198"/>
      <c r="V366" s="198"/>
      <c r="W366" s="198"/>
      <c r="X366" s="198"/>
      <c r="Y366" s="198"/>
      <c r="Z366" s="198"/>
      <c r="AA366" s="198"/>
      <c r="AB366" s="198"/>
      <c r="AC366" s="198"/>
      <c r="AD366" s="198"/>
      <c r="AE366" s="198"/>
      <c r="AF366" s="198"/>
      <c r="AG366" s="198"/>
      <c r="AH366" s="210"/>
      <c r="AI366" s="467"/>
      <c r="AJ366" s="198"/>
      <c r="AK366" s="199"/>
      <c r="AL366" s="18" t="s">
        <v>36</v>
      </c>
    </row>
    <row r="367" spans="1:38" s="23" customFormat="1" ht="12.75" customHeight="1" x14ac:dyDescent="0.2">
      <c r="A367" s="21">
        <v>31</v>
      </c>
      <c r="B367" s="202"/>
      <c r="C367" s="202"/>
      <c r="D367" s="202"/>
      <c r="E367" s="202"/>
      <c r="F367" s="203"/>
      <c r="G367" s="473"/>
      <c r="H367" s="474"/>
      <c r="I367" s="475"/>
      <c r="J367" s="219">
        <f t="shared" si="44"/>
        <v>0</v>
      </c>
      <c r="K367" s="220">
        <f t="shared" si="45"/>
        <v>0</v>
      </c>
      <c r="L367" s="202"/>
      <c r="M367" s="202"/>
      <c r="N367" s="202"/>
      <c r="O367" s="212"/>
      <c r="P367" s="221"/>
      <c r="Q367" s="202"/>
      <c r="R367" s="203"/>
      <c r="S367" s="22" t="s">
        <v>37</v>
      </c>
      <c r="T367" s="21">
        <v>31</v>
      </c>
      <c r="U367" s="202"/>
      <c r="V367" s="202"/>
      <c r="W367" s="202"/>
      <c r="X367" s="202"/>
      <c r="Y367" s="202"/>
      <c r="Z367" s="202"/>
      <c r="AA367" s="202"/>
      <c r="AB367" s="202"/>
      <c r="AC367" s="202"/>
      <c r="AD367" s="202"/>
      <c r="AE367" s="202"/>
      <c r="AF367" s="202"/>
      <c r="AG367" s="202"/>
      <c r="AH367" s="212"/>
      <c r="AI367" s="474"/>
      <c r="AJ367" s="202"/>
      <c r="AK367" s="203"/>
      <c r="AL367" s="22" t="s">
        <v>37</v>
      </c>
    </row>
    <row r="368" spans="1:38" s="23" customFormat="1" ht="12.75" customHeight="1" thickBot="1" x14ac:dyDescent="0.25">
      <c r="A368" s="380"/>
      <c r="B368" s="342">
        <f>SUM(B336:B367)</f>
        <v>0</v>
      </c>
      <c r="C368" s="342">
        <f>SUM(C336:C367)</f>
        <v>0</v>
      </c>
      <c r="D368" s="342">
        <f>SUM(D336:D367)</f>
        <v>0</v>
      </c>
      <c r="E368" s="343">
        <f>SUM(E336:E367)</f>
        <v>0</v>
      </c>
      <c r="F368" s="344">
        <f>SUM(F336:F367)</f>
        <v>0</v>
      </c>
      <c r="G368" s="345"/>
      <c r="H368" s="346" t="s">
        <v>157</v>
      </c>
      <c r="I368" s="347">
        <f>COUNTA(I337:I367)</f>
        <v>0</v>
      </c>
      <c r="J368" s="342">
        <f t="shared" ref="J368:R368" si="46">SUM(J336:J367)</f>
        <v>0</v>
      </c>
      <c r="K368" s="342">
        <f t="shared" si="46"/>
        <v>0</v>
      </c>
      <c r="L368" s="342">
        <f t="shared" si="46"/>
        <v>0</v>
      </c>
      <c r="M368" s="342">
        <f t="shared" si="46"/>
        <v>0</v>
      </c>
      <c r="N368" s="342">
        <f t="shared" si="46"/>
        <v>0</v>
      </c>
      <c r="O368" s="348">
        <f t="shared" si="46"/>
        <v>0</v>
      </c>
      <c r="P368" s="343">
        <f t="shared" si="46"/>
        <v>0</v>
      </c>
      <c r="Q368" s="342">
        <f t="shared" si="46"/>
        <v>0</v>
      </c>
      <c r="R368" s="349">
        <f t="shared" si="46"/>
        <v>0</v>
      </c>
      <c r="S368" s="350"/>
      <c r="T368" s="341"/>
      <c r="U368" s="342">
        <f t="shared" ref="U368:AH368" si="47">SUM(U336:U367)</f>
        <v>0</v>
      </c>
      <c r="V368" s="342">
        <f t="shared" si="47"/>
        <v>0</v>
      </c>
      <c r="W368" s="342">
        <f t="shared" si="47"/>
        <v>0</v>
      </c>
      <c r="X368" s="342">
        <f t="shared" si="47"/>
        <v>0</v>
      </c>
      <c r="Y368" s="342">
        <f t="shared" si="47"/>
        <v>0</v>
      </c>
      <c r="Z368" s="342">
        <f t="shared" si="47"/>
        <v>0</v>
      </c>
      <c r="AA368" s="342">
        <f t="shared" si="47"/>
        <v>0</v>
      </c>
      <c r="AB368" s="342">
        <f t="shared" si="47"/>
        <v>0</v>
      </c>
      <c r="AC368" s="342">
        <f t="shared" si="47"/>
        <v>0</v>
      </c>
      <c r="AD368" s="342">
        <f t="shared" si="47"/>
        <v>0</v>
      </c>
      <c r="AE368" s="342">
        <f t="shared" si="47"/>
        <v>0</v>
      </c>
      <c r="AF368" s="342">
        <f t="shared" si="47"/>
        <v>0</v>
      </c>
      <c r="AG368" s="342">
        <f t="shared" si="47"/>
        <v>0</v>
      </c>
      <c r="AH368" s="344">
        <f t="shared" si="47"/>
        <v>0</v>
      </c>
      <c r="AI368" s="351"/>
      <c r="AJ368" s="342">
        <f>SUM(AJ336:AJ367)</f>
        <v>0</v>
      </c>
      <c r="AK368" s="348">
        <f>SUM(AK336:AK367)</f>
        <v>0</v>
      </c>
      <c r="AL368" s="389"/>
    </row>
    <row r="369" spans="1:38" ht="12.75" customHeight="1" thickTop="1" x14ac:dyDescent="0.2">
      <c r="A369" s="31"/>
      <c r="B369" s="36"/>
      <c r="C369" s="36"/>
      <c r="D369" s="36"/>
      <c r="E369" s="36"/>
      <c r="F369" s="36"/>
      <c r="G369" s="103"/>
      <c r="H369" s="36"/>
      <c r="I369" s="37"/>
      <c r="J369" s="36"/>
      <c r="K369" s="36"/>
      <c r="L369" s="65"/>
      <c r="M369" s="65"/>
      <c r="N369" s="65"/>
      <c r="O369" s="65"/>
      <c r="P369" s="65"/>
      <c r="Q369" s="65"/>
      <c r="R369" s="65"/>
      <c r="S369" s="31"/>
      <c r="T369" s="31"/>
      <c r="U369" s="36"/>
      <c r="V369" s="36"/>
      <c r="W369" s="36"/>
      <c r="X369" s="36"/>
      <c r="Y369" s="36"/>
      <c r="Z369" s="36"/>
      <c r="AA369" s="36"/>
      <c r="AB369" s="36"/>
      <c r="AC369" s="36"/>
      <c r="AD369" s="36"/>
      <c r="AE369" s="36"/>
      <c r="AF369" s="36"/>
      <c r="AG369" s="36"/>
      <c r="AH369" s="36"/>
      <c r="AI369" s="36"/>
      <c r="AJ369" s="36"/>
      <c r="AK369" s="36"/>
      <c r="AL369" s="31"/>
    </row>
    <row r="370" spans="1:38" ht="12.75" customHeight="1" x14ac:dyDescent="0.2">
      <c r="A370" s="43"/>
      <c r="B370" s="23"/>
      <c r="C370" s="23"/>
      <c r="D370" s="23"/>
      <c r="E370" s="23"/>
      <c r="F370" s="23"/>
      <c r="H370" s="588" t="str">
        <f>JANVIER!$H$10</f>
        <v>SYNDICAT DES MÉTALLOS SL</v>
      </c>
      <c r="I370" s="588"/>
      <c r="J370" s="588"/>
      <c r="K370" s="23"/>
      <c r="L370" s="23"/>
      <c r="M370" s="23"/>
      <c r="N370" s="23"/>
      <c r="O370" s="23"/>
      <c r="P370" s="23"/>
      <c r="Q370" s="23"/>
      <c r="R370" s="23"/>
      <c r="S370" s="43"/>
      <c r="T370" s="43"/>
      <c r="U370" s="38"/>
      <c r="V370" s="38"/>
      <c r="W370" s="38"/>
      <c r="X370" s="38"/>
      <c r="Y370" s="38"/>
      <c r="Z370" s="38"/>
      <c r="AA370" s="12" t="s">
        <v>146</v>
      </c>
      <c r="AB370" s="23"/>
      <c r="AC370" s="23"/>
      <c r="AD370" s="38"/>
      <c r="AE370" s="38"/>
      <c r="AF370" s="38"/>
      <c r="AG370" s="38"/>
      <c r="AH370" s="38"/>
      <c r="AI370" s="38"/>
      <c r="AJ370" s="38"/>
      <c r="AK370" s="35"/>
      <c r="AL370" s="43"/>
    </row>
    <row r="371" spans="1:38" s="114" customFormat="1" ht="12.75" customHeight="1" x14ac:dyDescent="0.2">
      <c r="A371" s="116"/>
      <c r="B371" s="106" t="str">
        <f>$B$11</f>
        <v>Mois</v>
      </c>
      <c r="C371" s="302" t="str">
        <f>$C$11</f>
        <v>Avril</v>
      </c>
      <c r="D371" s="27" t="str">
        <f>$D$11</f>
        <v>Année</v>
      </c>
      <c r="E371" s="252">
        <f>$E$11</f>
        <v>0</v>
      </c>
      <c r="F371" s="107"/>
      <c r="G371" s="112"/>
      <c r="H371" s="107"/>
      <c r="I371" s="113"/>
      <c r="J371" s="107"/>
      <c r="K371" s="107"/>
      <c r="L371" s="107"/>
      <c r="M371" s="107"/>
      <c r="N371" s="107"/>
      <c r="O371" s="107"/>
      <c r="P371" s="107"/>
      <c r="Q371" s="107"/>
      <c r="R371" s="107"/>
      <c r="S371" s="116"/>
      <c r="T371" s="116"/>
      <c r="U371" s="107"/>
      <c r="V371" s="107"/>
      <c r="W371" s="107"/>
      <c r="X371" s="107"/>
      <c r="Y371" s="107"/>
      <c r="Z371" s="107"/>
      <c r="AA371" s="107"/>
      <c r="AB371" s="107"/>
      <c r="AC371" s="107"/>
      <c r="AD371" s="107"/>
      <c r="AE371" s="107"/>
      <c r="AF371" s="107"/>
      <c r="AG371" s="107"/>
      <c r="AH371" s="107"/>
      <c r="AI371" s="106"/>
      <c r="AJ371" s="302" t="str">
        <f>$C$11</f>
        <v>Avril</v>
      </c>
      <c r="AK371" s="252">
        <f>$E$11</f>
        <v>0</v>
      </c>
      <c r="AL371" s="116"/>
    </row>
    <row r="372" spans="1:38" s="114" customFormat="1" ht="12.75" customHeight="1" x14ac:dyDescent="0.2">
      <c r="A372" s="116"/>
      <c r="B372" s="106" t="str">
        <f>$B$12</f>
        <v>Page No.</v>
      </c>
      <c r="C372" s="111">
        <f>C327+1</f>
        <v>9</v>
      </c>
      <c r="D372" s="107"/>
      <c r="E372" s="107"/>
      <c r="F372" s="107"/>
      <c r="G372" s="112"/>
      <c r="H372" s="107"/>
      <c r="I372" s="39" t="s">
        <v>145</v>
      </c>
      <c r="J372" s="107"/>
      <c r="K372" s="107"/>
      <c r="L372" s="113"/>
      <c r="M372" s="107"/>
      <c r="N372" s="107"/>
      <c r="O372" s="107"/>
      <c r="P372" s="106"/>
      <c r="Q372" s="107"/>
      <c r="R372" s="106"/>
      <c r="S372" s="116"/>
      <c r="T372" s="116"/>
      <c r="U372" s="107"/>
      <c r="V372" s="107"/>
      <c r="W372" s="107"/>
      <c r="X372" s="107"/>
      <c r="Y372" s="107"/>
      <c r="Z372" s="107"/>
      <c r="AA372" s="107"/>
      <c r="AB372" s="28" t="s">
        <v>147</v>
      </c>
      <c r="AC372" s="107"/>
      <c r="AD372" s="107"/>
      <c r="AE372" s="107"/>
      <c r="AF372" s="107"/>
      <c r="AG372" s="107"/>
      <c r="AH372" s="107"/>
      <c r="AI372" s="106" t="str">
        <f>$B$12</f>
        <v>Page No.</v>
      </c>
      <c r="AJ372" s="111">
        <f>C327+1</f>
        <v>9</v>
      </c>
      <c r="AK372" s="115"/>
      <c r="AL372" s="116"/>
    </row>
    <row r="373" spans="1:38" ht="12.75" customHeight="1" x14ac:dyDescent="0.2">
      <c r="A373" s="44"/>
      <c r="B373" s="3"/>
      <c r="C373" s="3"/>
      <c r="D373" s="3"/>
      <c r="E373" s="3"/>
      <c r="F373" s="3"/>
      <c r="G373" s="100"/>
      <c r="H373" s="3"/>
      <c r="I373" s="5"/>
      <c r="J373" s="3"/>
      <c r="K373" s="3"/>
      <c r="L373" s="23"/>
      <c r="M373" s="3"/>
      <c r="N373" s="3"/>
      <c r="O373" s="3"/>
      <c r="P373" s="3"/>
      <c r="Q373" s="3"/>
      <c r="R373" s="3"/>
      <c r="S373" s="44"/>
      <c r="T373" s="44"/>
      <c r="U373" s="3"/>
      <c r="V373" s="3"/>
      <c r="W373" s="3"/>
      <c r="X373" s="3"/>
      <c r="Y373" s="3"/>
      <c r="Z373" s="3"/>
      <c r="AA373" s="3"/>
      <c r="AB373" s="3"/>
      <c r="AC373" s="3"/>
      <c r="AD373" s="3"/>
      <c r="AE373" s="23"/>
      <c r="AF373" s="3"/>
      <c r="AG373" s="3"/>
      <c r="AH373" s="3"/>
      <c r="AI373" s="3"/>
      <c r="AJ373" s="3"/>
      <c r="AK373" s="3"/>
      <c r="AL373" s="44"/>
    </row>
    <row r="374" spans="1:38" ht="12.75" customHeight="1" x14ac:dyDescent="0.2">
      <c r="A374" s="376"/>
      <c r="B374" s="29"/>
      <c r="C374" s="29"/>
      <c r="D374" s="29"/>
      <c r="E374" s="29"/>
      <c r="F374" s="29"/>
      <c r="G374" s="101"/>
      <c r="H374" s="29"/>
      <c r="I374" s="30"/>
      <c r="J374" s="29"/>
      <c r="K374" s="29"/>
      <c r="L374" s="30"/>
      <c r="M374" s="29"/>
      <c r="N374" s="29"/>
      <c r="O374" s="29"/>
      <c r="P374" s="29"/>
      <c r="Q374" s="29"/>
      <c r="R374" s="29"/>
      <c r="S374" s="29"/>
      <c r="T374" s="29"/>
      <c r="U374" s="29"/>
      <c r="V374" s="29"/>
      <c r="W374" s="29"/>
      <c r="X374" s="29"/>
      <c r="Y374" s="29"/>
      <c r="Z374" s="29"/>
      <c r="AA374" s="29"/>
      <c r="AB374" s="29"/>
      <c r="AC374" s="29"/>
      <c r="AD374" s="29"/>
      <c r="AE374" s="30"/>
      <c r="AF374" s="29"/>
      <c r="AG374" s="29"/>
      <c r="AH374" s="29"/>
      <c r="AI374" s="29"/>
      <c r="AJ374" s="42"/>
      <c r="AK374" s="29"/>
      <c r="AL374" s="385"/>
    </row>
    <row r="375" spans="1:38" customFormat="1" ht="12.75" customHeight="1" x14ac:dyDescent="0.2">
      <c r="A375" s="371"/>
      <c r="B375" s="3"/>
      <c r="C375" s="3" t="s">
        <v>148</v>
      </c>
      <c r="D375" s="3"/>
      <c r="E375" s="284"/>
      <c r="F375" s="1"/>
      <c r="G375" s="285"/>
      <c r="H375" s="2" t="s">
        <v>149</v>
      </c>
      <c r="I375" s="368"/>
      <c r="J375" s="534" t="s">
        <v>150</v>
      </c>
      <c r="K375" s="535"/>
      <c r="L375" s="3"/>
      <c r="M375" s="3"/>
      <c r="N375" s="3"/>
      <c r="O375" s="5" t="s">
        <v>151</v>
      </c>
      <c r="P375" s="3"/>
      <c r="Q375" s="3"/>
      <c r="R375" s="1"/>
      <c r="S375" s="361"/>
      <c r="T375" s="362"/>
      <c r="U375" s="3"/>
      <c r="V375" s="3"/>
      <c r="W375" s="3"/>
      <c r="X375" s="3"/>
      <c r="Y375" s="3"/>
      <c r="Z375" s="3"/>
      <c r="AA375" s="3"/>
      <c r="AB375" s="3"/>
      <c r="AC375" s="3"/>
      <c r="AD375" s="3"/>
      <c r="AE375" s="3"/>
      <c r="AF375" s="3"/>
      <c r="AG375" s="3"/>
      <c r="AH375" s="3"/>
      <c r="AI375" s="15"/>
      <c r="AJ375" s="3"/>
      <c r="AK375" s="44"/>
      <c r="AL375" s="381"/>
    </row>
    <row r="376" spans="1:38" customFormat="1" ht="12.75" customHeight="1" x14ac:dyDescent="0.2">
      <c r="A376" s="371"/>
      <c r="B376" s="3"/>
      <c r="C376" s="3"/>
      <c r="D376" s="3"/>
      <c r="E376" s="44"/>
      <c r="F376" s="1"/>
      <c r="G376" s="285"/>
      <c r="H376" s="15"/>
      <c r="I376" s="369"/>
      <c r="J376" s="3"/>
      <c r="K376" s="1"/>
      <c r="L376" s="3"/>
      <c r="M376" s="3"/>
      <c r="N376" s="3"/>
      <c r="O376" s="3"/>
      <c r="P376" s="3"/>
      <c r="Q376" s="3"/>
      <c r="R376" s="1"/>
      <c r="S376" s="358"/>
      <c r="T376" s="1"/>
      <c r="U376" s="3"/>
      <c r="V376" s="3"/>
      <c r="W376" s="3"/>
      <c r="X376" s="3"/>
      <c r="Y376" s="3"/>
      <c r="Z376" s="3"/>
      <c r="AA376" s="3"/>
      <c r="AB376" s="3"/>
      <c r="AC376" s="3"/>
      <c r="AD376" s="3"/>
      <c r="AE376" s="3"/>
      <c r="AF376" s="3"/>
      <c r="AG376" s="3"/>
      <c r="AH376" s="3"/>
      <c r="AI376" s="15"/>
      <c r="AJ376" s="3"/>
      <c r="AK376" s="44"/>
      <c r="AL376" s="381"/>
    </row>
    <row r="377" spans="1:38" customFormat="1" ht="12.75" customHeight="1" thickBot="1" x14ac:dyDescent="0.25">
      <c r="A377" s="377"/>
      <c r="B377" s="286">
        <v>1</v>
      </c>
      <c r="C377" s="286">
        <v>2</v>
      </c>
      <c r="D377" s="286">
        <v>3</v>
      </c>
      <c r="E377" s="286">
        <v>4</v>
      </c>
      <c r="F377" s="287">
        <v>5</v>
      </c>
      <c r="G377" s="288">
        <v>6</v>
      </c>
      <c r="H377" s="287">
        <v>7</v>
      </c>
      <c r="I377" s="370">
        <v>8</v>
      </c>
      <c r="J377" s="286">
        <v>9</v>
      </c>
      <c r="K377" s="287">
        <v>10</v>
      </c>
      <c r="L377" s="286">
        <v>11</v>
      </c>
      <c r="M377" s="286" t="s">
        <v>0</v>
      </c>
      <c r="N377" s="286">
        <v>12</v>
      </c>
      <c r="O377" s="286">
        <v>13</v>
      </c>
      <c r="P377" s="286">
        <v>14</v>
      </c>
      <c r="Q377" s="286">
        <v>15</v>
      </c>
      <c r="R377" s="287" t="s">
        <v>1</v>
      </c>
      <c r="S377" s="359"/>
      <c r="T377" s="289"/>
      <c r="U377" s="286">
        <v>16</v>
      </c>
      <c r="V377" s="286">
        <v>17</v>
      </c>
      <c r="W377" s="286">
        <v>18</v>
      </c>
      <c r="X377" s="286">
        <v>19</v>
      </c>
      <c r="Y377" s="286">
        <v>20</v>
      </c>
      <c r="Z377" s="286" t="s">
        <v>2</v>
      </c>
      <c r="AA377" s="286">
        <v>21</v>
      </c>
      <c r="AB377" s="286">
        <v>22</v>
      </c>
      <c r="AC377" s="286">
        <v>23</v>
      </c>
      <c r="AD377" s="286">
        <v>24</v>
      </c>
      <c r="AE377" s="286">
        <v>25</v>
      </c>
      <c r="AF377" s="286">
        <v>26</v>
      </c>
      <c r="AG377" s="286">
        <v>27</v>
      </c>
      <c r="AH377" s="286">
        <v>28</v>
      </c>
      <c r="AI377" s="290">
        <v>29</v>
      </c>
      <c r="AJ377" s="286">
        <v>30</v>
      </c>
      <c r="AK377" s="286">
        <v>31</v>
      </c>
      <c r="AL377" s="386"/>
    </row>
    <row r="378" spans="1:38" s="4" customFormat="1" ht="15.6" customHeight="1" thickTop="1" x14ac:dyDescent="0.2">
      <c r="A378" s="1"/>
      <c r="B378" s="547" t="s">
        <v>447</v>
      </c>
      <c r="C378" s="536" t="s">
        <v>448</v>
      </c>
      <c r="D378" s="536" t="s">
        <v>449</v>
      </c>
      <c r="E378" s="536" t="s">
        <v>450</v>
      </c>
      <c r="F378" s="539" t="s">
        <v>474</v>
      </c>
      <c r="G378" s="292"/>
      <c r="H378" s="2"/>
      <c r="I378" s="293"/>
      <c r="J378" s="13"/>
      <c r="K378" s="2"/>
      <c r="L378" s="547" t="s">
        <v>452</v>
      </c>
      <c r="M378" s="536" t="s">
        <v>453</v>
      </c>
      <c r="N378" s="536" t="s">
        <v>454</v>
      </c>
      <c r="O378" s="536" t="s">
        <v>455</v>
      </c>
      <c r="P378" s="536" t="s">
        <v>456</v>
      </c>
      <c r="Q378" s="536" t="s">
        <v>457</v>
      </c>
      <c r="R378" s="539" t="s">
        <v>458</v>
      </c>
      <c r="S378" s="44"/>
      <c r="T378" s="1"/>
      <c r="U378" s="522" t="s">
        <v>91</v>
      </c>
      <c r="V378" s="523"/>
      <c r="W378" s="523"/>
      <c r="X378" s="523"/>
      <c r="Y378" s="524"/>
      <c r="Z378" s="536" t="s">
        <v>460</v>
      </c>
      <c r="AA378" s="536" t="s">
        <v>461</v>
      </c>
      <c r="AB378" s="536" t="s">
        <v>462</v>
      </c>
      <c r="AC378" s="536" t="s">
        <v>463</v>
      </c>
      <c r="AD378" s="536" t="s">
        <v>464</v>
      </c>
      <c r="AE378" s="536" t="s">
        <v>465</v>
      </c>
      <c r="AF378" s="536" t="s">
        <v>466</v>
      </c>
      <c r="AG378" s="568" t="s">
        <v>467</v>
      </c>
      <c r="AH378" s="539" t="s">
        <v>468</v>
      </c>
      <c r="AI378" s="15"/>
      <c r="AJ378" s="547" t="s">
        <v>469</v>
      </c>
      <c r="AK378" s="539" t="s">
        <v>470</v>
      </c>
      <c r="AL378" s="381"/>
    </row>
    <row r="379" spans="1:38" s="4" customFormat="1" ht="15.6" customHeight="1" x14ac:dyDescent="0.2">
      <c r="A379" s="1"/>
      <c r="B379" s="548"/>
      <c r="C379" s="537"/>
      <c r="D379" s="537"/>
      <c r="E379" s="537"/>
      <c r="F379" s="540"/>
      <c r="G379" s="292" t="s">
        <v>3</v>
      </c>
      <c r="H379" s="2" t="s">
        <v>104</v>
      </c>
      <c r="I379" s="293" t="s">
        <v>105</v>
      </c>
      <c r="J379" s="13" t="s">
        <v>100</v>
      </c>
      <c r="K379" s="2" t="s">
        <v>95</v>
      </c>
      <c r="L379" s="548"/>
      <c r="M379" s="537"/>
      <c r="N379" s="537"/>
      <c r="O379" s="537"/>
      <c r="P379" s="537"/>
      <c r="Q379" s="537"/>
      <c r="R379" s="540"/>
      <c r="S379" s="44"/>
      <c r="T379" s="1"/>
      <c r="U379" s="577" t="s">
        <v>471</v>
      </c>
      <c r="V379" s="579" t="s">
        <v>472</v>
      </c>
      <c r="W379" s="579" t="s">
        <v>130</v>
      </c>
      <c r="X379" s="579" t="s">
        <v>131</v>
      </c>
      <c r="Y379" s="579" t="s">
        <v>473</v>
      </c>
      <c r="Z379" s="537"/>
      <c r="AA379" s="537"/>
      <c r="AB379" s="537"/>
      <c r="AC379" s="537"/>
      <c r="AD379" s="537"/>
      <c r="AE379" s="537"/>
      <c r="AF379" s="537"/>
      <c r="AG379" s="569"/>
      <c r="AH379" s="540"/>
      <c r="AI379" s="6" t="s">
        <v>116</v>
      </c>
      <c r="AJ379" s="548"/>
      <c r="AK379" s="540"/>
      <c r="AL379" s="381"/>
    </row>
    <row r="380" spans="1:38" s="4" customFormat="1" ht="15.6" customHeight="1" thickBot="1" x14ac:dyDescent="0.25">
      <c r="A380" s="7"/>
      <c r="B380" s="549"/>
      <c r="C380" s="538"/>
      <c r="D380" s="538"/>
      <c r="E380" s="538"/>
      <c r="F380" s="541"/>
      <c r="G380" s="297"/>
      <c r="H380" s="8"/>
      <c r="I380" s="298" t="s">
        <v>5</v>
      </c>
      <c r="J380" s="16"/>
      <c r="K380" s="8"/>
      <c r="L380" s="549"/>
      <c r="M380" s="538"/>
      <c r="N380" s="538"/>
      <c r="O380" s="538"/>
      <c r="P380" s="538"/>
      <c r="Q380" s="538"/>
      <c r="R380" s="541"/>
      <c r="S380" s="457"/>
      <c r="T380" s="7"/>
      <c r="U380" s="578"/>
      <c r="V380" s="538"/>
      <c r="W380" s="538"/>
      <c r="X380" s="538"/>
      <c r="Y380" s="538"/>
      <c r="Z380" s="538"/>
      <c r="AA380" s="538"/>
      <c r="AB380" s="538"/>
      <c r="AC380" s="538"/>
      <c r="AD380" s="538"/>
      <c r="AE380" s="538"/>
      <c r="AF380" s="538"/>
      <c r="AG380" s="570"/>
      <c r="AH380" s="541"/>
      <c r="AI380" s="295"/>
      <c r="AJ380" s="549"/>
      <c r="AK380" s="541"/>
      <c r="AL380" s="387"/>
    </row>
    <row r="381" spans="1:38" s="23" customFormat="1" ht="12.75" customHeight="1" thickTop="1" x14ac:dyDescent="0.2">
      <c r="A381" s="379"/>
      <c r="B381" s="213">
        <f>B368</f>
        <v>0</v>
      </c>
      <c r="C381" s="213">
        <f>C368</f>
        <v>0</v>
      </c>
      <c r="D381" s="213">
        <f>D368</f>
        <v>0</v>
      </c>
      <c r="E381" s="213">
        <f>E368</f>
        <v>0</v>
      </c>
      <c r="F381" s="215">
        <f>F368</f>
        <v>0</v>
      </c>
      <c r="G381" s="102" t="str">
        <f>G$7</f>
        <v>Avril</v>
      </c>
      <c r="H381" s="337" t="s">
        <v>156</v>
      </c>
      <c r="I381" s="338"/>
      <c r="J381" s="223">
        <f t="shared" ref="J381:R381" si="48">J368</f>
        <v>0</v>
      </c>
      <c r="K381" s="215">
        <f t="shared" si="48"/>
        <v>0</v>
      </c>
      <c r="L381" s="213">
        <f t="shared" si="48"/>
        <v>0</v>
      </c>
      <c r="M381" s="213">
        <f t="shared" si="48"/>
        <v>0</v>
      </c>
      <c r="N381" s="213">
        <f t="shared" si="48"/>
        <v>0</v>
      </c>
      <c r="O381" s="214">
        <f t="shared" si="48"/>
        <v>0</v>
      </c>
      <c r="P381" s="216">
        <f t="shared" si="48"/>
        <v>0</v>
      </c>
      <c r="Q381" s="213">
        <f t="shared" si="48"/>
        <v>0</v>
      </c>
      <c r="R381" s="215">
        <f t="shared" si="48"/>
        <v>0</v>
      </c>
      <c r="S381" s="11"/>
      <c r="T381" s="10"/>
      <c r="U381" s="213">
        <f t="shared" ref="U381:AH381" si="49">U368</f>
        <v>0</v>
      </c>
      <c r="V381" s="213">
        <f t="shared" si="49"/>
        <v>0</v>
      </c>
      <c r="W381" s="213">
        <f t="shared" si="49"/>
        <v>0</v>
      </c>
      <c r="X381" s="213">
        <f t="shared" si="49"/>
        <v>0</v>
      </c>
      <c r="Y381" s="213">
        <f t="shared" si="49"/>
        <v>0</v>
      </c>
      <c r="Z381" s="213">
        <f t="shared" si="49"/>
        <v>0</v>
      </c>
      <c r="AA381" s="213">
        <f t="shared" si="49"/>
        <v>0</v>
      </c>
      <c r="AB381" s="213">
        <f t="shared" si="49"/>
        <v>0</v>
      </c>
      <c r="AC381" s="213">
        <f t="shared" si="49"/>
        <v>0</v>
      </c>
      <c r="AD381" s="213">
        <f t="shared" si="49"/>
        <v>0</v>
      </c>
      <c r="AE381" s="213">
        <f t="shared" si="49"/>
        <v>0</v>
      </c>
      <c r="AF381" s="213">
        <f t="shared" si="49"/>
        <v>0</v>
      </c>
      <c r="AG381" s="213">
        <f t="shared" si="49"/>
        <v>0</v>
      </c>
      <c r="AH381" s="214">
        <f t="shared" si="49"/>
        <v>0</v>
      </c>
      <c r="AI381" s="222"/>
      <c r="AJ381" s="213">
        <f>AJ368</f>
        <v>0</v>
      </c>
      <c r="AK381" s="214">
        <f>AK368</f>
        <v>0</v>
      </c>
      <c r="AL381" s="388"/>
    </row>
    <row r="382" spans="1:38" s="23" customFormat="1" ht="12.75" customHeight="1" x14ac:dyDescent="0.2">
      <c r="A382" s="10">
        <v>1</v>
      </c>
      <c r="B382" s="198"/>
      <c r="C382" s="198"/>
      <c r="D382" s="198"/>
      <c r="E382" s="198"/>
      <c r="F382" s="199"/>
      <c r="G382" s="466"/>
      <c r="H382" s="467"/>
      <c r="I382" s="468"/>
      <c r="J382" s="213">
        <f t="shared" ref="J382:J412" si="50">SUM(B382:F382)</f>
        <v>0</v>
      </c>
      <c r="K382" s="215">
        <f t="shared" ref="K382:K412" si="51">SUM(U382:AK382)-SUM(L382:R382)</f>
        <v>0</v>
      </c>
      <c r="L382" s="198"/>
      <c r="M382" s="198"/>
      <c r="N382" s="198"/>
      <c r="O382" s="210"/>
      <c r="P382" s="217"/>
      <c r="Q382" s="198"/>
      <c r="R382" s="199"/>
      <c r="S382" s="18" t="s">
        <v>7</v>
      </c>
      <c r="T382" s="10">
        <v>1</v>
      </c>
      <c r="U382" s="198"/>
      <c r="V382" s="198"/>
      <c r="W382" s="198"/>
      <c r="X382" s="198"/>
      <c r="Y382" s="198"/>
      <c r="Z382" s="198"/>
      <c r="AA382" s="198"/>
      <c r="AB382" s="198"/>
      <c r="AC382" s="198"/>
      <c r="AD382" s="198"/>
      <c r="AE382" s="198"/>
      <c r="AF382" s="198"/>
      <c r="AG382" s="198"/>
      <c r="AH382" s="210"/>
      <c r="AI382" s="467"/>
      <c r="AJ382" s="198"/>
      <c r="AK382" s="199"/>
      <c r="AL382" s="18" t="s">
        <v>7</v>
      </c>
    </row>
    <row r="383" spans="1:38" s="23" customFormat="1" ht="12.75" customHeight="1" x14ac:dyDescent="0.2">
      <c r="A383" s="10">
        <v>2</v>
      </c>
      <c r="B383" s="198"/>
      <c r="C383" s="198"/>
      <c r="D383" s="198"/>
      <c r="E383" s="198"/>
      <c r="F383" s="199"/>
      <c r="G383" s="466"/>
      <c r="H383" s="467"/>
      <c r="I383" s="468"/>
      <c r="J383" s="213">
        <f t="shared" si="50"/>
        <v>0</v>
      </c>
      <c r="K383" s="215">
        <f t="shared" si="51"/>
        <v>0</v>
      </c>
      <c r="L383" s="198"/>
      <c r="M383" s="198"/>
      <c r="N383" s="198"/>
      <c r="O383" s="210"/>
      <c r="P383" s="217"/>
      <c r="Q383" s="198"/>
      <c r="R383" s="199"/>
      <c r="S383" s="18" t="s">
        <v>8</v>
      </c>
      <c r="T383" s="10">
        <v>2</v>
      </c>
      <c r="U383" s="198"/>
      <c r="V383" s="198"/>
      <c r="W383" s="198"/>
      <c r="X383" s="198"/>
      <c r="Y383" s="198"/>
      <c r="Z383" s="198"/>
      <c r="AA383" s="198"/>
      <c r="AB383" s="198"/>
      <c r="AC383" s="198"/>
      <c r="AD383" s="198"/>
      <c r="AE383" s="198"/>
      <c r="AF383" s="198"/>
      <c r="AG383" s="198"/>
      <c r="AH383" s="210"/>
      <c r="AI383" s="467"/>
      <c r="AJ383" s="198"/>
      <c r="AK383" s="199"/>
      <c r="AL383" s="18" t="s">
        <v>8</v>
      </c>
    </row>
    <row r="384" spans="1:38" s="23" customFormat="1" ht="12.75" customHeight="1" x14ac:dyDescent="0.2">
      <c r="A384" s="10">
        <v>3</v>
      </c>
      <c r="B384" s="198"/>
      <c r="C384" s="198"/>
      <c r="D384" s="198"/>
      <c r="E384" s="198"/>
      <c r="F384" s="199"/>
      <c r="G384" s="466"/>
      <c r="H384" s="467"/>
      <c r="I384" s="468"/>
      <c r="J384" s="213">
        <f t="shared" si="50"/>
        <v>0</v>
      </c>
      <c r="K384" s="215">
        <f t="shared" si="51"/>
        <v>0</v>
      </c>
      <c r="L384" s="198"/>
      <c r="M384" s="198"/>
      <c r="N384" s="198"/>
      <c r="O384" s="210"/>
      <c r="P384" s="217"/>
      <c r="Q384" s="198"/>
      <c r="R384" s="199"/>
      <c r="S384" s="18" t="s">
        <v>9</v>
      </c>
      <c r="T384" s="10">
        <v>3</v>
      </c>
      <c r="U384" s="198"/>
      <c r="V384" s="198"/>
      <c r="W384" s="198"/>
      <c r="X384" s="198"/>
      <c r="Y384" s="198"/>
      <c r="Z384" s="198"/>
      <c r="AA384" s="198"/>
      <c r="AB384" s="198"/>
      <c r="AC384" s="198"/>
      <c r="AD384" s="198"/>
      <c r="AE384" s="198"/>
      <c r="AF384" s="198"/>
      <c r="AG384" s="198"/>
      <c r="AH384" s="210"/>
      <c r="AI384" s="467"/>
      <c r="AJ384" s="198"/>
      <c r="AK384" s="199"/>
      <c r="AL384" s="18" t="s">
        <v>9</v>
      </c>
    </row>
    <row r="385" spans="1:38" s="23" customFormat="1" ht="12.75" customHeight="1" x14ac:dyDescent="0.2">
      <c r="A385" s="10">
        <v>4</v>
      </c>
      <c r="B385" s="198"/>
      <c r="C385" s="198"/>
      <c r="D385" s="198"/>
      <c r="E385" s="198"/>
      <c r="F385" s="199"/>
      <c r="G385" s="466"/>
      <c r="H385" s="467"/>
      <c r="I385" s="468"/>
      <c r="J385" s="213">
        <f t="shared" si="50"/>
        <v>0</v>
      </c>
      <c r="K385" s="215">
        <f t="shared" si="51"/>
        <v>0</v>
      </c>
      <c r="L385" s="198"/>
      <c r="M385" s="198"/>
      <c r="N385" s="198"/>
      <c r="O385" s="210"/>
      <c r="P385" s="217"/>
      <c r="Q385" s="198"/>
      <c r="R385" s="199"/>
      <c r="S385" s="18" t="s">
        <v>10</v>
      </c>
      <c r="T385" s="10">
        <v>4</v>
      </c>
      <c r="U385" s="198"/>
      <c r="V385" s="198"/>
      <c r="W385" s="198"/>
      <c r="X385" s="198"/>
      <c r="Y385" s="198"/>
      <c r="Z385" s="198"/>
      <c r="AA385" s="198"/>
      <c r="AB385" s="198"/>
      <c r="AC385" s="198"/>
      <c r="AD385" s="198"/>
      <c r="AE385" s="198"/>
      <c r="AF385" s="198"/>
      <c r="AG385" s="198"/>
      <c r="AH385" s="210"/>
      <c r="AI385" s="467"/>
      <c r="AJ385" s="198"/>
      <c r="AK385" s="199"/>
      <c r="AL385" s="18" t="s">
        <v>10</v>
      </c>
    </row>
    <row r="386" spans="1:38" s="23" customFormat="1" ht="12.75" customHeight="1" x14ac:dyDescent="0.2">
      <c r="A386" s="10">
        <v>5</v>
      </c>
      <c r="B386" s="198"/>
      <c r="C386" s="198"/>
      <c r="D386" s="198"/>
      <c r="E386" s="198"/>
      <c r="F386" s="199"/>
      <c r="G386" s="469"/>
      <c r="H386" s="467"/>
      <c r="I386" s="468"/>
      <c r="J386" s="213">
        <f t="shared" si="50"/>
        <v>0</v>
      </c>
      <c r="K386" s="215">
        <f t="shared" si="51"/>
        <v>0</v>
      </c>
      <c r="L386" s="198"/>
      <c r="M386" s="198"/>
      <c r="N386" s="198"/>
      <c r="O386" s="210"/>
      <c r="P386" s="217"/>
      <c r="Q386" s="198"/>
      <c r="R386" s="199"/>
      <c r="S386" s="18" t="s">
        <v>11</v>
      </c>
      <c r="T386" s="10">
        <v>5</v>
      </c>
      <c r="U386" s="198"/>
      <c r="V386" s="198"/>
      <c r="W386" s="198"/>
      <c r="X386" s="198"/>
      <c r="Y386" s="198"/>
      <c r="Z386" s="198"/>
      <c r="AA386" s="198"/>
      <c r="AB386" s="198"/>
      <c r="AC386" s="198"/>
      <c r="AD386" s="198"/>
      <c r="AE386" s="198"/>
      <c r="AF386" s="198"/>
      <c r="AG386" s="198"/>
      <c r="AH386" s="210"/>
      <c r="AI386" s="467"/>
      <c r="AJ386" s="198"/>
      <c r="AK386" s="199"/>
      <c r="AL386" s="18" t="s">
        <v>11</v>
      </c>
    </row>
    <row r="387" spans="1:38" s="23" customFormat="1" ht="12.75" customHeight="1" x14ac:dyDescent="0.2">
      <c r="A387" s="19">
        <v>6</v>
      </c>
      <c r="B387" s="200"/>
      <c r="C387" s="200"/>
      <c r="D387" s="200"/>
      <c r="E387" s="200"/>
      <c r="F387" s="201"/>
      <c r="G387" s="466"/>
      <c r="H387" s="470"/>
      <c r="I387" s="471"/>
      <c r="J387" s="213">
        <f t="shared" si="50"/>
        <v>0</v>
      </c>
      <c r="K387" s="215">
        <f t="shared" si="51"/>
        <v>0</v>
      </c>
      <c r="L387" s="200"/>
      <c r="M387" s="200"/>
      <c r="N387" s="200"/>
      <c r="O387" s="211"/>
      <c r="P387" s="218"/>
      <c r="Q387" s="200"/>
      <c r="R387" s="201"/>
      <c r="S387" s="20" t="s">
        <v>12</v>
      </c>
      <c r="T387" s="19">
        <v>6</v>
      </c>
      <c r="U387" s="200"/>
      <c r="V387" s="200"/>
      <c r="W387" s="200"/>
      <c r="X387" s="200"/>
      <c r="Y387" s="200"/>
      <c r="Z387" s="200"/>
      <c r="AA387" s="200"/>
      <c r="AB387" s="200"/>
      <c r="AC387" s="200"/>
      <c r="AD387" s="200"/>
      <c r="AE387" s="200"/>
      <c r="AF387" s="200"/>
      <c r="AG387" s="200"/>
      <c r="AH387" s="211"/>
      <c r="AI387" s="470"/>
      <c r="AJ387" s="200"/>
      <c r="AK387" s="201"/>
      <c r="AL387" s="20" t="s">
        <v>12</v>
      </c>
    </row>
    <row r="388" spans="1:38" s="23" customFormat="1" ht="12.75" customHeight="1" x14ac:dyDescent="0.2">
      <c r="A388" s="10">
        <v>7</v>
      </c>
      <c r="B388" s="198"/>
      <c r="C388" s="198"/>
      <c r="D388" s="198"/>
      <c r="E388" s="198"/>
      <c r="F388" s="199"/>
      <c r="G388" s="466"/>
      <c r="H388" s="467"/>
      <c r="I388" s="468"/>
      <c r="J388" s="213">
        <f t="shared" si="50"/>
        <v>0</v>
      </c>
      <c r="K388" s="215">
        <f t="shared" si="51"/>
        <v>0</v>
      </c>
      <c r="L388" s="198"/>
      <c r="M388" s="198"/>
      <c r="N388" s="198"/>
      <c r="O388" s="210"/>
      <c r="P388" s="217"/>
      <c r="Q388" s="198"/>
      <c r="R388" s="199"/>
      <c r="S388" s="18" t="s">
        <v>13</v>
      </c>
      <c r="T388" s="10">
        <v>7</v>
      </c>
      <c r="U388" s="198"/>
      <c r="V388" s="198"/>
      <c r="W388" s="198"/>
      <c r="X388" s="198"/>
      <c r="Y388" s="198"/>
      <c r="Z388" s="198"/>
      <c r="AA388" s="198"/>
      <c r="AB388" s="198"/>
      <c r="AC388" s="198"/>
      <c r="AD388" s="198"/>
      <c r="AE388" s="198"/>
      <c r="AF388" s="198"/>
      <c r="AG388" s="198"/>
      <c r="AH388" s="210"/>
      <c r="AI388" s="467"/>
      <c r="AJ388" s="198"/>
      <c r="AK388" s="199"/>
      <c r="AL388" s="18" t="s">
        <v>13</v>
      </c>
    </row>
    <row r="389" spans="1:38" s="23" customFormat="1" ht="12.75" customHeight="1" x14ac:dyDescent="0.2">
      <c r="A389" s="10">
        <v>8</v>
      </c>
      <c r="B389" s="198"/>
      <c r="C389" s="198"/>
      <c r="D389" s="198"/>
      <c r="E389" s="198"/>
      <c r="F389" s="199"/>
      <c r="G389" s="466"/>
      <c r="H389" s="467"/>
      <c r="I389" s="468"/>
      <c r="J389" s="213">
        <f t="shared" si="50"/>
        <v>0</v>
      </c>
      <c r="K389" s="215">
        <f t="shared" si="51"/>
        <v>0</v>
      </c>
      <c r="L389" s="198"/>
      <c r="M389" s="198"/>
      <c r="N389" s="198"/>
      <c r="O389" s="210"/>
      <c r="P389" s="217"/>
      <c r="Q389" s="198"/>
      <c r="R389" s="199"/>
      <c r="S389" s="18" t="s">
        <v>14</v>
      </c>
      <c r="T389" s="10">
        <v>8</v>
      </c>
      <c r="U389" s="198"/>
      <c r="V389" s="198"/>
      <c r="W389" s="198"/>
      <c r="X389" s="198"/>
      <c r="Y389" s="198"/>
      <c r="Z389" s="198"/>
      <c r="AA389" s="198"/>
      <c r="AB389" s="198"/>
      <c r="AC389" s="198"/>
      <c r="AD389" s="198"/>
      <c r="AE389" s="198"/>
      <c r="AF389" s="198"/>
      <c r="AG389" s="198"/>
      <c r="AH389" s="210"/>
      <c r="AI389" s="467"/>
      <c r="AJ389" s="198"/>
      <c r="AK389" s="199"/>
      <c r="AL389" s="18" t="s">
        <v>14</v>
      </c>
    </row>
    <row r="390" spans="1:38" s="23" customFormat="1" ht="12.75" customHeight="1" x14ac:dyDescent="0.2">
      <c r="A390" s="10">
        <v>9</v>
      </c>
      <c r="B390" s="198"/>
      <c r="C390" s="198"/>
      <c r="D390" s="198"/>
      <c r="E390" s="198"/>
      <c r="F390" s="199"/>
      <c r="G390" s="466"/>
      <c r="H390" s="467"/>
      <c r="I390" s="468"/>
      <c r="J390" s="213">
        <f t="shared" si="50"/>
        <v>0</v>
      </c>
      <c r="K390" s="215">
        <f t="shared" si="51"/>
        <v>0</v>
      </c>
      <c r="L390" s="198"/>
      <c r="M390" s="198"/>
      <c r="N390" s="198"/>
      <c r="O390" s="210"/>
      <c r="P390" s="217"/>
      <c r="Q390" s="198"/>
      <c r="R390" s="199"/>
      <c r="S390" s="18" t="s">
        <v>15</v>
      </c>
      <c r="T390" s="10">
        <v>9</v>
      </c>
      <c r="U390" s="198"/>
      <c r="V390" s="198"/>
      <c r="W390" s="198"/>
      <c r="X390" s="198"/>
      <c r="Y390" s="198"/>
      <c r="Z390" s="198"/>
      <c r="AA390" s="198"/>
      <c r="AB390" s="198"/>
      <c r="AC390" s="198"/>
      <c r="AD390" s="198"/>
      <c r="AE390" s="198"/>
      <c r="AF390" s="198"/>
      <c r="AG390" s="198"/>
      <c r="AH390" s="210"/>
      <c r="AI390" s="467"/>
      <c r="AJ390" s="198"/>
      <c r="AK390" s="199"/>
      <c r="AL390" s="18" t="s">
        <v>15</v>
      </c>
    </row>
    <row r="391" spans="1:38" s="23" customFormat="1" ht="12.75" customHeight="1" x14ac:dyDescent="0.2">
      <c r="A391" s="10">
        <v>10</v>
      </c>
      <c r="B391" s="198"/>
      <c r="C391" s="198"/>
      <c r="D391" s="198"/>
      <c r="E391" s="198"/>
      <c r="F391" s="199"/>
      <c r="G391" s="466"/>
      <c r="H391" s="467"/>
      <c r="I391" s="468"/>
      <c r="J391" s="213">
        <f t="shared" si="50"/>
        <v>0</v>
      </c>
      <c r="K391" s="215">
        <f t="shared" si="51"/>
        <v>0</v>
      </c>
      <c r="L391" s="198"/>
      <c r="M391" s="198"/>
      <c r="N391" s="198"/>
      <c r="O391" s="210"/>
      <c r="P391" s="217"/>
      <c r="Q391" s="198"/>
      <c r="R391" s="199"/>
      <c r="S391" s="18" t="s">
        <v>16</v>
      </c>
      <c r="T391" s="10">
        <v>10</v>
      </c>
      <c r="U391" s="198"/>
      <c r="V391" s="198"/>
      <c r="W391" s="198"/>
      <c r="X391" s="198"/>
      <c r="Y391" s="198"/>
      <c r="Z391" s="198"/>
      <c r="AA391" s="198"/>
      <c r="AB391" s="198"/>
      <c r="AC391" s="198"/>
      <c r="AD391" s="198"/>
      <c r="AE391" s="198"/>
      <c r="AF391" s="198"/>
      <c r="AG391" s="198"/>
      <c r="AH391" s="210"/>
      <c r="AI391" s="467"/>
      <c r="AJ391" s="198"/>
      <c r="AK391" s="199"/>
      <c r="AL391" s="18" t="s">
        <v>16</v>
      </c>
    </row>
    <row r="392" spans="1:38" s="23" customFormat="1" ht="12.75" customHeight="1" x14ac:dyDescent="0.2">
      <c r="A392" s="10">
        <v>11</v>
      </c>
      <c r="B392" s="198"/>
      <c r="C392" s="198"/>
      <c r="D392" s="198"/>
      <c r="E392" s="198"/>
      <c r="F392" s="199"/>
      <c r="G392" s="466"/>
      <c r="H392" s="467"/>
      <c r="I392" s="468"/>
      <c r="J392" s="213">
        <f t="shared" si="50"/>
        <v>0</v>
      </c>
      <c r="K392" s="215">
        <f t="shared" si="51"/>
        <v>0</v>
      </c>
      <c r="L392" s="198"/>
      <c r="M392" s="198"/>
      <c r="N392" s="198"/>
      <c r="O392" s="210"/>
      <c r="P392" s="217"/>
      <c r="Q392" s="198"/>
      <c r="R392" s="199"/>
      <c r="S392" s="18" t="s">
        <v>17</v>
      </c>
      <c r="T392" s="10">
        <v>11</v>
      </c>
      <c r="U392" s="198"/>
      <c r="V392" s="198"/>
      <c r="W392" s="198"/>
      <c r="X392" s="198"/>
      <c r="Y392" s="198"/>
      <c r="Z392" s="198"/>
      <c r="AA392" s="198"/>
      <c r="AB392" s="198"/>
      <c r="AC392" s="198"/>
      <c r="AD392" s="198"/>
      <c r="AE392" s="198"/>
      <c r="AF392" s="198"/>
      <c r="AG392" s="198"/>
      <c r="AH392" s="210"/>
      <c r="AI392" s="467"/>
      <c r="AJ392" s="198"/>
      <c r="AK392" s="199"/>
      <c r="AL392" s="18" t="s">
        <v>17</v>
      </c>
    </row>
    <row r="393" spans="1:38" s="23" customFormat="1" ht="12.75" customHeight="1" x14ac:dyDescent="0.2">
      <c r="A393" s="10">
        <v>12</v>
      </c>
      <c r="B393" s="198"/>
      <c r="C393" s="198"/>
      <c r="D393" s="198"/>
      <c r="E393" s="198"/>
      <c r="F393" s="199"/>
      <c r="G393" s="466"/>
      <c r="H393" s="467"/>
      <c r="I393" s="468"/>
      <c r="J393" s="213">
        <f t="shared" si="50"/>
        <v>0</v>
      </c>
      <c r="K393" s="215">
        <f t="shared" si="51"/>
        <v>0</v>
      </c>
      <c r="L393" s="198"/>
      <c r="M393" s="198"/>
      <c r="N393" s="198"/>
      <c r="O393" s="210"/>
      <c r="P393" s="217"/>
      <c r="Q393" s="198"/>
      <c r="R393" s="199"/>
      <c r="S393" s="18" t="s">
        <v>18</v>
      </c>
      <c r="T393" s="10">
        <v>12</v>
      </c>
      <c r="U393" s="198"/>
      <c r="V393" s="198"/>
      <c r="W393" s="198"/>
      <c r="X393" s="198"/>
      <c r="Y393" s="198"/>
      <c r="Z393" s="198"/>
      <c r="AA393" s="198"/>
      <c r="AB393" s="198"/>
      <c r="AC393" s="198"/>
      <c r="AD393" s="198"/>
      <c r="AE393" s="198"/>
      <c r="AF393" s="198"/>
      <c r="AG393" s="198"/>
      <c r="AH393" s="210"/>
      <c r="AI393" s="467"/>
      <c r="AJ393" s="198"/>
      <c r="AK393" s="199"/>
      <c r="AL393" s="18" t="s">
        <v>18</v>
      </c>
    </row>
    <row r="394" spans="1:38" s="23" customFormat="1" ht="12.75" customHeight="1" x14ac:dyDescent="0.2">
      <c r="A394" s="10">
        <v>13</v>
      </c>
      <c r="B394" s="198"/>
      <c r="C394" s="198"/>
      <c r="D394" s="198"/>
      <c r="E394" s="198"/>
      <c r="F394" s="199"/>
      <c r="G394" s="466"/>
      <c r="H394" s="467"/>
      <c r="I394" s="468"/>
      <c r="J394" s="213">
        <f t="shared" si="50"/>
        <v>0</v>
      </c>
      <c r="K394" s="215">
        <f t="shared" si="51"/>
        <v>0</v>
      </c>
      <c r="L394" s="198"/>
      <c r="M394" s="198"/>
      <c r="N394" s="198"/>
      <c r="O394" s="210"/>
      <c r="P394" s="217"/>
      <c r="Q394" s="198"/>
      <c r="R394" s="199"/>
      <c r="S394" s="18" t="s">
        <v>19</v>
      </c>
      <c r="T394" s="10">
        <v>13</v>
      </c>
      <c r="U394" s="198"/>
      <c r="V394" s="198"/>
      <c r="W394" s="198"/>
      <c r="X394" s="198"/>
      <c r="Y394" s="198"/>
      <c r="Z394" s="198"/>
      <c r="AA394" s="198"/>
      <c r="AB394" s="198"/>
      <c r="AC394" s="198"/>
      <c r="AD394" s="198"/>
      <c r="AE394" s="198"/>
      <c r="AF394" s="198"/>
      <c r="AG394" s="198"/>
      <c r="AH394" s="210"/>
      <c r="AI394" s="467"/>
      <c r="AJ394" s="198"/>
      <c r="AK394" s="199"/>
      <c r="AL394" s="18" t="s">
        <v>19</v>
      </c>
    </row>
    <row r="395" spans="1:38" s="23" customFormat="1" ht="12.75" customHeight="1" x14ac:dyDescent="0.2">
      <c r="A395" s="10">
        <v>14</v>
      </c>
      <c r="B395" s="198"/>
      <c r="C395" s="198"/>
      <c r="D395" s="198"/>
      <c r="E395" s="198"/>
      <c r="F395" s="199"/>
      <c r="G395" s="466"/>
      <c r="H395" s="467"/>
      <c r="I395" s="468"/>
      <c r="J395" s="213">
        <f t="shared" si="50"/>
        <v>0</v>
      </c>
      <c r="K395" s="215">
        <f t="shared" si="51"/>
        <v>0</v>
      </c>
      <c r="L395" s="198"/>
      <c r="M395" s="198"/>
      <c r="N395" s="198"/>
      <c r="O395" s="210"/>
      <c r="P395" s="217"/>
      <c r="Q395" s="198"/>
      <c r="R395" s="199"/>
      <c r="S395" s="18" t="s">
        <v>20</v>
      </c>
      <c r="T395" s="10">
        <v>14</v>
      </c>
      <c r="U395" s="198"/>
      <c r="V395" s="198"/>
      <c r="W395" s="198"/>
      <c r="X395" s="198"/>
      <c r="Y395" s="198"/>
      <c r="Z395" s="198"/>
      <c r="AA395" s="198"/>
      <c r="AB395" s="198"/>
      <c r="AC395" s="198"/>
      <c r="AD395" s="198"/>
      <c r="AE395" s="198"/>
      <c r="AF395" s="198"/>
      <c r="AG395" s="198"/>
      <c r="AH395" s="210"/>
      <c r="AI395" s="467"/>
      <c r="AJ395" s="198"/>
      <c r="AK395" s="199"/>
      <c r="AL395" s="18" t="s">
        <v>20</v>
      </c>
    </row>
    <row r="396" spans="1:38" s="23" customFormat="1" ht="12.75" customHeight="1" x14ac:dyDescent="0.2">
      <c r="A396" s="10">
        <v>15</v>
      </c>
      <c r="B396" s="198"/>
      <c r="C396" s="198"/>
      <c r="D396" s="198"/>
      <c r="E396" s="198"/>
      <c r="F396" s="199"/>
      <c r="G396" s="466"/>
      <c r="H396" s="467"/>
      <c r="I396" s="468"/>
      <c r="J396" s="213">
        <f t="shared" si="50"/>
        <v>0</v>
      </c>
      <c r="K396" s="215">
        <f t="shared" si="51"/>
        <v>0</v>
      </c>
      <c r="L396" s="198"/>
      <c r="M396" s="198"/>
      <c r="N396" s="198"/>
      <c r="O396" s="210"/>
      <c r="P396" s="217"/>
      <c r="Q396" s="198"/>
      <c r="R396" s="199"/>
      <c r="S396" s="18" t="s">
        <v>21</v>
      </c>
      <c r="T396" s="10">
        <v>15</v>
      </c>
      <c r="U396" s="198"/>
      <c r="V396" s="198"/>
      <c r="W396" s="198"/>
      <c r="X396" s="198"/>
      <c r="Y396" s="198"/>
      <c r="Z396" s="198"/>
      <c r="AA396" s="198"/>
      <c r="AB396" s="198"/>
      <c r="AC396" s="198"/>
      <c r="AD396" s="198"/>
      <c r="AE396" s="198"/>
      <c r="AF396" s="198"/>
      <c r="AG396" s="198"/>
      <c r="AH396" s="210"/>
      <c r="AI396" s="467"/>
      <c r="AJ396" s="198"/>
      <c r="AK396" s="199"/>
      <c r="AL396" s="18" t="s">
        <v>21</v>
      </c>
    </row>
    <row r="397" spans="1:38" s="23" customFormat="1" ht="12.75" customHeight="1" x14ac:dyDescent="0.2">
      <c r="A397" s="10">
        <v>16</v>
      </c>
      <c r="B397" s="198"/>
      <c r="C397" s="198"/>
      <c r="D397" s="198"/>
      <c r="E397" s="198"/>
      <c r="F397" s="199"/>
      <c r="G397" s="466"/>
      <c r="H397" s="467"/>
      <c r="I397" s="468"/>
      <c r="J397" s="213">
        <f t="shared" si="50"/>
        <v>0</v>
      </c>
      <c r="K397" s="215">
        <f t="shared" si="51"/>
        <v>0</v>
      </c>
      <c r="L397" s="198"/>
      <c r="M397" s="198"/>
      <c r="N397" s="198"/>
      <c r="O397" s="210"/>
      <c r="P397" s="217"/>
      <c r="Q397" s="198"/>
      <c r="R397" s="199"/>
      <c r="S397" s="18" t="s">
        <v>22</v>
      </c>
      <c r="T397" s="10">
        <v>16</v>
      </c>
      <c r="U397" s="198"/>
      <c r="V397" s="198"/>
      <c r="W397" s="198"/>
      <c r="X397" s="198"/>
      <c r="Y397" s="198"/>
      <c r="Z397" s="198"/>
      <c r="AA397" s="198"/>
      <c r="AB397" s="198"/>
      <c r="AC397" s="198"/>
      <c r="AD397" s="198"/>
      <c r="AE397" s="198"/>
      <c r="AF397" s="198"/>
      <c r="AG397" s="198"/>
      <c r="AH397" s="210"/>
      <c r="AI397" s="467"/>
      <c r="AJ397" s="198"/>
      <c r="AK397" s="199"/>
      <c r="AL397" s="18" t="s">
        <v>22</v>
      </c>
    </row>
    <row r="398" spans="1:38" s="23" customFormat="1" ht="12.75" customHeight="1" x14ac:dyDescent="0.2">
      <c r="A398" s="10">
        <v>17</v>
      </c>
      <c r="B398" s="198"/>
      <c r="C398" s="198"/>
      <c r="D398" s="198"/>
      <c r="E398" s="198"/>
      <c r="F398" s="199"/>
      <c r="G398" s="466"/>
      <c r="H398" s="467"/>
      <c r="I398" s="468"/>
      <c r="J398" s="213">
        <f t="shared" si="50"/>
        <v>0</v>
      </c>
      <c r="K398" s="215">
        <f t="shared" si="51"/>
        <v>0</v>
      </c>
      <c r="L398" s="198"/>
      <c r="M398" s="198"/>
      <c r="N398" s="198"/>
      <c r="O398" s="210"/>
      <c r="P398" s="217"/>
      <c r="Q398" s="198"/>
      <c r="R398" s="199"/>
      <c r="S398" s="18" t="s">
        <v>23</v>
      </c>
      <c r="T398" s="10">
        <v>17</v>
      </c>
      <c r="U398" s="198"/>
      <c r="V398" s="198"/>
      <c r="W398" s="198"/>
      <c r="X398" s="198"/>
      <c r="Y398" s="198"/>
      <c r="Z398" s="198"/>
      <c r="AA398" s="198"/>
      <c r="AB398" s="198"/>
      <c r="AC398" s="198"/>
      <c r="AD398" s="198"/>
      <c r="AE398" s="198"/>
      <c r="AF398" s="198"/>
      <c r="AG398" s="198"/>
      <c r="AH398" s="210"/>
      <c r="AI398" s="467"/>
      <c r="AJ398" s="198"/>
      <c r="AK398" s="199"/>
      <c r="AL398" s="18" t="s">
        <v>23</v>
      </c>
    </row>
    <row r="399" spans="1:38" s="23" customFormat="1" ht="12.75" customHeight="1" x14ac:dyDescent="0.2">
      <c r="A399" s="10">
        <v>18</v>
      </c>
      <c r="B399" s="198"/>
      <c r="C399" s="198"/>
      <c r="D399" s="198"/>
      <c r="E399" s="198"/>
      <c r="F399" s="199"/>
      <c r="G399" s="466"/>
      <c r="H399" s="467"/>
      <c r="I399" s="468"/>
      <c r="J399" s="213">
        <f t="shared" si="50"/>
        <v>0</v>
      </c>
      <c r="K399" s="215">
        <f t="shared" si="51"/>
        <v>0</v>
      </c>
      <c r="L399" s="198"/>
      <c r="M399" s="198"/>
      <c r="N399" s="198"/>
      <c r="O399" s="210"/>
      <c r="P399" s="217"/>
      <c r="Q399" s="198"/>
      <c r="R399" s="199"/>
      <c r="S399" s="18" t="s">
        <v>24</v>
      </c>
      <c r="T399" s="10">
        <v>18</v>
      </c>
      <c r="U399" s="198"/>
      <c r="V399" s="198"/>
      <c r="W399" s="198"/>
      <c r="X399" s="198"/>
      <c r="Y399" s="198"/>
      <c r="Z399" s="198"/>
      <c r="AA399" s="198"/>
      <c r="AB399" s="198"/>
      <c r="AC399" s="198"/>
      <c r="AD399" s="198"/>
      <c r="AE399" s="198"/>
      <c r="AF399" s="198"/>
      <c r="AG399" s="198"/>
      <c r="AH399" s="210"/>
      <c r="AI399" s="467"/>
      <c r="AJ399" s="198"/>
      <c r="AK399" s="199"/>
      <c r="AL399" s="18" t="s">
        <v>24</v>
      </c>
    </row>
    <row r="400" spans="1:38" s="23" customFormat="1" ht="12.75" customHeight="1" x14ac:dyDescent="0.2">
      <c r="A400" s="10">
        <v>19</v>
      </c>
      <c r="B400" s="198"/>
      <c r="C400" s="198"/>
      <c r="D400" s="198"/>
      <c r="E400" s="198"/>
      <c r="F400" s="199"/>
      <c r="G400" s="466"/>
      <c r="H400" s="467"/>
      <c r="I400" s="468"/>
      <c r="J400" s="213">
        <f t="shared" si="50"/>
        <v>0</v>
      </c>
      <c r="K400" s="215">
        <f t="shared" si="51"/>
        <v>0</v>
      </c>
      <c r="L400" s="198"/>
      <c r="M400" s="198"/>
      <c r="N400" s="198"/>
      <c r="O400" s="210"/>
      <c r="P400" s="217"/>
      <c r="Q400" s="198"/>
      <c r="R400" s="199"/>
      <c r="S400" s="18" t="s">
        <v>25</v>
      </c>
      <c r="T400" s="10">
        <v>19</v>
      </c>
      <c r="U400" s="198"/>
      <c r="V400" s="198"/>
      <c r="W400" s="198"/>
      <c r="X400" s="198"/>
      <c r="Y400" s="198"/>
      <c r="Z400" s="198"/>
      <c r="AA400" s="198"/>
      <c r="AB400" s="198"/>
      <c r="AC400" s="198"/>
      <c r="AD400" s="198"/>
      <c r="AE400" s="198"/>
      <c r="AF400" s="198"/>
      <c r="AG400" s="198"/>
      <c r="AH400" s="210"/>
      <c r="AI400" s="467"/>
      <c r="AJ400" s="198"/>
      <c r="AK400" s="199"/>
      <c r="AL400" s="18" t="s">
        <v>25</v>
      </c>
    </row>
    <row r="401" spans="1:38" s="23" customFormat="1" ht="12.75" customHeight="1" x14ac:dyDescent="0.2">
      <c r="A401" s="10">
        <v>20</v>
      </c>
      <c r="B401" s="198"/>
      <c r="C401" s="198"/>
      <c r="D401" s="198"/>
      <c r="E401" s="198"/>
      <c r="F401" s="199"/>
      <c r="G401" s="466"/>
      <c r="H401" s="467"/>
      <c r="I401" s="468"/>
      <c r="J401" s="213">
        <f t="shared" si="50"/>
        <v>0</v>
      </c>
      <c r="K401" s="215">
        <f t="shared" si="51"/>
        <v>0</v>
      </c>
      <c r="L401" s="198"/>
      <c r="M401" s="198"/>
      <c r="N401" s="198"/>
      <c r="O401" s="210"/>
      <c r="P401" s="217"/>
      <c r="Q401" s="198"/>
      <c r="R401" s="199"/>
      <c r="S401" s="18" t="s">
        <v>26</v>
      </c>
      <c r="T401" s="10">
        <v>20</v>
      </c>
      <c r="U401" s="198"/>
      <c r="V401" s="198"/>
      <c r="W401" s="198"/>
      <c r="X401" s="198"/>
      <c r="Y401" s="198"/>
      <c r="Z401" s="198"/>
      <c r="AA401" s="198"/>
      <c r="AB401" s="198"/>
      <c r="AC401" s="198"/>
      <c r="AD401" s="198"/>
      <c r="AE401" s="198"/>
      <c r="AF401" s="198"/>
      <c r="AG401" s="198"/>
      <c r="AH401" s="210"/>
      <c r="AI401" s="467"/>
      <c r="AJ401" s="198"/>
      <c r="AK401" s="199"/>
      <c r="AL401" s="18" t="s">
        <v>26</v>
      </c>
    </row>
    <row r="402" spans="1:38" s="23" customFormat="1" ht="12.75" customHeight="1" x14ac:dyDescent="0.2">
      <c r="A402" s="10">
        <v>21</v>
      </c>
      <c r="B402" s="198"/>
      <c r="C402" s="198"/>
      <c r="D402" s="198"/>
      <c r="E402" s="198"/>
      <c r="F402" s="199"/>
      <c r="G402" s="466"/>
      <c r="H402" s="467"/>
      <c r="I402" s="468"/>
      <c r="J402" s="213">
        <f t="shared" si="50"/>
        <v>0</v>
      </c>
      <c r="K402" s="215">
        <f t="shared" si="51"/>
        <v>0</v>
      </c>
      <c r="L402" s="198"/>
      <c r="M402" s="198"/>
      <c r="N402" s="198"/>
      <c r="O402" s="210"/>
      <c r="P402" s="217"/>
      <c r="Q402" s="198"/>
      <c r="R402" s="199"/>
      <c r="S402" s="18" t="s">
        <v>27</v>
      </c>
      <c r="T402" s="10">
        <v>21</v>
      </c>
      <c r="U402" s="198"/>
      <c r="V402" s="198"/>
      <c r="W402" s="198"/>
      <c r="X402" s="198"/>
      <c r="Y402" s="198"/>
      <c r="Z402" s="198"/>
      <c r="AA402" s="198"/>
      <c r="AB402" s="198"/>
      <c r="AC402" s="198"/>
      <c r="AD402" s="198"/>
      <c r="AE402" s="198"/>
      <c r="AF402" s="198"/>
      <c r="AG402" s="198"/>
      <c r="AH402" s="210"/>
      <c r="AI402" s="467"/>
      <c r="AJ402" s="198"/>
      <c r="AK402" s="199"/>
      <c r="AL402" s="18" t="s">
        <v>27</v>
      </c>
    </row>
    <row r="403" spans="1:38" s="23" customFormat="1" ht="12.75" customHeight="1" x14ac:dyDescent="0.2">
      <c r="A403" s="10">
        <v>22</v>
      </c>
      <c r="B403" s="198"/>
      <c r="C403" s="198"/>
      <c r="D403" s="198"/>
      <c r="E403" s="198"/>
      <c r="F403" s="199"/>
      <c r="G403" s="466"/>
      <c r="H403" s="467"/>
      <c r="I403" s="468"/>
      <c r="J403" s="213">
        <f t="shared" si="50"/>
        <v>0</v>
      </c>
      <c r="K403" s="215">
        <f t="shared" si="51"/>
        <v>0</v>
      </c>
      <c r="L403" s="198"/>
      <c r="M403" s="198"/>
      <c r="N403" s="198"/>
      <c r="O403" s="210"/>
      <c r="P403" s="217"/>
      <c r="Q403" s="198"/>
      <c r="R403" s="199"/>
      <c r="S403" s="18" t="s">
        <v>28</v>
      </c>
      <c r="T403" s="10">
        <v>22</v>
      </c>
      <c r="U403" s="198"/>
      <c r="V403" s="198"/>
      <c r="W403" s="198"/>
      <c r="X403" s="198"/>
      <c r="Y403" s="198"/>
      <c r="Z403" s="198"/>
      <c r="AA403" s="198"/>
      <c r="AB403" s="198"/>
      <c r="AC403" s="198"/>
      <c r="AD403" s="198"/>
      <c r="AE403" s="198"/>
      <c r="AF403" s="198"/>
      <c r="AG403" s="198"/>
      <c r="AH403" s="210"/>
      <c r="AI403" s="467"/>
      <c r="AJ403" s="198"/>
      <c r="AK403" s="199"/>
      <c r="AL403" s="18" t="s">
        <v>28</v>
      </c>
    </row>
    <row r="404" spans="1:38" s="23" customFormat="1" ht="12.75" customHeight="1" x14ac:dyDescent="0.2">
      <c r="A404" s="10">
        <v>23</v>
      </c>
      <c r="B404" s="198"/>
      <c r="C404" s="198"/>
      <c r="D404" s="198"/>
      <c r="E404" s="198"/>
      <c r="F404" s="199"/>
      <c r="G404" s="466"/>
      <c r="H404" s="467"/>
      <c r="I404" s="468"/>
      <c r="J404" s="213">
        <f t="shared" si="50"/>
        <v>0</v>
      </c>
      <c r="K404" s="215">
        <f t="shared" si="51"/>
        <v>0</v>
      </c>
      <c r="L404" s="198"/>
      <c r="M404" s="198"/>
      <c r="N404" s="198"/>
      <c r="O404" s="210"/>
      <c r="P404" s="217"/>
      <c r="Q404" s="198"/>
      <c r="R404" s="199"/>
      <c r="S404" s="18" t="s">
        <v>29</v>
      </c>
      <c r="T404" s="10">
        <v>23</v>
      </c>
      <c r="U404" s="198"/>
      <c r="V404" s="198"/>
      <c r="W404" s="198"/>
      <c r="X404" s="198"/>
      <c r="Y404" s="198"/>
      <c r="Z404" s="198"/>
      <c r="AA404" s="198"/>
      <c r="AB404" s="198"/>
      <c r="AC404" s="198"/>
      <c r="AD404" s="198"/>
      <c r="AE404" s="198"/>
      <c r="AF404" s="198"/>
      <c r="AG404" s="198"/>
      <c r="AH404" s="210"/>
      <c r="AI404" s="467"/>
      <c r="AJ404" s="198"/>
      <c r="AK404" s="199"/>
      <c r="AL404" s="18" t="s">
        <v>29</v>
      </c>
    </row>
    <row r="405" spans="1:38" s="23" customFormat="1" ht="12.75" customHeight="1" x14ac:dyDescent="0.2">
      <c r="A405" s="10">
        <v>24</v>
      </c>
      <c r="B405" s="198"/>
      <c r="C405" s="198"/>
      <c r="D405" s="198"/>
      <c r="E405" s="198"/>
      <c r="F405" s="199"/>
      <c r="G405" s="466"/>
      <c r="H405" s="467"/>
      <c r="I405" s="468"/>
      <c r="J405" s="213">
        <f t="shared" si="50"/>
        <v>0</v>
      </c>
      <c r="K405" s="215">
        <f t="shared" si="51"/>
        <v>0</v>
      </c>
      <c r="L405" s="198"/>
      <c r="M405" s="198"/>
      <c r="N405" s="198"/>
      <c r="O405" s="210"/>
      <c r="P405" s="217"/>
      <c r="Q405" s="198"/>
      <c r="R405" s="199"/>
      <c r="S405" s="18" t="s">
        <v>30</v>
      </c>
      <c r="T405" s="10">
        <v>24</v>
      </c>
      <c r="U405" s="198"/>
      <c r="V405" s="198"/>
      <c r="W405" s="198"/>
      <c r="X405" s="198"/>
      <c r="Y405" s="198"/>
      <c r="Z405" s="198"/>
      <c r="AA405" s="198"/>
      <c r="AB405" s="198"/>
      <c r="AC405" s="198"/>
      <c r="AD405" s="198"/>
      <c r="AE405" s="198"/>
      <c r="AF405" s="198"/>
      <c r="AG405" s="198"/>
      <c r="AH405" s="210"/>
      <c r="AI405" s="467"/>
      <c r="AJ405" s="198"/>
      <c r="AK405" s="199"/>
      <c r="AL405" s="18" t="s">
        <v>30</v>
      </c>
    </row>
    <row r="406" spans="1:38" s="23" customFormat="1" ht="12.75" customHeight="1" x14ac:dyDescent="0.2">
      <c r="A406" s="10">
        <v>25</v>
      </c>
      <c r="B406" s="198"/>
      <c r="C406" s="198"/>
      <c r="D406" s="198"/>
      <c r="E406" s="198"/>
      <c r="F406" s="199"/>
      <c r="G406" s="466"/>
      <c r="H406" s="467"/>
      <c r="I406" s="468"/>
      <c r="J406" s="213">
        <f t="shared" si="50"/>
        <v>0</v>
      </c>
      <c r="K406" s="215">
        <f t="shared" si="51"/>
        <v>0</v>
      </c>
      <c r="L406" s="198"/>
      <c r="M406" s="198"/>
      <c r="N406" s="198"/>
      <c r="O406" s="210"/>
      <c r="P406" s="217"/>
      <c r="Q406" s="198"/>
      <c r="R406" s="199"/>
      <c r="S406" s="18" t="s">
        <v>31</v>
      </c>
      <c r="T406" s="10">
        <v>25</v>
      </c>
      <c r="U406" s="198"/>
      <c r="V406" s="198"/>
      <c r="W406" s="198"/>
      <c r="X406" s="198"/>
      <c r="Y406" s="198"/>
      <c r="Z406" s="198"/>
      <c r="AA406" s="198"/>
      <c r="AB406" s="198"/>
      <c r="AC406" s="198"/>
      <c r="AD406" s="198"/>
      <c r="AE406" s="198"/>
      <c r="AF406" s="198"/>
      <c r="AG406" s="198"/>
      <c r="AH406" s="210"/>
      <c r="AI406" s="467"/>
      <c r="AJ406" s="198"/>
      <c r="AK406" s="199"/>
      <c r="AL406" s="18" t="s">
        <v>31</v>
      </c>
    </row>
    <row r="407" spans="1:38" s="23" customFormat="1" ht="12.75" customHeight="1" x14ac:dyDescent="0.2">
      <c r="A407" s="10">
        <v>26</v>
      </c>
      <c r="B407" s="198"/>
      <c r="C407" s="198"/>
      <c r="D407" s="198"/>
      <c r="E407" s="198"/>
      <c r="F407" s="199"/>
      <c r="G407" s="466"/>
      <c r="H407" s="467"/>
      <c r="I407" s="468"/>
      <c r="J407" s="213">
        <f t="shared" si="50"/>
        <v>0</v>
      </c>
      <c r="K407" s="215">
        <f t="shared" si="51"/>
        <v>0</v>
      </c>
      <c r="L407" s="198"/>
      <c r="M407" s="198"/>
      <c r="N407" s="198"/>
      <c r="O407" s="210"/>
      <c r="P407" s="217"/>
      <c r="Q407" s="198"/>
      <c r="R407" s="199"/>
      <c r="S407" s="18" t="s">
        <v>32</v>
      </c>
      <c r="T407" s="10">
        <v>26</v>
      </c>
      <c r="U407" s="198"/>
      <c r="V407" s="198"/>
      <c r="W407" s="198"/>
      <c r="X407" s="198"/>
      <c r="Y407" s="198"/>
      <c r="Z407" s="198"/>
      <c r="AA407" s="198"/>
      <c r="AB407" s="198"/>
      <c r="AC407" s="198"/>
      <c r="AD407" s="198"/>
      <c r="AE407" s="198"/>
      <c r="AF407" s="198"/>
      <c r="AG407" s="198"/>
      <c r="AH407" s="210"/>
      <c r="AI407" s="467"/>
      <c r="AJ407" s="198"/>
      <c r="AK407" s="199"/>
      <c r="AL407" s="18" t="s">
        <v>32</v>
      </c>
    </row>
    <row r="408" spans="1:38" s="23" customFormat="1" ht="12.75" customHeight="1" x14ac:dyDescent="0.2">
      <c r="A408" s="10">
        <v>27</v>
      </c>
      <c r="B408" s="198"/>
      <c r="C408" s="198"/>
      <c r="D408" s="198"/>
      <c r="E408" s="198"/>
      <c r="F408" s="199"/>
      <c r="G408" s="466"/>
      <c r="H408" s="467"/>
      <c r="I408" s="468"/>
      <c r="J408" s="213">
        <f t="shared" si="50"/>
        <v>0</v>
      </c>
      <c r="K408" s="215">
        <f t="shared" si="51"/>
        <v>0</v>
      </c>
      <c r="L408" s="198"/>
      <c r="M408" s="198"/>
      <c r="N408" s="198"/>
      <c r="O408" s="210"/>
      <c r="P408" s="217"/>
      <c r="Q408" s="198"/>
      <c r="R408" s="199"/>
      <c r="S408" s="18" t="s">
        <v>33</v>
      </c>
      <c r="T408" s="10">
        <v>27</v>
      </c>
      <c r="U408" s="198"/>
      <c r="V408" s="198"/>
      <c r="W408" s="198"/>
      <c r="X408" s="198"/>
      <c r="Y408" s="198"/>
      <c r="Z408" s="198"/>
      <c r="AA408" s="198"/>
      <c r="AB408" s="198"/>
      <c r="AC408" s="198"/>
      <c r="AD408" s="198"/>
      <c r="AE408" s="198"/>
      <c r="AF408" s="198"/>
      <c r="AG408" s="198"/>
      <c r="AH408" s="210"/>
      <c r="AI408" s="467"/>
      <c r="AJ408" s="198"/>
      <c r="AK408" s="199"/>
      <c r="AL408" s="18" t="s">
        <v>33</v>
      </c>
    </row>
    <row r="409" spans="1:38" s="23" customFormat="1" ht="12.75" customHeight="1" x14ac:dyDescent="0.2">
      <c r="A409" s="10">
        <v>28</v>
      </c>
      <c r="B409" s="198"/>
      <c r="C409" s="198"/>
      <c r="D409" s="198"/>
      <c r="E409" s="198"/>
      <c r="F409" s="199"/>
      <c r="G409" s="466"/>
      <c r="H409" s="467"/>
      <c r="I409" s="468"/>
      <c r="J409" s="213">
        <f t="shared" si="50"/>
        <v>0</v>
      </c>
      <c r="K409" s="215">
        <f t="shared" si="51"/>
        <v>0</v>
      </c>
      <c r="L409" s="198"/>
      <c r="M409" s="198"/>
      <c r="N409" s="198"/>
      <c r="O409" s="210"/>
      <c r="P409" s="217"/>
      <c r="Q409" s="198"/>
      <c r="R409" s="199"/>
      <c r="S409" s="18" t="s">
        <v>34</v>
      </c>
      <c r="T409" s="10">
        <v>28</v>
      </c>
      <c r="U409" s="198"/>
      <c r="V409" s="198"/>
      <c r="W409" s="198"/>
      <c r="X409" s="198"/>
      <c r="Y409" s="198"/>
      <c r="Z409" s="198"/>
      <c r="AA409" s="198"/>
      <c r="AB409" s="198"/>
      <c r="AC409" s="198"/>
      <c r="AD409" s="198"/>
      <c r="AE409" s="198"/>
      <c r="AF409" s="198"/>
      <c r="AG409" s="198"/>
      <c r="AH409" s="210"/>
      <c r="AI409" s="467"/>
      <c r="AJ409" s="198"/>
      <c r="AK409" s="199"/>
      <c r="AL409" s="18" t="s">
        <v>34</v>
      </c>
    </row>
    <row r="410" spans="1:38" s="23" customFormat="1" ht="12.75" customHeight="1" x14ac:dyDescent="0.2">
      <c r="A410" s="10">
        <v>29</v>
      </c>
      <c r="B410" s="198"/>
      <c r="C410" s="198"/>
      <c r="D410" s="198"/>
      <c r="E410" s="198"/>
      <c r="F410" s="199"/>
      <c r="G410" s="466"/>
      <c r="H410" s="467"/>
      <c r="I410" s="468"/>
      <c r="J410" s="213">
        <f t="shared" si="50"/>
        <v>0</v>
      </c>
      <c r="K410" s="215">
        <f t="shared" si="51"/>
        <v>0</v>
      </c>
      <c r="L410" s="198"/>
      <c r="M410" s="198"/>
      <c r="N410" s="198"/>
      <c r="O410" s="210"/>
      <c r="P410" s="217"/>
      <c r="Q410" s="198"/>
      <c r="R410" s="199"/>
      <c r="S410" s="18" t="s">
        <v>35</v>
      </c>
      <c r="T410" s="10">
        <v>29</v>
      </c>
      <c r="U410" s="198"/>
      <c r="V410" s="198"/>
      <c r="W410" s="198"/>
      <c r="X410" s="218"/>
      <c r="Y410" s="198"/>
      <c r="Z410" s="198"/>
      <c r="AA410" s="198"/>
      <c r="AB410" s="198"/>
      <c r="AC410" s="198"/>
      <c r="AD410" s="198"/>
      <c r="AE410" s="198"/>
      <c r="AF410" s="198"/>
      <c r="AG410" s="198"/>
      <c r="AH410" s="210"/>
      <c r="AI410" s="467"/>
      <c r="AJ410" s="198"/>
      <c r="AK410" s="199"/>
      <c r="AL410" s="18" t="s">
        <v>35</v>
      </c>
    </row>
    <row r="411" spans="1:38" s="23" customFormat="1" ht="12.75" customHeight="1" x14ac:dyDescent="0.2">
      <c r="A411" s="10">
        <v>30</v>
      </c>
      <c r="B411" s="198"/>
      <c r="C411" s="198"/>
      <c r="D411" s="198"/>
      <c r="E411" s="198"/>
      <c r="F411" s="199"/>
      <c r="G411" s="472"/>
      <c r="H411" s="467"/>
      <c r="I411" s="468"/>
      <c r="J411" s="213">
        <f t="shared" si="50"/>
        <v>0</v>
      </c>
      <c r="K411" s="215">
        <f t="shared" si="51"/>
        <v>0</v>
      </c>
      <c r="L411" s="198"/>
      <c r="M411" s="198"/>
      <c r="N411" s="198"/>
      <c r="O411" s="210"/>
      <c r="P411" s="217"/>
      <c r="Q411" s="198"/>
      <c r="R411" s="199"/>
      <c r="S411" s="18" t="s">
        <v>36</v>
      </c>
      <c r="T411" s="10">
        <v>30</v>
      </c>
      <c r="U411" s="198"/>
      <c r="V411" s="198"/>
      <c r="W411" s="198"/>
      <c r="X411" s="198"/>
      <c r="Y411" s="198"/>
      <c r="Z411" s="198"/>
      <c r="AA411" s="198"/>
      <c r="AB411" s="198"/>
      <c r="AC411" s="198"/>
      <c r="AD411" s="198"/>
      <c r="AE411" s="198"/>
      <c r="AF411" s="198"/>
      <c r="AG411" s="198"/>
      <c r="AH411" s="210"/>
      <c r="AI411" s="467"/>
      <c r="AJ411" s="198"/>
      <c r="AK411" s="199"/>
      <c r="AL411" s="18" t="s">
        <v>36</v>
      </c>
    </row>
    <row r="412" spans="1:38" s="23" customFormat="1" ht="12.75" customHeight="1" x14ac:dyDescent="0.2">
      <c r="A412" s="21">
        <v>31</v>
      </c>
      <c r="B412" s="202"/>
      <c r="C412" s="202"/>
      <c r="D412" s="202"/>
      <c r="E412" s="202"/>
      <c r="F412" s="203"/>
      <c r="G412" s="473"/>
      <c r="H412" s="474"/>
      <c r="I412" s="475"/>
      <c r="J412" s="219">
        <f t="shared" si="50"/>
        <v>0</v>
      </c>
      <c r="K412" s="220">
        <f t="shared" si="51"/>
        <v>0</v>
      </c>
      <c r="L412" s="202"/>
      <c r="M412" s="202"/>
      <c r="N412" s="202"/>
      <c r="O412" s="212"/>
      <c r="P412" s="221"/>
      <c r="Q412" s="202"/>
      <c r="R412" s="203"/>
      <c r="S412" s="22" t="s">
        <v>37</v>
      </c>
      <c r="T412" s="21">
        <v>31</v>
      </c>
      <c r="U412" s="202"/>
      <c r="V412" s="202"/>
      <c r="W412" s="202"/>
      <c r="X412" s="202"/>
      <c r="Y412" s="202"/>
      <c r="Z412" s="202"/>
      <c r="AA412" s="202"/>
      <c r="AB412" s="202"/>
      <c r="AC412" s="202"/>
      <c r="AD412" s="202"/>
      <c r="AE412" s="202"/>
      <c r="AF412" s="202"/>
      <c r="AG412" s="202"/>
      <c r="AH412" s="212"/>
      <c r="AI412" s="474"/>
      <c r="AJ412" s="202"/>
      <c r="AK412" s="203"/>
      <c r="AL412" s="22" t="s">
        <v>37</v>
      </c>
    </row>
    <row r="413" spans="1:38" s="23" customFormat="1" ht="12.75" customHeight="1" thickBot="1" x14ac:dyDescent="0.25">
      <c r="A413" s="380"/>
      <c r="B413" s="342">
        <f>SUM(B381:B412)</f>
        <v>0</v>
      </c>
      <c r="C413" s="342">
        <f>SUM(C381:C412)</f>
        <v>0</v>
      </c>
      <c r="D413" s="342">
        <f>SUM(D381:D412)</f>
        <v>0</v>
      </c>
      <c r="E413" s="343">
        <f>SUM(E381:E412)</f>
        <v>0</v>
      </c>
      <c r="F413" s="344">
        <f>SUM(F381:F412)</f>
        <v>0</v>
      </c>
      <c r="G413" s="345"/>
      <c r="H413" s="346" t="s">
        <v>157</v>
      </c>
      <c r="I413" s="347">
        <f>COUNTA(I382:I412)</f>
        <v>0</v>
      </c>
      <c r="J413" s="342">
        <f t="shared" ref="J413:R413" si="52">SUM(J381:J412)</f>
        <v>0</v>
      </c>
      <c r="K413" s="342">
        <f t="shared" si="52"/>
        <v>0</v>
      </c>
      <c r="L413" s="342">
        <f t="shared" si="52"/>
        <v>0</v>
      </c>
      <c r="M413" s="342">
        <f t="shared" si="52"/>
        <v>0</v>
      </c>
      <c r="N413" s="342">
        <f t="shared" si="52"/>
        <v>0</v>
      </c>
      <c r="O413" s="348">
        <f t="shared" si="52"/>
        <v>0</v>
      </c>
      <c r="P413" s="343">
        <f t="shared" si="52"/>
        <v>0</v>
      </c>
      <c r="Q413" s="342">
        <f t="shared" si="52"/>
        <v>0</v>
      </c>
      <c r="R413" s="349">
        <f t="shared" si="52"/>
        <v>0</v>
      </c>
      <c r="S413" s="350"/>
      <c r="T413" s="341"/>
      <c r="U413" s="342">
        <f t="shared" ref="U413:AH413" si="53">SUM(U381:U412)</f>
        <v>0</v>
      </c>
      <c r="V413" s="342">
        <f t="shared" si="53"/>
        <v>0</v>
      </c>
      <c r="W413" s="342">
        <f t="shared" si="53"/>
        <v>0</v>
      </c>
      <c r="X413" s="342">
        <f t="shared" si="53"/>
        <v>0</v>
      </c>
      <c r="Y413" s="342">
        <f t="shared" si="53"/>
        <v>0</v>
      </c>
      <c r="Z413" s="342">
        <f t="shared" si="53"/>
        <v>0</v>
      </c>
      <c r="AA413" s="342">
        <f t="shared" si="53"/>
        <v>0</v>
      </c>
      <c r="AB413" s="342">
        <f t="shared" si="53"/>
        <v>0</v>
      </c>
      <c r="AC413" s="342">
        <f t="shared" si="53"/>
        <v>0</v>
      </c>
      <c r="AD413" s="342">
        <f t="shared" si="53"/>
        <v>0</v>
      </c>
      <c r="AE413" s="342">
        <f t="shared" si="53"/>
        <v>0</v>
      </c>
      <c r="AF413" s="342">
        <f t="shared" si="53"/>
        <v>0</v>
      </c>
      <c r="AG413" s="342">
        <f t="shared" si="53"/>
        <v>0</v>
      </c>
      <c r="AH413" s="344">
        <f t="shared" si="53"/>
        <v>0</v>
      </c>
      <c r="AI413" s="351"/>
      <c r="AJ413" s="342">
        <f>SUM(AJ381:AJ412)</f>
        <v>0</v>
      </c>
      <c r="AK413" s="348">
        <f>SUM(AK381:AK412)</f>
        <v>0</v>
      </c>
      <c r="AL413" s="389"/>
    </row>
    <row r="414" spans="1:38" ht="12.75" customHeight="1" thickTop="1" x14ac:dyDescent="0.2">
      <c r="A414" s="31"/>
      <c r="B414" s="36"/>
      <c r="C414" s="36"/>
      <c r="D414" s="36"/>
      <c r="E414" s="36"/>
      <c r="F414" s="36"/>
      <c r="G414" s="103"/>
      <c r="H414" s="36"/>
      <c r="I414" s="37"/>
      <c r="J414" s="36"/>
      <c r="K414" s="36"/>
      <c r="L414" s="36"/>
      <c r="M414" s="36"/>
      <c r="N414" s="36"/>
      <c r="O414" s="36"/>
      <c r="P414" s="36"/>
      <c r="Q414" s="36"/>
      <c r="R414" s="36"/>
      <c r="S414" s="31"/>
      <c r="T414" s="31"/>
      <c r="U414" s="36"/>
      <c r="V414" s="36"/>
      <c r="W414" s="36"/>
      <c r="X414" s="36"/>
      <c r="Y414" s="36"/>
      <c r="Z414" s="36"/>
      <c r="AA414" s="36"/>
      <c r="AB414" s="36"/>
      <c r="AC414" s="36"/>
      <c r="AD414" s="36"/>
      <c r="AE414" s="36"/>
      <c r="AF414" s="36"/>
      <c r="AG414" s="36"/>
      <c r="AH414" s="36"/>
      <c r="AI414" s="36"/>
      <c r="AJ414" s="36"/>
      <c r="AK414" s="36"/>
      <c r="AL414" s="31"/>
    </row>
    <row r="415" spans="1:38" ht="12.75" customHeight="1" x14ac:dyDescent="0.2">
      <c r="A415" s="43"/>
      <c r="B415" s="23"/>
      <c r="C415" s="23"/>
      <c r="D415" s="23"/>
      <c r="E415" s="23"/>
      <c r="F415" s="23"/>
      <c r="H415" s="588" t="str">
        <f>JANVIER!$H$10</f>
        <v>SYNDICAT DES MÉTALLOS SL</v>
      </c>
      <c r="I415" s="588"/>
      <c r="J415" s="588"/>
      <c r="K415" s="23"/>
      <c r="L415" s="23"/>
      <c r="M415" s="23"/>
      <c r="N415" s="23"/>
      <c r="O415" s="23"/>
      <c r="P415" s="23"/>
      <c r="Q415" s="23"/>
      <c r="R415" s="23"/>
      <c r="S415" s="43"/>
      <c r="T415" s="43"/>
      <c r="U415" s="38"/>
      <c r="V415" s="38"/>
      <c r="W415" s="38"/>
      <c r="X415" s="38"/>
      <c r="Y415" s="38"/>
      <c r="Z415" s="38"/>
      <c r="AA415" s="12" t="s">
        <v>146</v>
      </c>
      <c r="AB415" s="23"/>
      <c r="AC415" s="23"/>
      <c r="AD415" s="38"/>
      <c r="AE415" s="38"/>
      <c r="AF415" s="38"/>
      <c r="AG415" s="38"/>
      <c r="AH415" s="38"/>
      <c r="AI415" s="38"/>
      <c r="AJ415" s="38"/>
      <c r="AK415" s="35"/>
      <c r="AL415" s="43"/>
    </row>
    <row r="416" spans="1:38" s="114" customFormat="1" ht="12.75" customHeight="1" x14ac:dyDescent="0.2">
      <c r="A416" s="116"/>
      <c r="B416" s="106" t="str">
        <f>$B$11</f>
        <v>Mois</v>
      </c>
      <c r="C416" s="302" t="str">
        <f>$C$11</f>
        <v>Avril</v>
      </c>
      <c r="D416" s="27" t="str">
        <f>$D$11</f>
        <v>Année</v>
      </c>
      <c r="E416" s="252">
        <f>$E$11</f>
        <v>0</v>
      </c>
      <c r="F416" s="107"/>
      <c r="G416" s="112"/>
      <c r="H416" s="107"/>
      <c r="I416" s="113"/>
      <c r="J416" s="107"/>
      <c r="K416" s="107"/>
      <c r="L416" s="107"/>
      <c r="M416" s="107"/>
      <c r="N416" s="107"/>
      <c r="O416" s="107"/>
      <c r="P416" s="107"/>
      <c r="Q416" s="107"/>
      <c r="R416" s="107"/>
      <c r="S416" s="116"/>
      <c r="T416" s="116"/>
      <c r="U416" s="107"/>
      <c r="V416" s="107"/>
      <c r="W416" s="107"/>
      <c r="X416" s="107"/>
      <c r="Y416" s="107"/>
      <c r="Z416" s="107"/>
      <c r="AA416" s="107"/>
      <c r="AB416" s="107"/>
      <c r="AC416" s="107"/>
      <c r="AD416" s="107"/>
      <c r="AE416" s="107"/>
      <c r="AF416" s="107"/>
      <c r="AG416" s="107"/>
      <c r="AH416" s="107"/>
      <c r="AI416" s="106"/>
      <c r="AJ416" s="302" t="str">
        <f>$C$11</f>
        <v>Avril</v>
      </c>
      <c r="AK416" s="252">
        <f>$E$11</f>
        <v>0</v>
      </c>
      <c r="AL416" s="116"/>
    </row>
    <row r="417" spans="1:38" s="114" customFormat="1" ht="12.75" customHeight="1" x14ac:dyDescent="0.2">
      <c r="A417" s="116"/>
      <c r="B417" s="106" t="str">
        <f>$B$12</f>
        <v>Page No.</v>
      </c>
      <c r="C417" s="111">
        <f>C372+1</f>
        <v>10</v>
      </c>
      <c r="D417" s="107"/>
      <c r="E417" s="107"/>
      <c r="F417" s="107"/>
      <c r="G417" s="112"/>
      <c r="H417" s="107"/>
      <c r="I417" s="39" t="s">
        <v>145</v>
      </c>
      <c r="J417" s="107"/>
      <c r="K417" s="107"/>
      <c r="L417" s="113"/>
      <c r="M417" s="107"/>
      <c r="N417" s="107"/>
      <c r="O417" s="107"/>
      <c r="P417" s="106"/>
      <c r="Q417" s="107"/>
      <c r="R417" s="106"/>
      <c r="S417" s="116"/>
      <c r="T417" s="116"/>
      <c r="U417" s="107"/>
      <c r="V417" s="107"/>
      <c r="W417" s="107"/>
      <c r="X417" s="107"/>
      <c r="Y417" s="107"/>
      <c r="Z417" s="107"/>
      <c r="AA417" s="107"/>
      <c r="AB417" s="28" t="s">
        <v>147</v>
      </c>
      <c r="AC417" s="107"/>
      <c r="AD417" s="107"/>
      <c r="AE417" s="107"/>
      <c r="AF417" s="107"/>
      <c r="AG417" s="107"/>
      <c r="AH417" s="107"/>
      <c r="AI417" s="106" t="str">
        <f>$B$12</f>
        <v>Page No.</v>
      </c>
      <c r="AJ417" s="111">
        <f>C372+1</f>
        <v>10</v>
      </c>
      <c r="AK417" s="115"/>
      <c r="AL417" s="116"/>
    </row>
    <row r="418" spans="1:38" ht="12.75" customHeight="1" x14ac:dyDescent="0.2">
      <c r="A418" s="44"/>
      <c r="B418" s="3"/>
      <c r="C418" s="3"/>
      <c r="D418" s="3"/>
      <c r="E418" s="3"/>
      <c r="F418" s="3"/>
      <c r="G418" s="100"/>
      <c r="H418" s="3"/>
      <c r="I418" s="5"/>
      <c r="J418" s="3"/>
      <c r="K418" s="3"/>
      <c r="L418" s="23"/>
      <c r="M418" s="3"/>
      <c r="N418" s="3"/>
      <c r="O418" s="3"/>
      <c r="P418" s="3"/>
      <c r="Q418" s="3"/>
      <c r="R418" s="3"/>
      <c r="S418" s="44"/>
      <c r="T418" s="44"/>
      <c r="U418" s="3"/>
      <c r="V418" s="3"/>
      <c r="W418" s="3"/>
      <c r="X418" s="3"/>
      <c r="Y418" s="3"/>
      <c r="Z418" s="3"/>
      <c r="AA418" s="3"/>
      <c r="AB418" s="3"/>
      <c r="AC418" s="3"/>
      <c r="AD418" s="3"/>
      <c r="AE418" s="23"/>
      <c r="AF418" s="3"/>
      <c r="AG418" s="3"/>
      <c r="AH418" s="3"/>
      <c r="AI418" s="3"/>
      <c r="AJ418" s="3"/>
      <c r="AK418" s="3"/>
      <c r="AL418" s="44"/>
    </row>
    <row r="419" spans="1:38" ht="12.75" customHeight="1" x14ac:dyDescent="0.2">
      <c r="A419" s="376"/>
      <c r="B419" s="29"/>
      <c r="C419" s="29"/>
      <c r="D419" s="29"/>
      <c r="E419" s="29"/>
      <c r="F419" s="29"/>
      <c r="G419" s="101"/>
      <c r="H419" s="29"/>
      <c r="I419" s="30"/>
      <c r="J419" s="29"/>
      <c r="K419" s="29"/>
      <c r="L419" s="30"/>
      <c r="M419" s="29"/>
      <c r="N419" s="29"/>
      <c r="O419" s="29"/>
      <c r="P419" s="29"/>
      <c r="Q419" s="29"/>
      <c r="R419" s="29"/>
      <c r="S419" s="29"/>
      <c r="T419" s="29"/>
      <c r="U419" s="29"/>
      <c r="V419" s="29"/>
      <c r="W419" s="29"/>
      <c r="X419" s="29"/>
      <c r="Y419" s="29"/>
      <c r="Z419" s="29"/>
      <c r="AA419" s="29"/>
      <c r="AB419" s="29"/>
      <c r="AC419" s="29"/>
      <c r="AD419" s="29"/>
      <c r="AE419" s="30"/>
      <c r="AF419" s="29"/>
      <c r="AG419" s="29"/>
      <c r="AH419" s="29"/>
      <c r="AI419" s="29"/>
      <c r="AJ419" s="42"/>
      <c r="AK419" s="29"/>
      <c r="AL419" s="385"/>
    </row>
    <row r="420" spans="1:38" customFormat="1" ht="12.75" customHeight="1" x14ac:dyDescent="0.2">
      <c r="A420" s="371"/>
      <c r="B420" s="3"/>
      <c r="C420" s="3" t="s">
        <v>148</v>
      </c>
      <c r="D420" s="3"/>
      <c r="E420" s="284"/>
      <c r="F420" s="1"/>
      <c r="G420" s="285"/>
      <c r="H420" s="2" t="s">
        <v>149</v>
      </c>
      <c r="I420" s="368"/>
      <c r="J420" s="534" t="s">
        <v>150</v>
      </c>
      <c r="K420" s="535"/>
      <c r="L420" s="3"/>
      <c r="M420" s="3"/>
      <c r="N420" s="3"/>
      <c r="O420" s="5" t="s">
        <v>151</v>
      </c>
      <c r="P420" s="3"/>
      <c r="Q420" s="3"/>
      <c r="R420" s="1"/>
      <c r="S420" s="361"/>
      <c r="T420" s="362"/>
      <c r="U420" s="3"/>
      <c r="V420" s="3"/>
      <c r="W420" s="3"/>
      <c r="X420" s="3"/>
      <c r="Y420" s="3"/>
      <c r="Z420" s="3"/>
      <c r="AA420" s="3"/>
      <c r="AB420" s="3"/>
      <c r="AC420" s="3"/>
      <c r="AD420" s="3"/>
      <c r="AE420" s="3"/>
      <c r="AF420" s="3"/>
      <c r="AG420" s="3"/>
      <c r="AH420" s="3"/>
      <c r="AI420" s="15"/>
      <c r="AJ420" s="3"/>
      <c r="AK420" s="44"/>
      <c r="AL420" s="381"/>
    </row>
    <row r="421" spans="1:38" customFormat="1" ht="12.75" customHeight="1" x14ac:dyDescent="0.2">
      <c r="A421" s="371"/>
      <c r="B421" s="3"/>
      <c r="C421" s="3"/>
      <c r="D421" s="3"/>
      <c r="E421" s="44"/>
      <c r="F421" s="1"/>
      <c r="G421" s="285"/>
      <c r="H421" s="15"/>
      <c r="I421" s="369"/>
      <c r="J421" s="3"/>
      <c r="K421" s="1"/>
      <c r="L421" s="3"/>
      <c r="M421" s="3"/>
      <c r="N421" s="3"/>
      <c r="O421" s="3"/>
      <c r="P421" s="3"/>
      <c r="Q421" s="3"/>
      <c r="R421" s="1"/>
      <c r="S421" s="358"/>
      <c r="T421" s="1"/>
      <c r="U421" s="3"/>
      <c r="V421" s="3"/>
      <c r="W421" s="3"/>
      <c r="X421" s="3"/>
      <c r="Y421" s="3"/>
      <c r="Z421" s="3"/>
      <c r="AA421" s="3"/>
      <c r="AB421" s="3"/>
      <c r="AC421" s="3"/>
      <c r="AD421" s="3"/>
      <c r="AE421" s="3"/>
      <c r="AF421" s="3"/>
      <c r="AG421" s="3"/>
      <c r="AH421" s="3"/>
      <c r="AI421" s="15"/>
      <c r="AJ421" s="3"/>
      <c r="AK421" s="44"/>
      <c r="AL421" s="381"/>
    </row>
    <row r="422" spans="1:38" customFormat="1" ht="12.75" customHeight="1" thickBot="1" x14ac:dyDescent="0.25">
      <c r="A422" s="377"/>
      <c r="B422" s="286">
        <v>1</v>
      </c>
      <c r="C422" s="286">
        <v>2</v>
      </c>
      <c r="D422" s="286">
        <v>3</v>
      </c>
      <c r="E422" s="286">
        <v>4</v>
      </c>
      <c r="F422" s="287">
        <v>5</v>
      </c>
      <c r="G422" s="288">
        <v>6</v>
      </c>
      <c r="H422" s="287">
        <v>7</v>
      </c>
      <c r="I422" s="370">
        <v>8</v>
      </c>
      <c r="J422" s="286">
        <v>9</v>
      </c>
      <c r="K422" s="287">
        <v>10</v>
      </c>
      <c r="L422" s="286">
        <v>11</v>
      </c>
      <c r="M422" s="286" t="s">
        <v>0</v>
      </c>
      <c r="N422" s="286">
        <v>12</v>
      </c>
      <c r="O422" s="286">
        <v>13</v>
      </c>
      <c r="P422" s="286">
        <v>14</v>
      </c>
      <c r="Q422" s="286">
        <v>15</v>
      </c>
      <c r="R422" s="287" t="s">
        <v>1</v>
      </c>
      <c r="S422" s="359"/>
      <c r="T422" s="289"/>
      <c r="U422" s="286">
        <v>16</v>
      </c>
      <c r="V422" s="286">
        <v>17</v>
      </c>
      <c r="W422" s="286">
        <v>18</v>
      </c>
      <c r="X422" s="286">
        <v>19</v>
      </c>
      <c r="Y422" s="286">
        <v>20</v>
      </c>
      <c r="Z422" s="286" t="s">
        <v>2</v>
      </c>
      <c r="AA422" s="286">
        <v>21</v>
      </c>
      <c r="AB422" s="286">
        <v>22</v>
      </c>
      <c r="AC422" s="286">
        <v>23</v>
      </c>
      <c r="AD422" s="286">
        <v>24</v>
      </c>
      <c r="AE422" s="286">
        <v>25</v>
      </c>
      <c r="AF422" s="286">
        <v>26</v>
      </c>
      <c r="AG422" s="286">
        <v>27</v>
      </c>
      <c r="AH422" s="286">
        <v>28</v>
      </c>
      <c r="AI422" s="290">
        <v>29</v>
      </c>
      <c r="AJ422" s="286">
        <v>30</v>
      </c>
      <c r="AK422" s="286">
        <v>31</v>
      </c>
      <c r="AL422" s="386"/>
    </row>
    <row r="423" spans="1:38" s="4" customFormat="1" ht="15.6" customHeight="1" thickTop="1" x14ac:dyDescent="0.2">
      <c r="A423" s="1"/>
      <c r="B423" s="547" t="s">
        <v>447</v>
      </c>
      <c r="C423" s="536" t="s">
        <v>448</v>
      </c>
      <c r="D423" s="536" t="s">
        <v>449</v>
      </c>
      <c r="E423" s="536" t="s">
        <v>450</v>
      </c>
      <c r="F423" s="539" t="s">
        <v>474</v>
      </c>
      <c r="G423" s="292"/>
      <c r="H423" s="2"/>
      <c r="I423" s="293"/>
      <c r="J423" s="13"/>
      <c r="K423" s="2"/>
      <c r="L423" s="547" t="s">
        <v>452</v>
      </c>
      <c r="M423" s="536" t="s">
        <v>453</v>
      </c>
      <c r="N423" s="536" t="s">
        <v>454</v>
      </c>
      <c r="O423" s="536" t="s">
        <v>455</v>
      </c>
      <c r="P423" s="536" t="s">
        <v>456</v>
      </c>
      <c r="Q423" s="536" t="s">
        <v>457</v>
      </c>
      <c r="R423" s="539" t="s">
        <v>458</v>
      </c>
      <c r="S423" s="44"/>
      <c r="T423" s="1"/>
      <c r="U423" s="522" t="s">
        <v>91</v>
      </c>
      <c r="V423" s="523"/>
      <c r="W423" s="523"/>
      <c r="X423" s="523"/>
      <c r="Y423" s="524"/>
      <c r="Z423" s="536" t="s">
        <v>460</v>
      </c>
      <c r="AA423" s="536" t="s">
        <v>461</v>
      </c>
      <c r="AB423" s="536" t="s">
        <v>462</v>
      </c>
      <c r="AC423" s="536" t="s">
        <v>463</v>
      </c>
      <c r="AD423" s="536" t="s">
        <v>464</v>
      </c>
      <c r="AE423" s="536" t="s">
        <v>465</v>
      </c>
      <c r="AF423" s="536" t="s">
        <v>466</v>
      </c>
      <c r="AG423" s="568" t="s">
        <v>467</v>
      </c>
      <c r="AH423" s="539" t="s">
        <v>468</v>
      </c>
      <c r="AI423" s="15"/>
      <c r="AJ423" s="547" t="s">
        <v>469</v>
      </c>
      <c r="AK423" s="539" t="s">
        <v>470</v>
      </c>
      <c r="AL423" s="381"/>
    </row>
    <row r="424" spans="1:38" s="4" customFormat="1" ht="15.6" customHeight="1" x14ac:dyDescent="0.2">
      <c r="A424" s="1"/>
      <c r="B424" s="548"/>
      <c r="C424" s="537"/>
      <c r="D424" s="537"/>
      <c r="E424" s="537"/>
      <c r="F424" s="540"/>
      <c r="G424" s="292" t="s">
        <v>3</v>
      </c>
      <c r="H424" s="2" t="s">
        <v>104</v>
      </c>
      <c r="I424" s="293" t="s">
        <v>105</v>
      </c>
      <c r="J424" s="13" t="s">
        <v>100</v>
      </c>
      <c r="K424" s="2" t="s">
        <v>95</v>
      </c>
      <c r="L424" s="548"/>
      <c r="M424" s="537"/>
      <c r="N424" s="537"/>
      <c r="O424" s="537"/>
      <c r="P424" s="537"/>
      <c r="Q424" s="537"/>
      <c r="R424" s="540"/>
      <c r="S424" s="44"/>
      <c r="T424" s="1"/>
      <c r="U424" s="577" t="s">
        <v>471</v>
      </c>
      <c r="V424" s="579" t="s">
        <v>472</v>
      </c>
      <c r="W424" s="579" t="s">
        <v>130</v>
      </c>
      <c r="X424" s="579" t="s">
        <v>131</v>
      </c>
      <c r="Y424" s="579" t="s">
        <v>473</v>
      </c>
      <c r="Z424" s="537"/>
      <c r="AA424" s="537"/>
      <c r="AB424" s="537"/>
      <c r="AC424" s="537"/>
      <c r="AD424" s="537"/>
      <c r="AE424" s="537"/>
      <c r="AF424" s="537"/>
      <c r="AG424" s="569"/>
      <c r="AH424" s="540"/>
      <c r="AI424" s="6" t="s">
        <v>116</v>
      </c>
      <c r="AJ424" s="548"/>
      <c r="AK424" s="540"/>
      <c r="AL424" s="381"/>
    </row>
    <row r="425" spans="1:38" s="4" customFormat="1" ht="15.6" customHeight="1" thickBot="1" x14ac:dyDescent="0.25">
      <c r="A425" s="7"/>
      <c r="B425" s="549"/>
      <c r="C425" s="538"/>
      <c r="D425" s="538"/>
      <c r="E425" s="538"/>
      <c r="F425" s="541"/>
      <c r="G425" s="297"/>
      <c r="H425" s="8"/>
      <c r="I425" s="298" t="s">
        <v>5</v>
      </c>
      <c r="J425" s="16"/>
      <c r="K425" s="8"/>
      <c r="L425" s="549"/>
      <c r="M425" s="538"/>
      <c r="N425" s="538"/>
      <c r="O425" s="538"/>
      <c r="P425" s="538"/>
      <c r="Q425" s="538"/>
      <c r="R425" s="541"/>
      <c r="S425" s="457"/>
      <c r="T425" s="7"/>
      <c r="U425" s="578"/>
      <c r="V425" s="538"/>
      <c r="W425" s="538"/>
      <c r="X425" s="538"/>
      <c r="Y425" s="538"/>
      <c r="Z425" s="538"/>
      <c r="AA425" s="538"/>
      <c r="AB425" s="538"/>
      <c r="AC425" s="538"/>
      <c r="AD425" s="538"/>
      <c r="AE425" s="538"/>
      <c r="AF425" s="538"/>
      <c r="AG425" s="570"/>
      <c r="AH425" s="541"/>
      <c r="AI425" s="295"/>
      <c r="AJ425" s="549"/>
      <c r="AK425" s="541"/>
      <c r="AL425" s="387"/>
    </row>
    <row r="426" spans="1:38" s="23" customFormat="1" ht="12.75" customHeight="1" thickTop="1" x14ac:dyDescent="0.2">
      <c r="A426" s="379"/>
      <c r="B426" s="213">
        <f>B413</f>
        <v>0</v>
      </c>
      <c r="C426" s="213">
        <f>C413</f>
        <v>0</v>
      </c>
      <c r="D426" s="213">
        <f>D413</f>
        <v>0</v>
      </c>
      <c r="E426" s="213">
        <f>E413</f>
        <v>0</v>
      </c>
      <c r="F426" s="215">
        <f>F413</f>
        <v>0</v>
      </c>
      <c r="G426" s="102" t="str">
        <f>G$7</f>
        <v>Avril</v>
      </c>
      <c r="H426" s="337" t="s">
        <v>156</v>
      </c>
      <c r="I426" s="338"/>
      <c r="J426" s="223">
        <f t="shared" ref="J426:R426" si="54">J413</f>
        <v>0</v>
      </c>
      <c r="K426" s="215">
        <f t="shared" si="54"/>
        <v>0</v>
      </c>
      <c r="L426" s="213">
        <f t="shared" si="54"/>
        <v>0</v>
      </c>
      <c r="M426" s="213">
        <f t="shared" si="54"/>
        <v>0</v>
      </c>
      <c r="N426" s="213">
        <f t="shared" si="54"/>
        <v>0</v>
      </c>
      <c r="O426" s="214">
        <f t="shared" si="54"/>
        <v>0</v>
      </c>
      <c r="P426" s="216">
        <f t="shared" si="54"/>
        <v>0</v>
      </c>
      <c r="Q426" s="213">
        <f t="shared" si="54"/>
        <v>0</v>
      </c>
      <c r="R426" s="215">
        <f t="shared" si="54"/>
        <v>0</v>
      </c>
      <c r="S426" s="11"/>
      <c r="T426" s="10"/>
      <c r="U426" s="213">
        <f t="shared" ref="U426:AH426" si="55">U413</f>
        <v>0</v>
      </c>
      <c r="V426" s="213">
        <f t="shared" si="55"/>
        <v>0</v>
      </c>
      <c r="W426" s="213">
        <f t="shared" si="55"/>
        <v>0</v>
      </c>
      <c r="X426" s="213">
        <f t="shared" si="55"/>
        <v>0</v>
      </c>
      <c r="Y426" s="213">
        <f t="shared" si="55"/>
        <v>0</v>
      </c>
      <c r="Z426" s="213">
        <f t="shared" si="55"/>
        <v>0</v>
      </c>
      <c r="AA426" s="213">
        <f t="shared" si="55"/>
        <v>0</v>
      </c>
      <c r="AB426" s="213">
        <f t="shared" si="55"/>
        <v>0</v>
      </c>
      <c r="AC426" s="213">
        <f t="shared" si="55"/>
        <v>0</v>
      </c>
      <c r="AD426" s="213">
        <f t="shared" si="55"/>
        <v>0</v>
      </c>
      <c r="AE426" s="213">
        <f t="shared" si="55"/>
        <v>0</v>
      </c>
      <c r="AF426" s="213">
        <f t="shared" si="55"/>
        <v>0</v>
      </c>
      <c r="AG426" s="213">
        <f t="shared" si="55"/>
        <v>0</v>
      </c>
      <c r="AH426" s="214">
        <f t="shared" si="55"/>
        <v>0</v>
      </c>
      <c r="AI426" s="222"/>
      <c r="AJ426" s="213">
        <f>AJ413</f>
        <v>0</v>
      </c>
      <c r="AK426" s="214">
        <f>AK413</f>
        <v>0</v>
      </c>
      <c r="AL426" s="388"/>
    </row>
    <row r="427" spans="1:38" s="23" customFormat="1" ht="12.75" customHeight="1" x14ac:dyDescent="0.2">
      <c r="A427" s="10">
        <v>1</v>
      </c>
      <c r="B427" s="198"/>
      <c r="C427" s="198"/>
      <c r="D427" s="198"/>
      <c r="E427" s="198"/>
      <c r="F427" s="199"/>
      <c r="G427" s="466"/>
      <c r="H427" s="467"/>
      <c r="I427" s="468"/>
      <c r="J427" s="213">
        <f t="shared" ref="J427:J457" si="56">SUM(B427:F427)</f>
        <v>0</v>
      </c>
      <c r="K427" s="215">
        <f t="shared" ref="K427:K457" si="57">SUM(U427:AK427)-SUM(L427:R427)</f>
        <v>0</v>
      </c>
      <c r="L427" s="198"/>
      <c r="M427" s="198"/>
      <c r="N427" s="198"/>
      <c r="O427" s="210"/>
      <c r="P427" s="217"/>
      <c r="Q427" s="198"/>
      <c r="R427" s="199"/>
      <c r="S427" s="18" t="s">
        <v>7</v>
      </c>
      <c r="T427" s="10">
        <v>1</v>
      </c>
      <c r="U427" s="198"/>
      <c r="V427" s="198"/>
      <c r="W427" s="198"/>
      <c r="X427" s="198"/>
      <c r="Y427" s="198"/>
      <c r="Z427" s="198"/>
      <c r="AA427" s="198"/>
      <c r="AB427" s="198"/>
      <c r="AC427" s="198"/>
      <c r="AD427" s="198"/>
      <c r="AE427" s="198"/>
      <c r="AF427" s="198"/>
      <c r="AG427" s="198"/>
      <c r="AH427" s="210"/>
      <c r="AI427" s="467"/>
      <c r="AJ427" s="198"/>
      <c r="AK427" s="199"/>
      <c r="AL427" s="18" t="s">
        <v>7</v>
      </c>
    </row>
    <row r="428" spans="1:38" s="23" customFormat="1" ht="12.75" customHeight="1" x14ac:dyDescent="0.2">
      <c r="A428" s="10">
        <v>2</v>
      </c>
      <c r="B428" s="198"/>
      <c r="C428" s="198"/>
      <c r="D428" s="198"/>
      <c r="E428" s="198"/>
      <c r="F428" s="199"/>
      <c r="G428" s="466"/>
      <c r="H428" s="467"/>
      <c r="I428" s="468"/>
      <c r="J428" s="213">
        <f t="shared" si="56"/>
        <v>0</v>
      </c>
      <c r="K428" s="215">
        <f t="shared" si="57"/>
        <v>0</v>
      </c>
      <c r="L428" s="198"/>
      <c r="M428" s="198"/>
      <c r="N428" s="198"/>
      <c r="O428" s="210"/>
      <c r="P428" s="217"/>
      <c r="Q428" s="198"/>
      <c r="R428" s="199"/>
      <c r="S428" s="18" t="s">
        <v>8</v>
      </c>
      <c r="T428" s="10">
        <v>2</v>
      </c>
      <c r="U428" s="198"/>
      <c r="V428" s="198"/>
      <c r="W428" s="198"/>
      <c r="X428" s="198"/>
      <c r="Y428" s="198"/>
      <c r="Z428" s="198"/>
      <c r="AA428" s="198"/>
      <c r="AB428" s="198"/>
      <c r="AC428" s="198"/>
      <c r="AD428" s="198"/>
      <c r="AE428" s="198"/>
      <c r="AF428" s="198"/>
      <c r="AG428" s="198"/>
      <c r="AH428" s="210"/>
      <c r="AI428" s="467"/>
      <c r="AJ428" s="198"/>
      <c r="AK428" s="199"/>
      <c r="AL428" s="18" t="s">
        <v>8</v>
      </c>
    </row>
    <row r="429" spans="1:38" s="23" customFormat="1" ht="12.75" customHeight="1" x14ac:dyDescent="0.2">
      <c r="A429" s="10">
        <v>3</v>
      </c>
      <c r="B429" s="198"/>
      <c r="C429" s="198"/>
      <c r="D429" s="198"/>
      <c r="E429" s="198"/>
      <c r="F429" s="199"/>
      <c r="G429" s="466"/>
      <c r="H429" s="467"/>
      <c r="I429" s="468"/>
      <c r="J429" s="213">
        <f t="shared" si="56"/>
        <v>0</v>
      </c>
      <c r="K429" s="215">
        <f t="shared" si="57"/>
        <v>0</v>
      </c>
      <c r="L429" s="198"/>
      <c r="M429" s="198"/>
      <c r="N429" s="198"/>
      <c r="O429" s="210"/>
      <c r="P429" s="217"/>
      <c r="Q429" s="198"/>
      <c r="R429" s="199"/>
      <c r="S429" s="18" t="s">
        <v>9</v>
      </c>
      <c r="T429" s="10">
        <v>3</v>
      </c>
      <c r="U429" s="198"/>
      <c r="V429" s="198"/>
      <c r="W429" s="198"/>
      <c r="X429" s="198"/>
      <c r="Y429" s="198"/>
      <c r="Z429" s="198"/>
      <c r="AA429" s="198"/>
      <c r="AB429" s="198"/>
      <c r="AC429" s="198"/>
      <c r="AD429" s="198"/>
      <c r="AE429" s="198"/>
      <c r="AF429" s="198"/>
      <c r="AG429" s="198"/>
      <c r="AH429" s="210"/>
      <c r="AI429" s="467"/>
      <c r="AJ429" s="198"/>
      <c r="AK429" s="199"/>
      <c r="AL429" s="18" t="s">
        <v>9</v>
      </c>
    </row>
    <row r="430" spans="1:38" s="23" customFormat="1" ht="12.75" customHeight="1" x14ac:dyDescent="0.2">
      <c r="A430" s="10">
        <v>4</v>
      </c>
      <c r="B430" s="198"/>
      <c r="C430" s="198"/>
      <c r="D430" s="198"/>
      <c r="E430" s="198"/>
      <c r="F430" s="199"/>
      <c r="G430" s="466"/>
      <c r="H430" s="467"/>
      <c r="I430" s="468"/>
      <c r="J430" s="213">
        <f t="shared" si="56"/>
        <v>0</v>
      </c>
      <c r="K430" s="215">
        <f t="shared" si="57"/>
        <v>0</v>
      </c>
      <c r="L430" s="198"/>
      <c r="M430" s="198"/>
      <c r="N430" s="198"/>
      <c r="O430" s="210"/>
      <c r="P430" s="217"/>
      <c r="Q430" s="198"/>
      <c r="R430" s="199"/>
      <c r="S430" s="18" t="s">
        <v>10</v>
      </c>
      <c r="T430" s="10">
        <v>4</v>
      </c>
      <c r="U430" s="198"/>
      <c r="V430" s="198"/>
      <c r="W430" s="198"/>
      <c r="X430" s="198"/>
      <c r="Y430" s="198"/>
      <c r="Z430" s="198"/>
      <c r="AA430" s="198"/>
      <c r="AB430" s="198"/>
      <c r="AC430" s="198"/>
      <c r="AD430" s="198"/>
      <c r="AE430" s="198"/>
      <c r="AF430" s="198"/>
      <c r="AG430" s="198"/>
      <c r="AH430" s="210"/>
      <c r="AI430" s="467"/>
      <c r="AJ430" s="198"/>
      <c r="AK430" s="199"/>
      <c r="AL430" s="18" t="s">
        <v>10</v>
      </c>
    </row>
    <row r="431" spans="1:38" s="23" customFormat="1" ht="12.75" customHeight="1" x14ac:dyDescent="0.2">
      <c r="A431" s="10">
        <v>5</v>
      </c>
      <c r="B431" s="198"/>
      <c r="C431" s="198"/>
      <c r="D431" s="198"/>
      <c r="E431" s="198"/>
      <c r="F431" s="199"/>
      <c r="G431" s="469"/>
      <c r="H431" s="467"/>
      <c r="I431" s="468"/>
      <c r="J431" s="213">
        <f t="shared" si="56"/>
        <v>0</v>
      </c>
      <c r="K431" s="215">
        <f t="shared" si="57"/>
        <v>0</v>
      </c>
      <c r="L431" s="198"/>
      <c r="M431" s="198"/>
      <c r="N431" s="198"/>
      <c r="O431" s="210"/>
      <c r="P431" s="217"/>
      <c r="Q431" s="198"/>
      <c r="R431" s="199"/>
      <c r="S431" s="18" t="s">
        <v>11</v>
      </c>
      <c r="T431" s="10">
        <v>5</v>
      </c>
      <c r="U431" s="198"/>
      <c r="V431" s="198"/>
      <c r="W431" s="198"/>
      <c r="X431" s="198"/>
      <c r="Y431" s="198"/>
      <c r="Z431" s="198"/>
      <c r="AA431" s="198"/>
      <c r="AB431" s="198"/>
      <c r="AC431" s="198"/>
      <c r="AD431" s="198"/>
      <c r="AE431" s="198"/>
      <c r="AF431" s="198"/>
      <c r="AG431" s="198"/>
      <c r="AH431" s="210"/>
      <c r="AI431" s="467"/>
      <c r="AJ431" s="198"/>
      <c r="AK431" s="199"/>
      <c r="AL431" s="18" t="s">
        <v>11</v>
      </c>
    </row>
    <row r="432" spans="1:38" s="23" customFormat="1" ht="12.75" customHeight="1" x14ac:dyDescent="0.2">
      <c r="A432" s="19">
        <v>6</v>
      </c>
      <c r="B432" s="200"/>
      <c r="C432" s="200"/>
      <c r="D432" s="200"/>
      <c r="E432" s="200"/>
      <c r="F432" s="201"/>
      <c r="G432" s="466"/>
      <c r="H432" s="470"/>
      <c r="I432" s="471"/>
      <c r="J432" s="213">
        <f t="shared" si="56"/>
        <v>0</v>
      </c>
      <c r="K432" s="215">
        <f t="shared" si="57"/>
        <v>0</v>
      </c>
      <c r="L432" s="200"/>
      <c r="M432" s="200"/>
      <c r="N432" s="200"/>
      <c r="O432" s="211"/>
      <c r="P432" s="218"/>
      <c r="Q432" s="200"/>
      <c r="R432" s="201"/>
      <c r="S432" s="20" t="s">
        <v>12</v>
      </c>
      <c r="T432" s="19">
        <v>6</v>
      </c>
      <c r="U432" s="200"/>
      <c r="V432" s="200"/>
      <c r="W432" s="200"/>
      <c r="X432" s="200"/>
      <c r="Y432" s="200"/>
      <c r="Z432" s="200"/>
      <c r="AA432" s="200"/>
      <c r="AB432" s="200"/>
      <c r="AC432" s="200"/>
      <c r="AD432" s="200"/>
      <c r="AE432" s="200"/>
      <c r="AF432" s="200"/>
      <c r="AG432" s="200"/>
      <c r="AH432" s="211"/>
      <c r="AI432" s="470"/>
      <c r="AJ432" s="200"/>
      <c r="AK432" s="201"/>
      <c r="AL432" s="20" t="s">
        <v>12</v>
      </c>
    </row>
    <row r="433" spans="1:38" s="23" customFormat="1" ht="12.75" customHeight="1" x14ac:dyDescent="0.2">
      <c r="A433" s="10">
        <v>7</v>
      </c>
      <c r="B433" s="198"/>
      <c r="C433" s="198"/>
      <c r="D433" s="198"/>
      <c r="E433" s="198"/>
      <c r="F433" s="199"/>
      <c r="G433" s="466"/>
      <c r="H433" s="467"/>
      <c r="I433" s="468"/>
      <c r="J433" s="213">
        <f t="shared" si="56"/>
        <v>0</v>
      </c>
      <c r="K433" s="215">
        <f t="shared" si="57"/>
        <v>0</v>
      </c>
      <c r="L433" s="198"/>
      <c r="M433" s="198"/>
      <c r="N433" s="198"/>
      <c r="O433" s="210"/>
      <c r="P433" s="217"/>
      <c r="Q433" s="198"/>
      <c r="R433" s="199"/>
      <c r="S433" s="18" t="s">
        <v>13</v>
      </c>
      <c r="T433" s="10">
        <v>7</v>
      </c>
      <c r="U433" s="198"/>
      <c r="V433" s="198"/>
      <c r="W433" s="198"/>
      <c r="X433" s="198"/>
      <c r="Y433" s="198"/>
      <c r="Z433" s="198"/>
      <c r="AA433" s="198"/>
      <c r="AB433" s="198"/>
      <c r="AC433" s="198"/>
      <c r="AD433" s="198"/>
      <c r="AE433" s="198"/>
      <c r="AF433" s="198"/>
      <c r="AG433" s="198"/>
      <c r="AH433" s="210"/>
      <c r="AI433" s="467"/>
      <c r="AJ433" s="198"/>
      <c r="AK433" s="199"/>
      <c r="AL433" s="18" t="s">
        <v>13</v>
      </c>
    </row>
    <row r="434" spans="1:38" s="23" customFormat="1" ht="12.75" customHeight="1" x14ac:dyDescent="0.2">
      <c r="A434" s="10">
        <v>8</v>
      </c>
      <c r="B434" s="198"/>
      <c r="C434" s="198"/>
      <c r="D434" s="198"/>
      <c r="E434" s="198"/>
      <c r="F434" s="199"/>
      <c r="G434" s="466"/>
      <c r="H434" s="467"/>
      <c r="I434" s="468"/>
      <c r="J434" s="213">
        <f t="shared" si="56"/>
        <v>0</v>
      </c>
      <c r="K434" s="215">
        <f t="shared" si="57"/>
        <v>0</v>
      </c>
      <c r="L434" s="198"/>
      <c r="M434" s="198"/>
      <c r="N434" s="198"/>
      <c r="O434" s="210"/>
      <c r="P434" s="217"/>
      <c r="Q434" s="198"/>
      <c r="R434" s="199"/>
      <c r="S434" s="18" t="s">
        <v>14</v>
      </c>
      <c r="T434" s="10">
        <v>8</v>
      </c>
      <c r="U434" s="198"/>
      <c r="V434" s="198"/>
      <c r="W434" s="198"/>
      <c r="X434" s="198"/>
      <c r="Y434" s="198"/>
      <c r="Z434" s="198"/>
      <c r="AA434" s="198"/>
      <c r="AB434" s="198"/>
      <c r="AC434" s="198"/>
      <c r="AD434" s="198"/>
      <c r="AE434" s="198"/>
      <c r="AF434" s="198"/>
      <c r="AG434" s="198"/>
      <c r="AH434" s="210"/>
      <c r="AI434" s="467"/>
      <c r="AJ434" s="198"/>
      <c r="AK434" s="199"/>
      <c r="AL434" s="18" t="s">
        <v>14</v>
      </c>
    </row>
    <row r="435" spans="1:38" s="23" customFormat="1" ht="12.75" customHeight="1" x14ac:dyDescent="0.2">
      <c r="A435" s="10">
        <v>9</v>
      </c>
      <c r="B435" s="198"/>
      <c r="C435" s="198"/>
      <c r="D435" s="198"/>
      <c r="E435" s="198"/>
      <c r="F435" s="199"/>
      <c r="G435" s="466"/>
      <c r="H435" s="467"/>
      <c r="I435" s="468"/>
      <c r="J435" s="213">
        <f t="shared" si="56"/>
        <v>0</v>
      </c>
      <c r="K435" s="215">
        <f t="shared" si="57"/>
        <v>0</v>
      </c>
      <c r="L435" s="198"/>
      <c r="M435" s="198"/>
      <c r="N435" s="198"/>
      <c r="O435" s="210"/>
      <c r="P435" s="217"/>
      <c r="Q435" s="198"/>
      <c r="R435" s="199"/>
      <c r="S435" s="18" t="s">
        <v>15</v>
      </c>
      <c r="T435" s="10">
        <v>9</v>
      </c>
      <c r="U435" s="198"/>
      <c r="V435" s="198"/>
      <c r="W435" s="198"/>
      <c r="X435" s="198"/>
      <c r="Y435" s="198"/>
      <c r="Z435" s="198"/>
      <c r="AA435" s="198"/>
      <c r="AB435" s="198"/>
      <c r="AC435" s="198"/>
      <c r="AD435" s="198"/>
      <c r="AE435" s="198"/>
      <c r="AF435" s="198"/>
      <c r="AG435" s="198"/>
      <c r="AH435" s="210"/>
      <c r="AI435" s="467"/>
      <c r="AJ435" s="198"/>
      <c r="AK435" s="199"/>
      <c r="AL435" s="18" t="s">
        <v>15</v>
      </c>
    </row>
    <row r="436" spans="1:38" s="23" customFormat="1" ht="12.75" customHeight="1" x14ac:dyDescent="0.2">
      <c r="A436" s="10">
        <v>10</v>
      </c>
      <c r="B436" s="198"/>
      <c r="C436" s="198"/>
      <c r="D436" s="198"/>
      <c r="E436" s="198"/>
      <c r="F436" s="199"/>
      <c r="G436" s="466"/>
      <c r="H436" s="467"/>
      <c r="I436" s="468"/>
      <c r="J436" s="213">
        <f t="shared" si="56"/>
        <v>0</v>
      </c>
      <c r="K436" s="215">
        <f t="shared" si="57"/>
        <v>0</v>
      </c>
      <c r="L436" s="198"/>
      <c r="M436" s="198"/>
      <c r="N436" s="198"/>
      <c r="O436" s="210"/>
      <c r="P436" s="217"/>
      <c r="Q436" s="198"/>
      <c r="R436" s="199"/>
      <c r="S436" s="18" t="s">
        <v>16</v>
      </c>
      <c r="T436" s="10">
        <v>10</v>
      </c>
      <c r="U436" s="198"/>
      <c r="V436" s="198"/>
      <c r="W436" s="198"/>
      <c r="X436" s="198"/>
      <c r="Y436" s="198"/>
      <c r="Z436" s="198"/>
      <c r="AA436" s="198"/>
      <c r="AB436" s="198"/>
      <c r="AC436" s="198"/>
      <c r="AD436" s="198"/>
      <c r="AE436" s="198"/>
      <c r="AF436" s="198"/>
      <c r="AG436" s="198"/>
      <c r="AH436" s="210"/>
      <c r="AI436" s="467"/>
      <c r="AJ436" s="198"/>
      <c r="AK436" s="199"/>
      <c r="AL436" s="18" t="s">
        <v>16</v>
      </c>
    </row>
    <row r="437" spans="1:38" s="23" customFormat="1" ht="12.75" customHeight="1" x14ac:dyDescent="0.2">
      <c r="A437" s="10">
        <v>11</v>
      </c>
      <c r="B437" s="198"/>
      <c r="C437" s="198"/>
      <c r="D437" s="198"/>
      <c r="E437" s="198"/>
      <c r="F437" s="199"/>
      <c r="G437" s="466"/>
      <c r="H437" s="467"/>
      <c r="I437" s="468"/>
      <c r="J437" s="213">
        <f t="shared" si="56"/>
        <v>0</v>
      </c>
      <c r="K437" s="215">
        <f t="shared" si="57"/>
        <v>0</v>
      </c>
      <c r="L437" s="198"/>
      <c r="M437" s="198"/>
      <c r="N437" s="198"/>
      <c r="O437" s="210"/>
      <c r="P437" s="217"/>
      <c r="Q437" s="198"/>
      <c r="R437" s="199"/>
      <c r="S437" s="18" t="s">
        <v>17</v>
      </c>
      <c r="T437" s="10">
        <v>11</v>
      </c>
      <c r="U437" s="198"/>
      <c r="V437" s="198"/>
      <c r="W437" s="198"/>
      <c r="X437" s="198"/>
      <c r="Y437" s="198"/>
      <c r="Z437" s="198"/>
      <c r="AA437" s="198"/>
      <c r="AB437" s="198"/>
      <c r="AC437" s="198"/>
      <c r="AD437" s="198"/>
      <c r="AE437" s="198"/>
      <c r="AF437" s="198"/>
      <c r="AG437" s="198"/>
      <c r="AH437" s="210"/>
      <c r="AI437" s="467"/>
      <c r="AJ437" s="198"/>
      <c r="AK437" s="199"/>
      <c r="AL437" s="18" t="s">
        <v>17</v>
      </c>
    </row>
    <row r="438" spans="1:38" s="23" customFormat="1" ht="12.75" customHeight="1" x14ac:dyDescent="0.2">
      <c r="A438" s="10">
        <v>12</v>
      </c>
      <c r="B438" s="198"/>
      <c r="C438" s="198"/>
      <c r="D438" s="198"/>
      <c r="E438" s="198"/>
      <c r="F438" s="199"/>
      <c r="G438" s="466"/>
      <c r="H438" s="467"/>
      <c r="I438" s="468"/>
      <c r="J438" s="213">
        <f t="shared" si="56"/>
        <v>0</v>
      </c>
      <c r="K438" s="215">
        <f t="shared" si="57"/>
        <v>0</v>
      </c>
      <c r="L438" s="198"/>
      <c r="M438" s="198"/>
      <c r="N438" s="198"/>
      <c r="O438" s="210"/>
      <c r="P438" s="217"/>
      <c r="Q438" s="198"/>
      <c r="R438" s="199"/>
      <c r="S438" s="18" t="s">
        <v>18</v>
      </c>
      <c r="T438" s="10">
        <v>12</v>
      </c>
      <c r="U438" s="198"/>
      <c r="V438" s="198"/>
      <c r="W438" s="198"/>
      <c r="X438" s="198"/>
      <c r="Y438" s="198"/>
      <c r="Z438" s="198"/>
      <c r="AA438" s="198"/>
      <c r="AB438" s="198"/>
      <c r="AC438" s="198"/>
      <c r="AD438" s="198"/>
      <c r="AE438" s="198"/>
      <c r="AF438" s="198"/>
      <c r="AG438" s="198"/>
      <c r="AH438" s="210"/>
      <c r="AI438" s="467"/>
      <c r="AJ438" s="198"/>
      <c r="AK438" s="199"/>
      <c r="AL438" s="18" t="s">
        <v>18</v>
      </c>
    </row>
    <row r="439" spans="1:38" s="23" customFormat="1" ht="12.75" customHeight="1" x14ac:dyDescent="0.2">
      <c r="A439" s="10">
        <v>13</v>
      </c>
      <c r="B439" s="198"/>
      <c r="C439" s="198"/>
      <c r="D439" s="198"/>
      <c r="E439" s="198"/>
      <c r="F439" s="199"/>
      <c r="G439" s="466"/>
      <c r="H439" s="467"/>
      <c r="I439" s="468"/>
      <c r="J439" s="213">
        <f t="shared" si="56"/>
        <v>0</v>
      </c>
      <c r="K439" s="215">
        <f t="shared" si="57"/>
        <v>0</v>
      </c>
      <c r="L439" s="198"/>
      <c r="M439" s="198"/>
      <c r="N439" s="198"/>
      <c r="O439" s="210"/>
      <c r="P439" s="217"/>
      <c r="Q439" s="198"/>
      <c r="R439" s="199"/>
      <c r="S439" s="18" t="s">
        <v>19</v>
      </c>
      <c r="T439" s="10">
        <v>13</v>
      </c>
      <c r="U439" s="198"/>
      <c r="V439" s="198"/>
      <c r="W439" s="198"/>
      <c r="X439" s="198"/>
      <c r="Y439" s="198"/>
      <c r="Z439" s="198"/>
      <c r="AA439" s="198"/>
      <c r="AB439" s="198"/>
      <c r="AC439" s="198"/>
      <c r="AD439" s="198"/>
      <c r="AE439" s="198"/>
      <c r="AF439" s="198"/>
      <c r="AG439" s="198"/>
      <c r="AH439" s="210"/>
      <c r="AI439" s="467"/>
      <c r="AJ439" s="198"/>
      <c r="AK439" s="199"/>
      <c r="AL439" s="18" t="s">
        <v>19</v>
      </c>
    </row>
    <row r="440" spans="1:38" s="23" customFormat="1" ht="12.75" customHeight="1" x14ac:dyDescent="0.2">
      <c r="A440" s="10">
        <v>14</v>
      </c>
      <c r="B440" s="198"/>
      <c r="C440" s="198"/>
      <c r="D440" s="198"/>
      <c r="E440" s="198"/>
      <c r="F440" s="199"/>
      <c r="G440" s="466"/>
      <c r="H440" s="467"/>
      <c r="I440" s="468"/>
      <c r="J440" s="213">
        <f t="shared" si="56"/>
        <v>0</v>
      </c>
      <c r="K440" s="215">
        <f t="shared" si="57"/>
        <v>0</v>
      </c>
      <c r="L440" s="198"/>
      <c r="M440" s="198"/>
      <c r="N440" s="198"/>
      <c r="O440" s="210"/>
      <c r="P440" s="217"/>
      <c r="Q440" s="198"/>
      <c r="R440" s="199"/>
      <c r="S440" s="18" t="s">
        <v>20</v>
      </c>
      <c r="T440" s="10">
        <v>14</v>
      </c>
      <c r="U440" s="198"/>
      <c r="V440" s="198"/>
      <c r="W440" s="198"/>
      <c r="X440" s="198"/>
      <c r="Y440" s="198"/>
      <c r="Z440" s="198"/>
      <c r="AA440" s="198"/>
      <c r="AB440" s="198"/>
      <c r="AC440" s="198"/>
      <c r="AD440" s="198"/>
      <c r="AE440" s="198"/>
      <c r="AF440" s="198"/>
      <c r="AG440" s="198"/>
      <c r="AH440" s="210"/>
      <c r="AI440" s="467"/>
      <c r="AJ440" s="198"/>
      <c r="AK440" s="199"/>
      <c r="AL440" s="18" t="s">
        <v>20</v>
      </c>
    </row>
    <row r="441" spans="1:38" s="23" customFormat="1" ht="12.75" customHeight="1" x14ac:dyDescent="0.2">
      <c r="A441" s="10">
        <v>15</v>
      </c>
      <c r="B441" s="198"/>
      <c r="C441" s="198"/>
      <c r="D441" s="198"/>
      <c r="E441" s="198"/>
      <c r="F441" s="199"/>
      <c r="G441" s="466"/>
      <c r="H441" s="467"/>
      <c r="I441" s="468"/>
      <c r="J441" s="213">
        <f t="shared" si="56"/>
        <v>0</v>
      </c>
      <c r="K441" s="215">
        <f t="shared" si="57"/>
        <v>0</v>
      </c>
      <c r="L441" s="198"/>
      <c r="M441" s="198"/>
      <c r="N441" s="198"/>
      <c r="O441" s="210"/>
      <c r="P441" s="217"/>
      <c r="Q441" s="198"/>
      <c r="R441" s="199"/>
      <c r="S441" s="18" t="s">
        <v>21</v>
      </c>
      <c r="T441" s="10">
        <v>15</v>
      </c>
      <c r="U441" s="198"/>
      <c r="V441" s="198"/>
      <c r="W441" s="198"/>
      <c r="X441" s="198"/>
      <c r="Y441" s="198"/>
      <c r="Z441" s="198"/>
      <c r="AA441" s="198"/>
      <c r="AB441" s="198"/>
      <c r="AC441" s="198"/>
      <c r="AD441" s="198"/>
      <c r="AE441" s="198"/>
      <c r="AF441" s="198"/>
      <c r="AG441" s="198"/>
      <c r="AH441" s="210"/>
      <c r="AI441" s="467"/>
      <c r="AJ441" s="198"/>
      <c r="AK441" s="199"/>
      <c r="AL441" s="18" t="s">
        <v>21</v>
      </c>
    </row>
    <row r="442" spans="1:38" s="23" customFormat="1" ht="12.75" customHeight="1" x14ac:dyDescent="0.2">
      <c r="A442" s="10">
        <v>16</v>
      </c>
      <c r="B442" s="198"/>
      <c r="C442" s="198"/>
      <c r="D442" s="198"/>
      <c r="E442" s="198"/>
      <c r="F442" s="199"/>
      <c r="G442" s="466"/>
      <c r="H442" s="467"/>
      <c r="I442" s="468"/>
      <c r="J442" s="213">
        <f t="shared" si="56"/>
        <v>0</v>
      </c>
      <c r="K442" s="215">
        <f t="shared" si="57"/>
        <v>0</v>
      </c>
      <c r="L442" s="198"/>
      <c r="M442" s="198"/>
      <c r="N442" s="198"/>
      <c r="O442" s="210"/>
      <c r="P442" s="217"/>
      <c r="Q442" s="198"/>
      <c r="R442" s="199"/>
      <c r="S442" s="18" t="s">
        <v>22</v>
      </c>
      <c r="T442" s="10">
        <v>16</v>
      </c>
      <c r="U442" s="198"/>
      <c r="V442" s="198"/>
      <c r="W442" s="198"/>
      <c r="X442" s="198"/>
      <c r="Y442" s="198"/>
      <c r="Z442" s="198"/>
      <c r="AA442" s="198"/>
      <c r="AB442" s="198"/>
      <c r="AC442" s="198"/>
      <c r="AD442" s="198"/>
      <c r="AE442" s="198"/>
      <c r="AF442" s="198"/>
      <c r="AG442" s="198"/>
      <c r="AH442" s="210"/>
      <c r="AI442" s="467"/>
      <c r="AJ442" s="198"/>
      <c r="AK442" s="199"/>
      <c r="AL442" s="18" t="s">
        <v>22</v>
      </c>
    </row>
    <row r="443" spans="1:38" s="23" customFormat="1" ht="12.75" customHeight="1" x14ac:dyDescent="0.2">
      <c r="A443" s="10">
        <v>17</v>
      </c>
      <c r="B443" s="198"/>
      <c r="C443" s="198"/>
      <c r="D443" s="198"/>
      <c r="E443" s="198"/>
      <c r="F443" s="199"/>
      <c r="G443" s="466"/>
      <c r="H443" s="467"/>
      <c r="I443" s="468"/>
      <c r="J443" s="213">
        <f t="shared" si="56"/>
        <v>0</v>
      </c>
      <c r="K443" s="215">
        <f t="shared" si="57"/>
        <v>0</v>
      </c>
      <c r="L443" s="198"/>
      <c r="M443" s="198"/>
      <c r="N443" s="198"/>
      <c r="O443" s="210"/>
      <c r="P443" s="217"/>
      <c r="Q443" s="198"/>
      <c r="R443" s="199"/>
      <c r="S443" s="18" t="s">
        <v>23</v>
      </c>
      <c r="T443" s="10">
        <v>17</v>
      </c>
      <c r="U443" s="198"/>
      <c r="V443" s="198"/>
      <c r="W443" s="198"/>
      <c r="X443" s="198"/>
      <c r="Y443" s="198"/>
      <c r="Z443" s="198"/>
      <c r="AA443" s="198"/>
      <c r="AB443" s="198"/>
      <c r="AC443" s="198"/>
      <c r="AD443" s="198"/>
      <c r="AE443" s="198"/>
      <c r="AF443" s="198"/>
      <c r="AG443" s="198"/>
      <c r="AH443" s="210"/>
      <c r="AI443" s="467"/>
      <c r="AJ443" s="198"/>
      <c r="AK443" s="199"/>
      <c r="AL443" s="18" t="s">
        <v>23</v>
      </c>
    </row>
    <row r="444" spans="1:38" s="23" customFormat="1" ht="12.75" customHeight="1" x14ac:dyDescent="0.2">
      <c r="A444" s="10">
        <v>18</v>
      </c>
      <c r="B444" s="198"/>
      <c r="C444" s="198"/>
      <c r="D444" s="198"/>
      <c r="E444" s="198"/>
      <c r="F444" s="199"/>
      <c r="G444" s="466"/>
      <c r="H444" s="467"/>
      <c r="I444" s="468"/>
      <c r="J444" s="213">
        <f t="shared" si="56"/>
        <v>0</v>
      </c>
      <c r="K444" s="215">
        <f t="shared" si="57"/>
        <v>0</v>
      </c>
      <c r="L444" s="198"/>
      <c r="M444" s="198"/>
      <c r="N444" s="198"/>
      <c r="O444" s="210"/>
      <c r="P444" s="217"/>
      <c r="Q444" s="198"/>
      <c r="R444" s="199"/>
      <c r="S444" s="18" t="s">
        <v>24</v>
      </c>
      <c r="T444" s="10">
        <v>18</v>
      </c>
      <c r="U444" s="198"/>
      <c r="V444" s="198"/>
      <c r="W444" s="198"/>
      <c r="X444" s="198"/>
      <c r="Y444" s="198"/>
      <c r="Z444" s="198"/>
      <c r="AA444" s="198"/>
      <c r="AB444" s="198"/>
      <c r="AC444" s="198"/>
      <c r="AD444" s="198"/>
      <c r="AE444" s="198"/>
      <c r="AF444" s="198"/>
      <c r="AG444" s="198"/>
      <c r="AH444" s="210"/>
      <c r="AI444" s="467"/>
      <c r="AJ444" s="198"/>
      <c r="AK444" s="199"/>
      <c r="AL444" s="18" t="s">
        <v>24</v>
      </c>
    </row>
    <row r="445" spans="1:38" s="23" customFormat="1" ht="12.75" customHeight="1" x14ac:dyDescent="0.2">
      <c r="A445" s="10">
        <v>19</v>
      </c>
      <c r="B445" s="198"/>
      <c r="C445" s="198"/>
      <c r="D445" s="198"/>
      <c r="E445" s="198"/>
      <c r="F445" s="199"/>
      <c r="G445" s="466"/>
      <c r="H445" s="467"/>
      <c r="I445" s="468"/>
      <c r="J445" s="213">
        <f t="shared" si="56"/>
        <v>0</v>
      </c>
      <c r="K445" s="215">
        <f t="shared" si="57"/>
        <v>0</v>
      </c>
      <c r="L445" s="198"/>
      <c r="M445" s="198"/>
      <c r="N445" s="198"/>
      <c r="O445" s="210"/>
      <c r="P445" s="217"/>
      <c r="Q445" s="198"/>
      <c r="R445" s="199"/>
      <c r="S445" s="18" t="s">
        <v>25</v>
      </c>
      <c r="T445" s="10">
        <v>19</v>
      </c>
      <c r="U445" s="198"/>
      <c r="V445" s="198"/>
      <c r="W445" s="198"/>
      <c r="X445" s="198"/>
      <c r="Y445" s="198"/>
      <c r="Z445" s="198"/>
      <c r="AA445" s="198"/>
      <c r="AB445" s="198"/>
      <c r="AC445" s="198"/>
      <c r="AD445" s="198"/>
      <c r="AE445" s="198"/>
      <c r="AF445" s="198"/>
      <c r="AG445" s="198"/>
      <c r="AH445" s="210"/>
      <c r="AI445" s="467"/>
      <c r="AJ445" s="198"/>
      <c r="AK445" s="199"/>
      <c r="AL445" s="18" t="s">
        <v>25</v>
      </c>
    </row>
    <row r="446" spans="1:38" s="23" customFormat="1" ht="12.75" customHeight="1" x14ac:dyDescent="0.2">
      <c r="A446" s="10">
        <v>20</v>
      </c>
      <c r="B446" s="198"/>
      <c r="C446" s="198"/>
      <c r="D446" s="198"/>
      <c r="E446" s="198"/>
      <c r="F446" s="199"/>
      <c r="G446" s="466"/>
      <c r="H446" s="467"/>
      <c r="I446" s="468"/>
      <c r="J446" s="213">
        <f t="shared" si="56"/>
        <v>0</v>
      </c>
      <c r="K446" s="215">
        <f t="shared" si="57"/>
        <v>0</v>
      </c>
      <c r="L446" s="198"/>
      <c r="M446" s="198"/>
      <c r="N446" s="198"/>
      <c r="O446" s="210"/>
      <c r="P446" s="217"/>
      <c r="Q446" s="198"/>
      <c r="R446" s="199"/>
      <c r="S446" s="18" t="s">
        <v>26</v>
      </c>
      <c r="T446" s="10">
        <v>20</v>
      </c>
      <c r="U446" s="198"/>
      <c r="V446" s="198"/>
      <c r="W446" s="198"/>
      <c r="X446" s="198"/>
      <c r="Y446" s="198"/>
      <c r="Z446" s="198"/>
      <c r="AA446" s="198"/>
      <c r="AB446" s="198"/>
      <c r="AC446" s="198"/>
      <c r="AD446" s="198"/>
      <c r="AE446" s="198"/>
      <c r="AF446" s="198"/>
      <c r="AG446" s="198"/>
      <c r="AH446" s="210"/>
      <c r="AI446" s="467"/>
      <c r="AJ446" s="198"/>
      <c r="AK446" s="199"/>
      <c r="AL446" s="18" t="s">
        <v>26</v>
      </c>
    </row>
    <row r="447" spans="1:38" s="23" customFormat="1" ht="12.75" customHeight="1" x14ac:dyDescent="0.2">
      <c r="A447" s="10">
        <v>21</v>
      </c>
      <c r="B447" s="198"/>
      <c r="C447" s="198"/>
      <c r="D447" s="198"/>
      <c r="E447" s="198"/>
      <c r="F447" s="199"/>
      <c r="G447" s="466"/>
      <c r="H447" s="467"/>
      <c r="I447" s="468"/>
      <c r="J447" s="213">
        <f t="shared" si="56"/>
        <v>0</v>
      </c>
      <c r="K447" s="215">
        <f t="shared" si="57"/>
        <v>0</v>
      </c>
      <c r="L447" s="198"/>
      <c r="M447" s="198"/>
      <c r="N447" s="198"/>
      <c r="O447" s="210"/>
      <c r="P447" s="217"/>
      <c r="Q447" s="198"/>
      <c r="R447" s="199"/>
      <c r="S447" s="18" t="s">
        <v>27</v>
      </c>
      <c r="T447" s="10">
        <v>21</v>
      </c>
      <c r="U447" s="198"/>
      <c r="V447" s="198"/>
      <c r="W447" s="198"/>
      <c r="X447" s="198"/>
      <c r="Y447" s="198"/>
      <c r="Z447" s="198"/>
      <c r="AA447" s="198"/>
      <c r="AB447" s="198"/>
      <c r="AC447" s="198"/>
      <c r="AD447" s="198"/>
      <c r="AE447" s="198"/>
      <c r="AF447" s="198"/>
      <c r="AG447" s="198"/>
      <c r="AH447" s="210"/>
      <c r="AI447" s="467"/>
      <c r="AJ447" s="198"/>
      <c r="AK447" s="199"/>
      <c r="AL447" s="18" t="s">
        <v>27</v>
      </c>
    </row>
    <row r="448" spans="1:38" s="23" customFormat="1" ht="12.75" customHeight="1" x14ac:dyDescent="0.2">
      <c r="A448" s="10">
        <v>22</v>
      </c>
      <c r="B448" s="198"/>
      <c r="C448" s="198"/>
      <c r="D448" s="198"/>
      <c r="E448" s="198"/>
      <c r="F448" s="199"/>
      <c r="G448" s="466"/>
      <c r="H448" s="467"/>
      <c r="I448" s="468"/>
      <c r="J448" s="213">
        <f t="shared" si="56"/>
        <v>0</v>
      </c>
      <c r="K448" s="215">
        <f t="shared" si="57"/>
        <v>0</v>
      </c>
      <c r="L448" s="198"/>
      <c r="M448" s="198"/>
      <c r="N448" s="198"/>
      <c r="O448" s="210"/>
      <c r="P448" s="217"/>
      <c r="Q448" s="198"/>
      <c r="R448" s="199"/>
      <c r="S448" s="18" t="s">
        <v>28</v>
      </c>
      <c r="T448" s="10">
        <v>22</v>
      </c>
      <c r="U448" s="198"/>
      <c r="V448" s="198"/>
      <c r="W448" s="198"/>
      <c r="X448" s="198"/>
      <c r="Y448" s="198"/>
      <c r="Z448" s="198"/>
      <c r="AA448" s="198"/>
      <c r="AB448" s="198"/>
      <c r="AC448" s="198"/>
      <c r="AD448" s="198"/>
      <c r="AE448" s="198"/>
      <c r="AF448" s="198"/>
      <c r="AG448" s="198"/>
      <c r="AH448" s="210"/>
      <c r="AI448" s="467"/>
      <c r="AJ448" s="198"/>
      <c r="AK448" s="199"/>
      <c r="AL448" s="18" t="s">
        <v>28</v>
      </c>
    </row>
    <row r="449" spans="1:39" s="23" customFormat="1" ht="12.75" customHeight="1" x14ac:dyDescent="0.2">
      <c r="A449" s="10">
        <v>23</v>
      </c>
      <c r="B449" s="198"/>
      <c r="C449" s="198"/>
      <c r="D449" s="198"/>
      <c r="E449" s="198"/>
      <c r="F449" s="199"/>
      <c r="G449" s="466"/>
      <c r="H449" s="467"/>
      <c r="I449" s="468"/>
      <c r="J449" s="213">
        <f t="shared" si="56"/>
        <v>0</v>
      </c>
      <c r="K449" s="215">
        <f t="shared" si="57"/>
        <v>0</v>
      </c>
      <c r="L449" s="198"/>
      <c r="M449" s="198"/>
      <c r="N449" s="198"/>
      <c r="O449" s="210"/>
      <c r="P449" s="217"/>
      <c r="Q449" s="198"/>
      <c r="R449" s="199"/>
      <c r="S449" s="18" t="s">
        <v>29</v>
      </c>
      <c r="T449" s="10">
        <v>23</v>
      </c>
      <c r="U449" s="198"/>
      <c r="V449" s="198"/>
      <c r="W449" s="198"/>
      <c r="X449" s="198"/>
      <c r="Y449" s="198"/>
      <c r="Z449" s="198"/>
      <c r="AA449" s="198"/>
      <c r="AB449" s="198"/>
      <c r="AC449" s="198"/>
      <c r="AD449" s="198"/>
      <c r="AE449" s="198"/>
      <c r="AF449" s="198"/>
      <c r="AG449" s="198"/>
      <c r="AH449" s="210"/>
      <c r="AI449" s="467"/>
      <c r="AJ449" s="198"/>
      <c r="AK449" s="199"/>
      <c r="AL449" s="18" t="s">
        <v>29</v>
      </c>
    </row>
    <row r="450" spans="1:39" s="23" customFormat="1" ht="12.75" customHeight="1" x14ac:dyDescent="0.2">
      <c r="A450" s="10">
        <v>24</v>
      </c>
      <c r="B450" s="198"/>
      <c r="C450" s="198"/>
      <c r="D450" s="198"/>
      <c r="E450" s="198"/>
      <c r="F450" s="199"/>
      <c r="G450" s="466"/>
      <c r="H450" s="467"/>
      <c r="I450" s="468"/>
      <c r="J450" s="213">
        <f t="shared" si="56"/>
        <v>0</v>
      </c>
      <c r="K450" s="215">
        <f t="shared" si="57"/>
        <v>0</v>
      </c>
      <c r="L450" s="198"/>
      <c r="M450" s="198"/>
      <c r="N450" s="198"/>
      <c r="O450" s="210"/>
      <c r="P450" s="217"/>
      <c r="Q450" s="198"/>
      <c r="R450" s="199"/>
      <c r="S450" s="18" t="s">
        <v>30</v>
      </c>
      <c r="T450" s="10">
        <v>24</v>
      </c>
      <c r="U450" s="198"/>
      <c r="V450" s="198"/>
      <c r="W450" s="198"/>
      <c r="X450" s="198"/>
      <c r="Y450" s="198"/>
      <c r="Z450" s="198"/>
      <c r="AA450" s="198"/>
      <c r="AB450" s="198"/>
      <c r="AC450" s="198"/>
      <c r="AD450" s="198"/>
      <c r="AE450" s="198"/>
      <c r="AF450" s="198"/>
      <c r="AG450" s="198"/>
      <c r="AH450" s="210"/>
      <c r="AI450" s="467"/>
      <c r="AJ450" s="198"/>
      <c r="AK450" s="199"/>
      <c r="AL450" s="18" t="s">
        <v>30</v>
      </c>
    </row>
    <row r="451" spans="1:39" s="23" customFormat="1" ht="12.75" customHeight="1" x14ac:dyDescent="0.2">
      <c r="A451" s="10">
        <v>25</v>
      </c>
      <c r="B451" s="198"/>
      <c r="C451" s="198"/>
      <c r="D451" s="198"/>
      <c r="E451" s="198"/>
      <c r="F451" s="199"/>
      <c r="G451" s="466"/>
      <c r="H451" s="467"/>
      <c r="I451" s="468"/>
      <c r="J451" s="213">
        <f t="shared" si="56"/>
        <v>0</v>
      </c>
      <c r="K451" s="215">
        <f t="shared" si="57"/>
        <v>0</v>
      </c>
      <c r="L451" s="198"/>
      <c r="M451" s="198"/>
      <c r="N451" s="198"/>
      <c r="O451" s="210"/>
      <c r="P451" s="217"/>
      <c r="Q451" s="198"/>
      <c r="R451" s="199"/>
      <c r="S451" s="18" t="s">
        <v>31</v>
      </c>
      <c r="T451" s="10">
        <v>25</v>
      </c>
      <c r="U451" s="198"/>
      <c r="V451" s="198"/>
      <c r="W451" s="198"/>
      <c r="X451" s="198"/>
      <c r="Y451" s="198"/>
      <c r="Z451" s="198"/>
      <c r="AA451" s="198"/>
      <c r="AB451" s="198"/>
      <c r="AC451" s="198"/>
      <c r="AD451" s="198"/>
      <c r="AE451" s="198"/>
      <c r="AF451" s="198"/>
      <c r="AG451" s="198"/>
      <c r="AH451" s="210"/>
      <c r="AI451" s="467"/>
      <c r="AJ451" s="198"/>
      <c r="AK451" s="199"/>
      <c r="AL451" s="18" t="s">
        <v>31</v>
      </c>
    </row>
    <row r="452" spans="1:39" s="23" customFormat="1" ht="12.75" customHeight="1" x14ac:dyDescent="0.2">
      <c r="A452" s="10">
        <v>26</v>
      </c>
      <c r="B452" s="198"/>
      <c r="C452" s="198"/>
      <c r="D452" s="198"/>
      <c r="E452" s="198"/>
      <c r="F452" s="199"/>
      <c r="G452" s="466"/>
      <c r="H452" s="467"/>
      <c r="I452" s="468"/>
      <c r="J452" s="213">
        <f t="shared" si="56"/>
        <v>0</v>
      </c>
      <c r="K452" s="215">
        <f t="shared" si="57"/>
        <v>0</v>
      </c>
      <c r="L452" s="198"/>
      <c r="M452" s="198"/>
      <c r="N452" s="198"/>
      <c r="O452" s="210"/>
      <c r="P452" s="217"/>
      <c r="Q452" s="198"/>
      <c r="R452" s="199"/>
      <c r="S452" s="18" t="s">
        <v>32</v>
      </c>
      <c r="T452" s="10">
        <v>26</v>
      </c>
      <c r="U452" s="198"/>
      <c r="V452" s="198"/>
      <c r="W452" s="198"/>
      <c r="X452" s="198"/>
      <c r="Y452" s="198"/>
      <c r="Z452" s="198"/>
      <c r="AA452" s="198"/>
      <c r="AB452" s="198"/>
      <c r="AC452" s="198"/>
      <c r="AD452" s="198"/>
      <c r="AE452" s="198"/>
      <c r="AF452" s="198"/>
      <c r="AG452" s="198"/>
      <c r="AH452" s="210"/>
      <c r="AI452" s="467"/>
      <c r="AJ452" s="198"/>
      <c r="AK452" s="199"/>
      <c r="AL452" s="18" t="s">
        <v>32</v>
      </c>
    </row>
    <row r="453" spans="1:39" s="23" customFormat="1" ht="12.75" customHeight="1" x14ac:dyDescent="0.2">
      <c r="A453" s="10">
        <v>27</v>
      </c>
      <c r="B453" s="198"/>
      <c r="C453" s="198"/>
      <c r="D453" s="198"/>
      <c r="E453" s="198"/>
      <c r="F453" s="199"/>
      <c r="G453" s="466"/>
      <c r="H453" s="467"/>
      <c r="I453" s="468"/>
      <c r="J453" s="213">
        <f t="shared" si="56"/>
        <v>0</v>
      </c>
      <c r="K453" s="215">
        <f t="shared" si="57"/>
        <v>0</v>
      </c>
      <c r="L453" s="198"/>
      <c r="M453" s="198"/>
      <c r="N453" s="198"/>
      <c r="O453" s="210"/>
      <c r="P453" s="217"/>
      <c r="Q453" s="198"/>
      <c r="R453" s="199"/>
      <c r="S453" s="18" t="s">
        <v>33</v>
      </c>
      <c r="T453" s="10">
        <v>27</v>
      </c>
      <c r="U453" s="198"/>
      <c r="V453" s="198"/>
      <c r="W453" s="198"/>
      <c r="X453" s="198"/>
      <c r="Y453" s="198"/>
      <c r="Z453" s="198"/>
      <c r="AA453" s="198"/>
      <c r="AB453" s="198"/>
      <c r="AC453" s="198"/>
      <c r="AD453" s="198"/>
      <c r="AE453" s="198"/>
      <c r="AF453" s="198"/>
      <c r="AG453" s="198"/>
      <c r="AH453" s="210"/>
      <c r="AI453" s="467"/>
      <c r="AJ453" s="198"/>
      <c r="AK453" s="199"/>
      <c r="AL453" s="18" t="s">
        <v>33</v>
      </c>
    </row>
    <row r="454" spans="1:39" s="23" customFormat="1" ht="12.75" customHeight="1" x14ac:dyDescent="0.2">
      <c r="A454" s="10">
        <v>28</v>
      </c>
      <c r="B454" s="198"/>
      <c r="C454" s="198"/>
      <c r="D454" s="198"/>
      <c r="E454" s="198"/>
      <c r="F454" s="199"/>
      <c r="G454" s="466"/>
      <c r="H454" s="467"/>
      <c r="I454" s="468"/>
      <c r="J454" s="213">
        <f t="shared" si="56"/>
        <v>0</v>
      </c>
      <c r="K454" s="215">
        <f t="shared" si="57"/>
        <v>0</v>
      </c>
      <c r="L454" s="198"/>
      <c r="M454" s="198"/>
      <c r="N454" s="198"/>
      <c r="O454" s="210"/>
      <c r="P454" s="217"/>
      <c r="Q454" s="198"/>
      <c r="R454" s="199"/>
      <c r="S454" s="18" t="s">
        <v>34</v>
      </c>
      <c r="T454" s="10">
        <v>28</v>
      </c>
      <c r="U454" s="198"/>
      <c r="V454" s="198"/>
      <c r="W454" s="198"/>
      <c r="X454" s="198"/>
      <c r="Y454" s="198"/>
      <c r="Z454" s="198"/>
      <c r="AA454" s="198"/>
      <c r="AB454" s="198"/>
      <c r="AC454" s="198"/>
      <c r="AD454" s="198"/>
      <c r="AE454" s="198"/>
      <c r="AF454" s="198"/>
      <c r="AG454" s="198"/>
      <c r="AH454" s="210"/>
      <c r="AI454" s="467"/>
      <c r="AJ454" s="198"/>
      <c r="AK454" s="199"/>
      <c r="AL454" s="18" t="s">
        <v>34</v>
      </c>
    </row>
    <row r="455" spans="1:39" s="23" customFormat="1" ht="12.75" customHeight="1" x14ac:dyDescent="0.2">
      <c r="A455" s="10">
        <v>29</v>
      </c>
      <c r="B455" s="198"/>
      <c r="C455" s="198"/>
      <c r="D455" s="198"/>
      <c r="E455" s="198"/>
      <c r="F455" s="199"/>
      <c r="G455" s="466"/>
      <c r="H455" s="467"/>
      <c r="I455" s="468"/>
      <c r="J455" s="213">
        <f t="shared" si="56"/>
        <v>0</v>
      </c>
      <c r="K455" s="215">
        <f t="shared" si="57"/>
        <v>0</v>
      </c>
      <c r="L455" s="198"/>
      <c r="M455" s="198"/>
      <c r="N455" s="198"/>
      <c r="O455" s="210"/>
      <c r="P455" s="217"/>
      <c r="Q455" s="198"/>
      <c r="R455" s="199"/>
      <c r="S455" s="18" t="s">
        <v>35</v>
      </c>
      <c r="T455" s="10">
        <v>29</v>
      </c>
      <c r="U455" s="198"/>
      <c r="V455" s="198"/>
      <c r="W455" s="198"/>
      <c r="X455" s="218"/>
      <c r="Y455" s="198"/>
      <c r="Z455" s="198"/>
      <c r="AA455" s="198"/>
      <c r="AB455" s="198"/>
      <c r="AC455" s="198"/>
      <c r="AD455" s="198"/>
      <c r="AE455" s="198"/>
      <c r="AF455" s="198"/>
      <c r="AG455" s="198"/>
      <c r="AH455" s="210"/>
      <c r="AI455" s="467"/>
      <c r="AJ455" s="198"/>
      <c r="AK455" s="199"/>
      <c r="AL455" s="18" t="s">
        <v>35</v>
      </c>
    </row>
    <row r="456" spans="1:39" s="23" customFormat="1" ht="12.75" customHeight="1" x14ac:dyDescent="0.2">
      <c r="A456" s="10">
        <v>30</v>
      </c>
      <c r="B456" s="198"/>
      <c r="C456" s="198"/>
      <c r="D456" s="198"/>
      <c r="E456" s="198"/>
      <c r="F456" s="199"/>
      <c r="G456" s="472"/>
      <c r="H456" s="467"/>
      <c r="I456" s="468"/>
      <c r="J456" s="213">
        <f t="shared" si="56"/>
        <v>0</v>
      </c>
      <c r="K456" s="215">
        <f t="shared" si="57"/>
        <v>0</v>
      </c>
      <c r="L456" s="198"/>
      <c r="M456" s="198"/>
      <c r="N456" s="198"/>
      <c r="O456" s="210"/>
      <c r="P456" s="217"/>
      <c r="Q456" s="198"/>
      <c r="R456" s="199"/>
      <c r="S456" s="18" t="s">
        <v>36</v>
      </c>
      <c r="T456" s="10">
        <v>30</v>
      </c>
      <c r="U456" s="198"/>
      <c r="V456" s="198"/>
      <c r="W456" s="198"/>
      <c r="X456" s="198"/>
      <c r="Y456" s="198"/>
      <c r="Z456" s="198"/>
      <c r="AA456" s="198"/>
      <c r="AB456" s="198"/>
      <c r="AC456" s="198"/>
      <c r="AD456" s="198"/>
      <c r="AE456" s="198"/>
      <c r="AF456" s="198"/>
      <c r="AG456" s="198"/>
      <c r="AH456" s="210"/>
      <c r="AI456" s="467"/>
      <c r="AJ456" s="198"/>
      <c r="AK456" s="199"/>
      <c r="AL456" s="18" t="s">
        <v>36</v>
      </c>
    </row>
    <row r="457" spans="1:39" s="23" customFormat="1" ht="12.75" customHeight="1" x14ac:dyDescent="0.2">
      <c r="A457" s="21">
        <v>31</v>
      </c>
      <c r="B457" s="202"/>
      <c r="C457" s="202"/>
      <c r="D457" s="202"/>
      <c r="E457" s="202"/>
      <c r="F457" s="203"/>
      <c r="G457" s="473"/>
      <c r="H457" s="474"/>
      <c r="I457" s="475"/>
      <c r="J457" s="219">
        <f t="shared" si="56"/>
        <v>0</v>
      </c>
      <c r="K457" s="220">
        <f t="shared" si="57"/>
        <v>0</v>
      </c>
      <c r="L457" s="202"/>
      <c r="M457" s="202"/>
      <c r="N457" s="202"/>
      <c r="O457" s="212"/>
      <c r="P457" s="221"/>
      <c r="Q457" s="202"/>
      <c r="R457" s="203"/>
      <c r="S457" s="22" t="s">
        <v>37</v>
      </c>
      <c r="T457" s="21">
        <v>31</v>
      </c>
      <c r="U457" s="202"/>
      <c r="V457" s="202"/>
      <c r="W457" s="202"/>
      <c r="X457" s="202"/>
      <c r="Y457" s="202"/>
      <c r="Z457" s="202"/>
      <c r="AA457" s="202"/>
      <c r="AB457" s="202"/>
      <c r="AC457" s="202"/>
      <c r="AD457" s="202"/>
      <c r="AE457" s="202"/>
      <c r="AF457" s="202"/>
      <c r="AG457" s="202"/>
      <c r="AH457" s="212"/>
      <c r="AI457" s="474"/>
      <c r="AJ457" s="202"/>
      <c r="AK457" s="203"/>
      <c r="AL457" s="22" t="s">
        <v>37</v>
      </c>
    </row>
    <row r="458" spans="1:39" s="23" customFormat="1" ht="12.75" customHeight="1" thickBot="1" x14ac:dyDescent="0.25">
      <c r="A458" s="380"/>
      <c r="B458" s="342">
        <f>SUM(B426:B457)</f>
        <v>0</v>
      </c>
      <c r="C458" s="342">
        <f>SUM(C426:C457)</f>
        <v>0</v>
      </c>
      <c r="D458" s="342">
        <f>SUM(D426:D457)</f>
        <v>0</v>
      </c>
      <c r="E458" s="343">
        <f>SUM(E426:E457)</f>
        <v>0</v>
      </c>
      <c r="F458" s="344">
        <f>SUM(F426:F457)</f>
        <v>0</v>
      </c>
      <c r="G458" s="345"/>
      <c r="H458" s="346" t="s">
        <v>157</v>
      </c>
      <c r="I458" s="347">
        <f>COUNTA(I427:I457)</f>
        <v>0</v>
      </c>
      <c r="J458" s="342">
        <f t="shared" ref="J458:R458" si="58">SUM(J426:J457)</f>
        <v>0</v>
      </c>
      <c r="K458" s="342">
        <f t="shared" si="58"/>
        <v>0</v>
      </c>
      <c r="L458" s="342">
        <f t="shared" si="58"/>
        <v>0</v>
      </c>
      <c r="M458" s="342">
        <f t="shared" si="58"/>
        <v>0</v>
      </c>
      <c r="N458" s="342">
        <f t="shared" si="58"/>
        <v>0</v>
      </c>
      <c r="O458" s="348">
        <f t="shared" si="58"/>
        <v>0</v>
      </c>
      <c r="P458" s="343">
        <f t="shared" si="58"/>
        <v>0</v>
      </c>
      <c r="Q458" s="342">
        <f t="shared" si="58"/>
        <v>0</v>
      </c>
      <c r="R458" s="349">
        <f t="shared" si="58"/>
        <v>0</v>
      </c>
      <c r="S458" s="350"/>
      <c r="T458" s="341"/>
      <c r="U458" s="342">
        <f t="shared" ref="U458:AH458" si="59">SUM(U426:U457)</f>
        <v>0</v>
      </c>
      <c r="V458" s="342">
        <f t="shared" si="59"/>
        <v>0</v>
      </c>
      <c r="W458" s="342">
        <f t="shared" si="59"/>
        <v>0</v>
      </c>
      <c r="X458" s="342">
        <f t="shared" si="59"/>
        <v>0</v>
      </c>
      <c r="Y458" s="342">
        <f t="shared" si="59"/>
        <v>0</v>
      </c>
      <c r="Z458" s="342">
        <f t="shared" si="59"/>
        <v>0</v>
      </c>
      <c r="AA458" s="342">
        <f t="shared" si="59"/>
        <v>0</v>
      </c>
      <c r="AB458" s="342">
        <f t="shared" si="59"/>
        <v>0</v>
      </c>
      <c r="AC458" s="342">
        <f t="shared" si="59"/>
        <v>0</v>
      </c>
      <c r="AD458" s="342">
        <f t="shared" si="59"/>
        <v>0</v>
      </c>
      <c r="AE458" s="342">
        <f t="shared" si="59"/>
        <v>0</v>
      </c>
      <c r="AF458" s="342">
        <f t="shared" si="59"/>
        <v>0</v>
      </c>
      <c r="AG458" s="342">
        <f t="shared" si="59"/>
        <v>0</v>
      </c>
      <c r="AH458" s="344">
        <f t="shared" si="59"/>
        <v>0</v>
      </c>
      <c r="AI458" s="351"/>
      <c r="AJ458" s="342">
        <f>SUM(AJ426:AJ457)</f>
        <v>0</v>
      </c>
      <c r="AK458" s="348">
        <f>SUM(AK426:AK457)</f>
        <v>0</v>
      </c>
      <c r="AL458" s="389"/>
    </row>
    <row r="459" spans="1:39" ht="12.75" customHeight="1" thickTop="1" x14ac:dyDescent="0.2">
      <c r="A459" s="31"/>
      <c r="B459" s="36"/>
      <c r="C459" s="36"/>
      <c r="D459" s="36"/>
      <c r="E459" s="36"/>
      <c r="F459" s="36"/>
      <c r="G459" s="103"/>
      <c r="H459" s="36"/>
      <c r="I459" s="37"/>
      <c r="J459" s="36"/>
      <c r="K459" s="36"/>
      <c r="L459" s="65"/>
      <c r="M459" s="65"/>
      <c r="N459" s="65"/>
      <c r="O459" s="65"/>
      <c r="P459" s="65"/>
      <c r="Q459" s="65"/>
      <c r="R459" s="65"/>
      <c r="S459" s="31"/>
      <c r="T459" s="31"/>
      <c r="U459" s="36"/>
      <c r="V459" s="36"/>
      <c r="W459" s="36"/>
      <c r="X459" s="36"/>
      <c r="Y459" s="36"/>
      <c r="Z459" s="36"/>
      <c r="AA459" s="36"/>
      <c r="AB459" s="36"/>
      <c r="AC459" s="36"/>
      <c r="AD459" s="36"/>
      <c r="AE459" s="36"/>
      <c r="AF459" s="36"/>
      <c r="AG459" s="36"/>
      <c r="AH459" s="36"/>
      <c r="AI459" s="36"/>
      <c r="AJ459" s="36"/>
      <c r="AK459" s="36"/>
      <c r="AL459" s="31"/>
    </row>
    <row r="460" spans="1:39" s="23" customFormat="1" ht="12.75" customHeight="1" x14ac:dyDescent="0.2">
      <c r="A460" s="43"/>
      <c r="B460" s="38"/>
      <c r="C460" s="38"/>
      <c r="D460" s="38"/>
      <c r="E460" s="38"/>
      <c r="F460" s="38"/>
      <c r="G460" s="97"/>
      <c r="H460" s="4" t="s">
        <v>393</v>
      </c>
      <c r="I460" s="38"/>
      <c r="J460" s="353">
        <f>SUM(J458-K458)</f>
        <v>0</v>
      </c>
      <c r="K460" s="38"/>
      <c r="L460" s="66"/>
      <c r="M460" s="66"/>
      <c r="N460" s="66"/>
      <c r="O460" s="66"/>
      <c r="P460" s="66"/>
      <c r="Q460" s="66"/>
      <c r="R460" s="66"/>
      <c r="S460" s="43"/>
      <c r="T460" s="43"/>
      <c r="U460" s="38"/>
      <c r="V460" s="38"/>
      <c r="W460" s="38"/>
      <c r="X460" s="38"/>
      <c r="Y460" s="38"/>
      <c r="Z460" s="38"/>
      <c r="AA460" s="38"/>
      <c r="AB460" s="38"/>
      <c r="AC460" s="38"/>
      <c r="AD460" s="38"/>
      <c r="AE460" s="38"/>
      <c r="AF460" s="38"/>
      <c r="AG460" s="38"/>
      <c r="AH460" s="38"/>
      <c r="AI460" s="38"/>
      <c r="AJ460" s="38"/>
      <c r="AK460" s="38"/>
      <c r="AL460" s="43"/>
    </row>
    <row r="461" spans="1:39" ht="12.75" customHeight="1" thickBot="1" x14ac:dyDescent="0.25">
      <c r="A461" s="43"/>
      <c r="B461" s="23"/>
      <c r="C461" s="23"/>
      <c r="D461" s="23"/>
      <c r="E461" s="23"/>
      <c r="F461" s="23"/>
      <c r="G461" s="104"/>
      <c r="H461" s="62"/>
      <c r="I461" s="63"/>
      <c r="J461" s="63"/>
      <c r="K461" s="63"/>
      <c r="L461" s="23"/>
      <c r="M461" s="23"/>
      <c r="N461" s="23"/>
      <c r="O461" s="23"/>
      <c r="P461" s="23"/>
      <c r="Q461" s="23"/>
      <c r="R461" s="23"/>
      <c r="S461" s="43"/>
      <c r="T461" s="43"/>
      <c r="U461" s="23"/>
      <c r="V461" s="23"/>
      <c r="W461" s="23"/>
      <c r="X461" s="23"/>
      <c r="Y461" s="23"/>
      <c r="Z461" s="23"/>
      <c r="AA461" s="23"/>
      <c r="AB461" s="23"/>
      <c r="AC461" s="23"/>
      <c r="AD461" s="23"/>
      <c r="AE461" s="23"/>
      <c r="AF461" s="23"/>
      <c r="AG461" s="23"/>
      <c r="AH461" s="23"/>
      <c r="AI461" s="23"/>
      <c r="AJ461" s="23"/>
      <c r="AK461" s="23"/>
      <c r="AL461" s="43"/>
    </row>
    <row r="462" spans="1:39" ht="12.75" customHeight="1" x14ac:dyDescent="0.2">
      <c r="A462" s="43"/>
      <c r="B462" s="508" t="s">
        <v>160</v>
      </c>
      <c r="C462" s="509"/>
      <c r="D462" s="509"/>
      <c r="E462" s="509"/>
      <c r="F462" s="509"/>
      <c r="G462" s="510"/>
      <c r="H462" s="24"/>
      <c r="I462" s="88"/>
      <c r="J462" s="64"/>
      <c r="K462" s="515" t="s">
        <v>212</v>
      </c>
      <c r="L462" s="516"/>
      <c r="M462" s="516"/>
      <c r="N462" s="516"/>
      <c r="O462" s="517"/>
      <c r="P462" s="517"/>
      <c r="Q462" s="51"/>
      <c r="R462" s="43"/>
      <c r="S462" s="43"/>
      <c r="T462" s="580" t="s">
        <v>161</v>
      </c>
      <c r="U462" s="581"/>
      <c r="V462" s="581"/>
      <c r="W462" s="582"/>
      <c r="X462" s="23"/>
      <c r="Y462" s="550" t="s">
        <v>161</v>
      </c>
      <c r="Z462" s="551"/>
      <c r="AA462" s="551"/>
      <c r="AB462" s="552"/>
      <c r="AC462" s="43"/>
      <c r="AD462" s="550" t="s">
        <v>161</v>
      </c>
      <c r="AE462" s="551"/>
      <c r="AF462" s="551"/>
      <c r="AG462" s="552"/>
      <c r="AH462" s="23"/>
      <c r="AI462" s="23"/>
      <c r="AJ462" s="23"/>
      <c r="AK462" s="23"/>
      <c r="AL462" s="43"/>
      <c r="AM462" s="23"/>
    </row>
    <row r="463" spans="1:39" ht="12.75" customHeight="1" thickBot="1" x14ac:dyDescent="0.25">
      <c r="A463" s="43"/>
      <c r="B463" s="332" t="s">
        <v>158</v>
      </c>
      <c r="C463" s="330" t="s">
        <v>159</v>
      </c>
      <c r="D463" s="301" t="s">
        <v>158</v>
      </c>
      <c r="E463" s="330" t="s">
        <v>159</v>
      </c>
      <c r="F463" s="301" t="s">
        <v>158</v>
      </c>
      <c r="G463" s="331" t="s">
        <v>159</v>
      </c>
      <c r="H463" s="43"/>
      <c r="I463" s="88"/>
      <c r="J463" s="64"/>
      <c r="K463" s="511" t="s">
        <v>183</v>
      </c>
      <c r="L463" s="512"/>
      <c r="M463" s="512"/>
      <c r="N463" s="512"/>
      <c r="O463" s="505"/>
      <c r="P463" s="505"/>
      <c r="Q463" s="52"/>
      <c r="R463" s="43"/>
      <c r="S463" s="43"/>
      <c r="T463" s="411" t="s">
        <v>162</v>
      </c>
      <c r="U463" s="589">
        <f>MARS!U463</f>
        <v>0</v>
      </c>
      <c r="V463" s="589"/>
      <c r="W463" s="590"/>
      <c r="X463" s="23"/>
      <c r="Y463" s="83" t="s">
        <v>179</v>
      </c>
      <c r="Z463" s="589">
        <f>MARS!Z463</f>
        <v>0</v>
      </c>
      <c r="AA463" s="589"/>
      <c r="AB463" s="590"/>
      <c r="AC463" s="43"/>
      <c r="AD463" s="83" t="s">
        <v>178</v>
      </c>
      <c r="AE463" s="589">
        <f>MARS!AE463</f>
        <v>0</v>
      </c>
      <c r="AF463" s="589"/>
      <c r="AG463" s="590"/>
      <c r="AH463" s="23"/>
      <c r="AI463" s="23"/>
      <c r="AJ463" s="23"/>
      <c r="AK463" s="23"/>
      <c r="AL463" s="43"/>
      <c r="AM463" s="23"/>
    </row>
    <row r="464" spans="1:39" ht="12.75" customHeight="1" x14ac:dyDescent="0.2">
      <c r="A464" s="43"/>
      <c r="B464" s="393"/>
      <c r="C464" s="224">
        <v>0</v>
      </c>
      <c r="D464" s="395" t="s">
        <v>50</v>
      </c>
      <c r="E464" s="224">
        <v>0</v>
      </c>
      <c r="F464" s="395"/>
      <c r="G464" s="227">
        <v>0</v>
      </c>
      <c r="H464" s="63"/>
      <c r="I464" s="86"/>
      <c r="J464" s="87"/>
      <c r="K464" s="513" t="s">
        <v>213</v>
      </c>
      <c r="L464" s="514"/>
      <c r="M464" s="514"/>
      <c r="N464" s="514"/>
      <c r="O464" s="506">
        <f>J21</f>
        <v>0</v>
      </c>
      <c r="P464" s="506"/>
      <c r="Q464" s="52"/>
      <c r="R464" s="43"/>
      <c r="S464" s="43"/>
      <c r="T464" s="83" t="s">
        <v>163</v>
      </c>
      <c r="U464" s="589">
        <f>MARS!U464</f>
        <v>0</v>
      </c>
      <c r="V464" s="589"/>
      <c r="W464" s="590"/>
      <c r="X464" s="23"/>
      <c r="Y464" s="83" t="s">
        <v>163</v>
      </c>
      <c r="Z464" s="589">
        <f>MARS!Z464</f>
        <v>0</v>
      </c>
      <c r="AA464" s="589"/>
      <c r="AB464" s="590"/>
      <c r="AC464" s="43"/>
      <c r="AD464" s="83" t="s">
        <v>163</v>
      </c>
      <c r="AE464" s="589">
        <f>MARS!AE464</f>
        <v>0</v>
      </c>
      <c r="AF464" s="589"/>
      <c r="AG464" s="590"/>
      <c r="AH464" s="23"/>
      <c r="AI464" s="23"/>
      <c r="AJ464" s="23"/>
      <c r="AK464" s="23"/>
      <c r="AL464" s="43"/>
      <c r="AM464" s="23"/>
    </row>
    <row r="465" spans="1:39" ht="12.75" customHeight="1" x14ac:dyDescent="0.2">
      <c r="A465" s="43"/>
      <c r="B465" s="393"/>
      <c r="C465" s="224">
        <v>0</v>
      </c>
      <c r="D465" s="395"/>
      <c r="E465" s="224">
        <v>0</v>
      </c>
      <c r="F465" s="395"/>
      <c r="G465" s="228">
        <v>0</v>
      </c>
      <c r="H465" s="63"/>
      <c r="I465" s="87"/>
      <c r="J465" s="87"/>
      <c r="K465" s="504" t="s">
        <v>185</v>
      </c>
      <c r="L465" s="505"/>
      <c r="M465" s="505"/>
      <c r="N465" s="505"/>
      <c r="O465" s="506">
        <f>J7</f>
        <v>0</v>
      </c>
      <c r="P465" s="506"/>
      <c r="Q465" s="52"/>
      <c r="R465" s="43"/>
      <c r="S465" s="43"/>
      <c r="T465" s="83" t="s">
        <v>51</v>
      </c>
      <c r="U465" s="589">
        <f>MARS!U465</f>
        <v>0</v>
      </c>
      <c r="V465" s="589"/>
      <c r="W465" s="590"/>
      <c r="X465" s="23"/>
      <c r="Y465" s="83" t="s">
        <v>51</v>
      </c>
      <c r="Z465" s="589">
        <f>MARS!Z465</f>
        <v>0</v>
      </c>
      <c r="AA465" s="589"/>
      <c r="AB465" s="590"/>
      <c r="AC465" s="43"/>
      <c r="AD465" s="83" t="s">
        <v>51</v>
      </c>
      <c r="AE465" s="589">
        <f>MARS!AE465</f>
        <v>0</v>
      </c>
      <c r="AF465" s="589"/>
      <c r="AG465" s="590"/>
      <c r="AH465" s="23"/>
      <c r="AI465" s="23"/>
      <c r="AJ465" s="23"/>
      <c r="AK465" s="23"/>
      <c r="AL465" s="43"/>
      <c r="AM465" s="23"/>
    </row>
    <row r="466" spans="1:39" ht="12.75" customHeight="1" x14ac:dyDescent="0.2">
      <c r="A466" s="43"/>
      <c r="B466" s="393"/>
      <c r="C466" s="224">
        <v>0</v>
      </c>
      <c r="D466" s="395"/>
      <c r="E466" s="224">
        <v>0</v>
      </c>
      <c r="F466" s="395"/>
      <c r="G466" s="228">
        <v>0</v>
      </c>
      <c r="H466" s="63"/>
      <c r="I466" s="87"/>
      <c r="J466" s="87"/>
      <c r="K466" s="504" t="s">
        <v>187</v>
      </c>
      <c r="L466" s="505"/>
      <c r="M466" s="505"/>
      <c r="N466" s="505"/>
      <c r="O466" s="506">
        <f>SUM(O464:P465)</f>
        <v>0</v>
      </c>
      <c r="P466" s="506"/>
      <c r="Q466" s="52"/>
      <c r="R466" s="43"/>
      <c r="S466" s="43"/>
      <c r="T466" s="83" t="s">
        <v>217</v>
      </c>
      <c r="U466" s="502">
        <f>MARS!U470</f>
        <v>0</v>
      </c>
      <c r="V466" s="502"/>
      <c r="W466" s="53"/>
      <c r="X466" s="23"/>
      <c r="Y466" s="83" t="s">
        <v>217</v>
      </c>
      <c r="Z466" s="502">
        <f>MARS!Z470</f>
        <v>0</v>
      </c>
      <c r="AA466" s="502"/>
      <c r="AB466" s="53"/>
      <c r="AC466" s="43"/>
      <c r="AD466" s="83" t="s">
        <v>217</v>
      </c>
      <c r="AE466" s="502">
        <f>MARS!AE470</f>
        <v>0</v>
      </c>
      <c r="AF466" s="502"/>
      <c r="AG466" s="53"/>
      <c r="AH466" s="23"/>
      <c r="AI466" s="23"/>
      <c r="AJ466" s="23"/>
      <c r="AK466" s="23"/>
      <c r="AL466" s="43"/>
      <c r="AM466" s="23"/>
    </row>
    <row r="467" spans="1:39" ht="12.75" customHeight="1" x14ac:dyDescent="0.2">
      <c r="A467" s="43"/>
      <c r="B467" s="393"/>
      <c r="C467" s="224">
        <v>0</v>
      </c>
      <c r="D467" s="395"/>
      <c r="E467" s="224">
        <v>0</v>
      </c>
      <c r="F467" s="395"/>
      <c r="G467" s="228">
        <v>0</v>
      </c>
      <c r="H467" s="63"/>
      <c r="I467" s="87"/>
      <c r="J467" s="87"/>
      <c r="K467" s="504" t="s">
        <v>188</v>
      </c>
      <c r="L467" s="505"/>
      <c r="M467" s="505"/>
      <c r="N467" s="505"/>
      <c r="O467" s="506">
        <f>K458</f>
        <v>0</v>
      </c>
      <c r="P467" s="506"/>
      <c r="Q467" s="52"/>
      <c r="R467" s="43"/>
      <c r="S467" s="43"/>
      <c r="T467" s="83" t="s">
        <v>165</v>
      </c>
      <c r="U467" s="501">
        <v>0</v>
      </c>
      <c r="V467" s="501"/>
      <c r="W467" s="53"/>
      <c r="X467" s="23"/>
      <c r="Y467" s="83" t="s">
        <v>165</v>
      </c>
      <c r="Z467" s="501">
        <v>0</v>
      </c>
      <c r="AA467" s="501"/>
      <c r="AB467" s="53"/>
      <c r="AC467" s="43"/>
      <c r="AD467" s="83" t="s">
        <v>165</v>
      </c>
      <c r="AE467" s="501">
        <v>0</v>
      </c>
      <c r="AF467" s="501"/>
      <c r="AG467" s="53"/>
      <c r="AH467" s="23"/>
      <c r="AI467" s="23"/>
      <c r="AJ467" s="23"/>
      <c r="AK467" s="23"/>
      <c r="AL467" s="43"/>
      <c r="AM467" s="23"/>
    </row>
    <row r="468" spans="1:39" ht="12.75" customHeight="1" x14ac:dyDescent="0.2">
      <c r="A468" s="43"/>
      <c r="B468" s="393"/>
      <c r="C468" s="224">
        <v>0</v>
      </c>
      <c r="D468" s="395"/>
      <c r="E468" s="224">
        <v>0</v>
      </c>
      <c r="F468" s="395"/>
      <c r="G468" s="228">
        <v>0</v>
      </c>
      <c r="H468" s="63"/>
      <c r="I468" s="87"/>
      <c r="J468" s="87"/>
      <c r="K468" s="504" t="s">
        <v>189</v>
      </c>
      <c r="L468" s="505"/>
      <c r="M468" s="505"/>
      <c r="N468" s="505"/>
      <c r="O468" s="507"/>
      <c r="P468" s="507"/>
      <c r="Q468" s="96" t="s">
        <v>392</v>
      </c>
      <c r="R468" s="43"/>
      <c r="S468" s="43"/>
      <c r="T468" s="83" t="s">
        <v>166</v>
      </c>
      <c r="U468" s="501">
        <v>0</v>
      </c>
      <c r="V468" s="501"/>
      <c r="W468" s="53"/>
      <c r="X468" s="23"/>
      <c r="Y468" s="83" t="s">
        <v>166</v>
      </c>
      <c r="Z468" s="501">
        <v>0</v>
      </c>
      <c r="AA468" s="501"/>
      <c r="AB468" s="53"/>
      <c r="AC468" s="43"/>
      <c r="AD468" s="83" t="s">
        <v>166</v>
      </c>
      <c r="AE468" s="501">
        <v>0</v>
      </c>
      <c r="AF468" s="501"/>
      <c r="AG468" s="53"/>
      <c r="AH468" s="23"/>
      <c r="AI468" s="23"/>
      <c r="AJ468" s="23"/>
      <c r="AK468" s="23"/>
      <c r="AL468" s="43"/>
      <c r="AM468" s="23"/>
    </row>
    <row r="469" spans="1:39" ht="12.75" customHeight="1" x14ac:dyDescent="0.2">
      <c r="A469" s="43"/>
      <c r="B469" s="393"/>
      <c r="C469" s="224">
        <v>0</v>
      </c>
      <c r="D469" s="395"/>
      <c r="E469" s="224">
        <v>0</v>
      </c>
      <c r="F469" s="395"/>
      <c r="G469" s="228">
        <v>0</v>
      </c>
      <c r="H469" s="63"/>
      <c r="I469" s="87"/>
      <c r="J469" s="87"/>
      <c r="K469" s="513" t="s">
        <v>214</v>
      </c>
      <c r="L469" s="514"/>
      <c r="M469" s="514"/>
      <c r="N469" s="514"/>
      <c r="O469" s="506">
        <f>SUM(O466-O467+O468)</f>
        <v>0</v>
      </c>
      <c r="P469" s="506"/>
      <c r="Q469" s="96"/>
      <c r="R469" s="43"/>
      <c r="S469" s="43"/>
      <c r="T469" s="83" t="s">
        <v>147</v>
      </c>
      <c r="U469" s="501">
        <v>0</v>
      </c>
      <c r="V469" s="501"/>
      <c r="W469" s="53"/>
      <c r="X469" s="23"/>
      <c r="Y469" s="83" t="s">
        <v>147</v>
      </c>
      <c r="Z469" s="501">
        <v>0</v>
      </c>
      <c r="AA469" s="501"/>
      <c r="AB469" s="53"/>
      <c r="AC469" s="43"/>
      <c r="AD469" s="83" t="s">
        <v>147</v>
      </c>
      <c r="AE469" s="501">
        <v>0</v>
      </c>
      <c r="AF469" s="501"/>
      <c r="AG469" s="53"/>
      <c r="AH469" s="23"/>
      <c r="AI469" s="23"/>
      <c r="AJ469" s="23"/>
      <c r="AK469" s="23"/>
      <c r="AL469" s="43"/>
      <c r="AM469" s="23"/>
    </row>
    <row r="470" spans="1:39" ht="12.75" customHeight="1" x14ac:dyDescent="0.2">
      <c r="A470" s="43"/>
      <c r="B470" s="393"/>
      <c r="C470" s="224">
        <v>0</v>
      </c>
      <c r="D470" s="395"/>
      <c r="E470" s="224">
        <v>0</v>
      </c>
      <c r="F470" s="395"/>
      <c r="G470" s="228">
        <v>0</v>
      </c>
      <c r="H470" s="63"/>
      <c r="I470" s="87"/>
      <c r="J470" s="87"/>
      <c r="K470" s="504"/>
      <c r="L470" s="505"/>
      <c r="M470" s="505"/>
      <c r="N470" s="505"/>
      <c r="O470" s="518"/>
      <c r="P470" s="518"/>
      <c r="Q470" s="96"/>
      <c r="R470" s="43"/>
      <c r="S470" s="43"/>
      <c r="T470" s="83" t="s">
        <v>218</v>
      </c>
      <c r="U470" s="502">
        <f>U466+U467+U468-U469</f>
        <v>0</v>
      </c>
      <c r="V470" s="502"/>
      <c r="W470" s="53"/>
      <c r="X470" s="23"/>
      <c r="Y470" s="83" t="s">
        <v>218</v>
      </c>
      <c r="Z470" s="502">
        <f>Z466+Z467+Z468-Z469</f>
        <v>0</v>
      </c>
      <c r="AA470" s="502"/>
      <c r="AB470" s="53"/>
      <c r="AC470" s="43"/>
      <c r="AD470" s="83" t="s">
        <v>218</v>
      </c>
      <c r="AE470" s="502">
        <f>AE466+AE467+AE468-AE469</f>
        <v>0</v>
      </c>
      <c r="AF470" s="502"/>
      <c r="AG470" s="53"/>
      <c r="AH470" s="23"/>
      <c r="AI470" s="23"/>
      <c r="AJ470" s="23"/>
      <c r="AK470" s="23"/>
      <c r="AL470" s="43"/>
      <c r="AM470" s="23"/>
    </row>
    <row r="471" spans="1:39" ht="12.75" customHeight="1" x14ac:dyDescent="0.2">
      <c r="A471" s="43"/>
      <c r="B471" s="393"/>
      <c r="C471" s="224">
        <v>0</v>
      </c>
      <c r="D471" s="395"/>
      <c r="E471" s="224">
        <v>0</v>
      </c>
      <c r="F471" s="395"/>
      <c r="G471" s="228">
        <v>0</v>
      </c>
      <c r="H471" s="63"/>
      <c r="I471" s="88"/>
      <c r="J471" s="87"/>
      <c r="K471" s="504"/>
      <c r="L471" s="505"/>
      <c r="M471" s="505"/>
      <c r="N471" s="505"/>
      <c r="O471" s="518"/>
      <c r="P471" s="518"/>
      <c r="Q471" s="96"/>
      <c r="R471" s="43"/>
      <c r="S471" s="43"/>
      <c r="T471" s="83"/>
      <c r="U471" s="54"/>
      <c r="V471" s="54"/>
      <c r="W471" s="53"/>
      <c r="X471" s="23"/>
      <c r="Y471" s="84"/>
      <c r="Z471" s="54"/>
      <c r="AA471" s="54"/>
      <c r="AB471" s="53"/>
      <c r="AC471" s="43"/>
      <c r="AD471" s="84"/>
      <c r="AE471" s="54"/>
      <c r="AF471" s="54"/>
      <c r="AG471" s="53"/>
      <c r="AH471" s="23"/>
      <c r="AI471" s="23"/>
      <c r="AJ471" s="23"/>
      <c r="AK471" s="23"/>
      <c r="AL471" s="43"/>
      <c r="AM471" s="23"/>
    </row>
    <row r="472" spans="1:39" ht="12.75" customHeight="1" x14ac:dyDescent="0.2">
      <c r="A472" s="43"/>
      <c r="B472" s="393"/>
      <c r="C472" s="224">
        <v>0</v>
      </c>
      <c r="D472" s="395"/>
      <c r="E472" s="224">
        <v>0</v>
      </c>
      <c r="F472" s="395"/>
      <c r="G472" s="228">
        <v>0</v>
      </c>
      <c r="H472" s="63"/>
      <c r="I472" s="88"/>
      <c r="J472" s="87"/>
      <c r="K472" s="513" t="s">
        <v>215</v>
      </c>
      <c r="L472" s="514"/>
      <c r="M472" s="514"/>
      <c r="N472" s="514"/>
      <c r="O472" s="507"/>
      <c r="P472" s="507"/>
      <c r="Q472" s="96"/>
      <c r="R472" s="43"/>
      <c r="S472" s="43"/>
      <c r="T472" s="84"/>
      <c r="U472" s="54"/>
      <c r="V472" s="54"/>
      <c r="W472" s="53"/>
      <c r="X472" s="23"/>
      <c r="Y472" s="84"/>
      <c r="Z472" s="54"/>
      <c r="AA472" s="54"/>
      <c r="AB472" s="53"/>
      <c r="AC472" s="43"/>
      <c r="AD472" s="84"/>
      <c r="AE472" s="54"/>
      <c r="AF472" s="54"/>
      <c r="AG472" s="53"/>
      <c r="AH472" s="23"/>
      <c r="AI472" s="23"/>
      <c r="AJ472" s="23"/>
      <c r="AK472" s="23"/>
      <c r="AL472" s="43"/>
      <c r="AM472" s="23"/>
    </row>
    <row r="473" spans="1:39" ht="12.75" customHeight="1" x14ac:dyDescent="0.2">
      <c r="A473" s="43"/>
      <c r="B473" s="393"/>
      <c r="C473" s="224">
        <v>0</v>
      </c>
      <c r="D473" s="395"/>
      <c r="E473" s="224">
        <v>0</v>
      </c>
      <c r="F473" s="395"/>
      <c r="G473" s="228">
        <v>0</v>
      </c>
      <c r="H473" s="63"/>
      <c r="I473" s="88"/>
      <c r="J473" s="87"/>
      <c r="K473" s="504" t="s">
        <v>186</v>
      </c>
      <c r="L473" s="505"/>
      <c r="M473" s="505"/>
      <c r="N473" s="505"/>
      <c r="O473" s="507"/>
      <c r="P473" s="507"/>
      <c r="Q473" s="52"/>
      <c r="R473" s="43"/>
      <c r="S473" s="43"/>
      <c r="T473" s="83" t="s">
        <v>168</v>
      </c>
      <c r="U473" s="589">
        <f>MARS!U473</f>
        <v>0</v>
      </c>
      <c r="V473" s="589"/>
      <c r="W473" s="590"/>
      <c r="X473" s="23"/>
      <c r="Y473" s="83" t="s">
        <v>176</v>
      </c>
      <c r="Z473" s="589">
        <f>MARS!Z473</f>
        <v>0</v>
      </c>
      <c r="AA473" s="589"/>
      <c r="AB473" s="590"/>
      <c r="AC473" s="43"/>
      <c r="AD473" s="83" t="s">
        <v>177</v>
      </c>
      <c r="AE473" s="589">
        <f>MARS!AE473</f>
        <v>0</v>
      </c>
      <c r="AF473" s="589"/>
      <c r="AG473" s="590"/>
      <c r="AH473" s="23"/>
      <c r="AI473" s="23"/>
      <c r="AJ473" s="23"/>
      <c r="AK473" s="23"/>
      <c r="AL473" s="43"/>
      <c r="AM473" s="23"/>
    </row>
    <row r="474" spans="1:39" ht="12.75" customHeight="1" x14ac:dyDescent="0.2">
      <c r="A474" s="43"/>
      <c r="B474" s="393"/>
      <c r="C474" s="224">
        <v>0</v>
      </c>
      <c r="D474" s="395"/>
      <c r="E474" s="224">
        <v>0</v>
      </c>
      <c r="F474" s="395"/>
      <c r="G474" s="228">
        <v>0</v>
      </c>
      <c r="H474" s="63"/>
      <c r="I474" s="88"/>
      <c r="J474" s="87"/>
      <c r="K474" s="504" t="s">
        <v>160</v>
      </c>
      <c r="L474" s="505"/>
      <c r="M474" s="505"/>
      <c r="N474" s="505"/>
      <c r="O474" s="506">
        <f>H502</f>
        <v>0</v>
      </c>
      <c r="P474" s="506"/>
      <c r="Q474" s="96"/>
      <c r="R474" s="307" t="s">
        <v>290</v>
      </c>
      <c r="S474" s="391"/>
      <c r="T474" s="83" t="s">
        <v>163</v>
      </c>
      <c r="U474" s="589">
        <f>MARS!U474</f>
        <v>0</v>
      </c>
      <c r="V474" s="589"/>
      <c r="W474" s="590"/>
      <c r="X474" s="23"/>
      <c r="Y474" s="83" t="s">
        <v>163</v>
      </c>
      <c r="Z474" s="589">
        <f>MARS!Z474</f>
        <v>0</v>
      </c>
      <c r="AA474" s="589"/>
      <c r="AB474" s="590"/>
      <c r="AC474" s="55"/>
      <c r="AD474" s="83" t="s">
        <v>163</v>
      </c>
      <c r="AE474" s="589">
        <f>MARS!AE474</f>
        <v>0</v>
      </c>
      <c r="AF474" s="589"/>
      <c r="AG474" s="590"/>
      <c r="AH474" s="23"/>
      <c r="AI474" s="23"/>
      <c r="AJ474" s="23"/>
      <c r="AK474" s="23"/>
      <c r="AL474" s="43"/>
      <c r="AM474" s="23"/>
    </row>
    <row r="475" spans="1:39" ht="12.75" customHeight="1" x14ac:dyDescent="0.2">
      <c r="A475" s="43"/>
      <c r="B475" s="393"/>
      <c r="C475" s="224">
        <v>0</v>
      </c>
      <c r="D475" s="395"/>
      <c r="E475" s="224">
        <v>0</v>
      </c>
      <c r="F475" s="395"/>
      <c r="G475" s="228">
        <v>0</v>
      </c>
      <c r="H475" s="63"/>
      <c r="I475" s="88"/>
      <c r="J475" s="87"/>
      <c r="K475" s="504" t="s">
        <v>189</v>
      </c>
      <c r="L475" s="505"/>
      <c r="M475" s="505"/>
      <c r="N475" s="505"/>
      <c r="O475" s="507"/>
      <c r="P475" s="507"/>
      <c r="Q475" s="96" t="s">
        <v>392</v>
      </c>
      <c r="R475" s="456">
        <f>SUM(E2-O476)</f>
        <v>0</v>
      </c>
      <c r="S475" s="392"/>
      <c r="T475" s="83" t="s">
        <v>51</v>
      </c>
      <c r="U475" s="589">
        <f>MARS!U475</f>
        <v>0</v>
      </c>
      <c r="V475" s="589"/>
      <c r="W475" s="590"/>
      <c r="X475" s="23"/>
      <c r="Y475" s="83" t="s">
        <v>51</v>
      </c>
      <c r="Z475" s="589">
        <f>MARS!Z475</f>
        <v>0</v>
      </c>
      <c r="AA475" s="589"/>
      <c r="AB475" s="590"/>
      <c r="AC475" s="56"/>
      <c r="AD475" s="83" t="s">
        <v>51</v>
      </c>
      <c r="AE475" s="589">
        <f>MARS!AE475</f>
        <v>0</v>
      </c>
      <c r="AF475" s="589"/>
      <c r="AG475" s="590"/>
      <c r="AH475" s="23"/>
      <c r="AI475" s="23"/>
      <c r="AJ475" s="23"/>
      <c r="AK475" s="23"/>
      <c r="AL475" s="43"/>
      <c r="AM475" s="23"/>
    </row>
    <row r="476" spans="1:39" ht="12.75" customHeight="1" x14ac:dyDescent="0.2">
      <c r="A476" s="43"/>
      <c r="B476" s="393"/>
      <c r="C476" s="224">
        <v>0</v>
      </c>
      <c r="D476" s="395"/>
      <c r="E476" s="224">
        <v>0</v>
      </c>
      <c r="F476" s="395"/>
      <c r="G476" s="228">
        <v>0</v>
      </c>
      <c r="H476" s="63"/>
      <c r="I476" s="88"/>
      <c r="J476" s="87"/>
      <c r="K476" s="513" t="s">
        <v>216</v>
      </c>
      <c r="L476" s="514"/>
      <c r="M476" s="514"/>
      <c r="N476" s="514"/>
      <c r="O476" s="506">
        <f>SUM(O472-O474+O475+O473)</f>
        <v>0</v>
      </c>
      <c r="P476" s="506"/>
      <c r="Q476" s="52"/>
      <c r="R476" s="43"/>
      <c r="S476" s="43"/>
      <c r="T476" s="83" t="s">
        <v>217</v>
      </c>
      <c r="U476" s="502">
        <f>MARS!U480</f>
        <v>0</v>
      </c>
      <c r="V476" s="502"/>
      <c r="W476" s="53"/>
      <c r="X476" s="23"/>
      <c r="Y476" s="83" t="s">
        <v>217</v>
      </c>
      <c r="Z476" s="502">
        <f>MARS!Z480</f>
        <v>0</v>
      </c>
      <c r="AA476" s="502"/>
      <c r="AB476" s="53"/>
      <c r="AC476" s="43"/>
      <c r="AD476" s="83" t="s">
        <v>217</v>
      </c>
      <c r="AE476" s="502">
        <f>MARS!AE480</f>
        <v>0</v>
      </c>
      <c r="AF476" s="502"/>
      <c r="AG476" s="53"/>
      <c r="AH476" s="23"/>
      <c r="AI476" s="23"/>
      <c r="AJ476" s="23"/>
      <c r="AK476" s="23"/>
      <c r="AL476" s="43"/>
      <c r="AM476" s="23"/>
    </row>
    <row r="477" spans="1:39" ht="12.75" customHeight="1" thickBot="1" x14ac:dyDescent="0.25">
      <c r="A477" s="43"/>
      <c r="B477" s="393"/>
      <c r="C477" s="224">
        <v>0</v>
      </c>
      <c r="D477" s="395"/>
      <c r="E477" s="224">
        <v>0</v>
      </c>
      <c r="F477" s="395"/>
      <c r="G477" s="228">
        <v>0</v>
      </c>
      <c r="H477" s="63"/>
      <c r="I477" s="88"/>
      <c r="J477" s="87"/>
      <c r="K477" s="554"/>
      <c r="L477" s="555"/>
      <c r="M477" s="555"/>
      <c r="N477" s="555"/>
      <c r="O477" s="556"/>
      <c r="P477" s="556"/>
      <c r="Q477" s="57"/>
      <c r="R477" s="43"/>
      <c r="S477" s="43"/>
      <c r="T477" s="83" t="s">
        <v>169</v>
      </c>
      <c r="U477" s="501">
        <v>0</v>
      </c>
      <c r="V477" s="501"/>
      <c r="W477" s="53"/>
      <c r="X477" s="23"/>
      <c r="Y477" s="83" t="s">
        <v>169</v>
      </c>
      <c r="Z477" s="501">
        <v>0</v>
      </c>
      <c r="AA477" s="501"/>
      <c r="AB477" s="53"/>
      <c r="AC477" s="43"/>
      <c r="AD477" s="83" t="s">
        <v>169</v>
      </c>
      <c r="AE477" s="501">
        <v>0</v>
      </c>
      <c r="AF477" s="501"/>
      <c r="AG477" s="53"/>
      <c r="AH477" s="23"/>
      <c r="AI477" s="23"/>
      <c r="AJ477" s="23"/>
      <c r="AK477" s="23"/>
      <c r="AL477" s="43"/>
      <c r="AM477" s="23"/>
    </row>
    <row r="478" spans="1:39" ht="12.75" customHeight="1" x14ac:dyDescent="0.2">
      <c r="A478" s="43"/>
      <c r="B478" s="393"/>
      <c r="C478" s="224">
        <v>0</v>
      </c>
      <c r="D478" s="395"/>
      <c r="E478" s="224">
        <v>0</v>
      </c>
      <c r="F478" s="395"/>
      <c r="G478" s="228">
        <v>0</v>
      </c>
      <c r="H478" s="63"/>
      <c r="I478" s="94"/>
      <c r="J478" s="95"/>
      <c r="K478" s="23"/>
      <c r="L478" s="23"/>
      <c r="M478" s="23"/>
      <c r="N478" s="23"/>
      <c r="O478" s="23"/>
      <c r="P478" s="23"/>
      <c r="Q478" s="23"/>
      <c r="R478" s="23"/>
      <c r="S478" s="43"/>
      <c r="T478" s="83" t="s">
        <v>166</v>
      </c>
      <c r="U478" s="501">
        <v>0</v>
      </c>
      <c r="V478" s="501"/>
      <c r="W478" s="53"/>
      <c r="X478" s="23"/>
      <c r="Y478" s="83" t="s">
        <v>166</v>
      </c>
      <c r="Z478" s="501">
        <v>0</v>
      </c>
      <c r="AA478" s="501"/>
      <c r="AB478" s="53"/>
      <c r="AC478" s="23"/>
      <c r="AD478" s="83" t="s">
        <v>166</v>
      </c>
      <c r="AE478" s="501">
        <v>0</v>
      </c>
      <c r="AF478" s="501"/>
      <c r="AG478" s="53"/>
      <c r="AH478" s="23"/>
      <c r="AI478" s="23"/>
      <c r="AJ478" s="23"/>
      <c r="AK478" s="23"/>
      <c r="AL478" s="43"/>
      <c r="AM478" s="23"/>
    </row>
    <row r="479" spans="1:39" ht="12.75" customHeight="1" x14ac:dyDescent="0.2">
      <c r="A479" s="43"/>
      <c r="B479" s="393"/>
      <c r="C479" s="224">
        <v>0</v>
      </c>
      <c r="D479" s="395"/>
      <c r="E479" s="224">
        <v>0</v>
      </c>
      <c r="F479" s="395"/>
      <c r="G479" s="228">
        <v>0</v>
      </c>
      <c r="H479" s="63"/>
      <c r="I479" s="94"/>
      <c r="J479" s="95"/>
      <c r="K479" s="23"/>
      <c r="L479" s="23"/>
      <c r="M479" s="23"/>
      <c r="N479" s="23"/>
      <c r="O479" s="23"/>
      <c r="P479" s="23"/>
      <c r="Q479" s="23"/>
      <c r="R479" s="23"/>
      <c r="S479" s="43"/>
      <c r="T479" s="83" t="s">
        <v>147</v>
      </c>
      <c r="U479" s="501">
        <v>0</v>
      </c>
      <c r="V479" s="501"/>
      <c r="W479" s="53"/>
      <c r="X479" s="23"/>
      <c r="Y479" s="83" t="s">
        <v>147</v>
      </c>
      <c r="Z479" s="501">
        <v>0</v>
      </c>
      <c r="AA479" s="501"/>
      <c r="AB479" s="53"/>
      <c r="AC479" s="23"/>
      <c r="AD479" s="83" t="s">
        <v>147</v>
      </c>
      <c r="AE479" s="501">
        <v>0</v>
      </c>
      <c r="AF479" s="501"/>
      <c r="AG479" s="53"/>
      <c r="AH479" s="23"/>
      <c r="AI479" s="23"/>
      <c r="AJ479" s="23"/>
      <c r="AK479" s="23"/>
      <c r="AL479" s="43"/>
      <c r="AM479" s="23"/>
    </row>
    <row r="480" spans="1:39" ht="12.75" customHeight="1" x14ac:dyDescent="0.2">
      <c r="A480" s="43"/>
      <c r="B480" s="393"/>
      <c r="C480" s="224">
        <v>0</v>
      </c>
      <c r="D480" s="395"/>
      <c r="E480" s="224">
        <v>0</v>
      </c>
      <c r="F480" s="395"/>
      <c r="G480" s="228">
        <v>0</v>
      </c>
      <c r="H480" s="63"/>
      <c r="I480" s="94"/>
      <c r="J480" s="95"/>
      <c r="K480" s="23"/>
      <c r="L480" s="23"/>
      <c r="M480" s="23"/>
      <c r="N480" s="23"/>
      <c r="O480" s="23"/>
      <c r="P480" s="23"/>
      <c r="Q480" s="23"/>
      <c r="R480" s="23"/>
      <c r="S480" s="43"/>
      <c r="T480" s="83" t="s">
        <v>218</v>
      </c>
      <c r="U480" s="502">
        <f>U476+U477+U478-U479</f>
        <v>0</v>
      </c>
      <c r="V480" s="502"/>
      <c r="W480" s="53"/>
      <c r="X480" s="23"/>
      <c r="Y480" s="83" t="s">
        <v>218</v>
      </c>
      <c r="Z480" s="502">
        <f>Z476+Z477+Z478-Z479</f>
        <v>0</v>
      </c>
      <c r="AA480" s="502"/>
      <c r="AB480" s="53"/>
      <c r="AC480" s="23"/>
      <c r="AD480" s="83" t="s">
        <v>218</v>
      </c>
      <c r="AE480" s="502">
        <f>AE476+AE477+AE478-AE479</f>
        <v>0</v>
      </c>
      <c r="AF480" s="502"/>
      <c r="AG480" s="53"/>
      <c r="AH480" s="23"/>
      <c r="AI480" s="23"/>
      <c r="AJ480" s="23"/>
      <c r="AK480" s="23"/>
      <c r="AL480" s="43"/>
      <c r="AM480" s="23"/>
    </row>
    <row r="481" spans="1:39" ht="12.75" customHeight="1" x14ac:dyDescent="0.2">
      <c r="A481" s="43"/>
      <c r="B481" s="393"/>
      <c r="C481" s="224">
        <v>0</v>
      </c>
      <c r="D481" s="395"/>
      <c r="E481" s="224">
        <v>0</v>
      </c>
      <c r="F481" s="395"/>
      <c r="G481" s="228">
        <v>0</v>
      </c>
      <c r="H481" s="63"/>
      <c r="I481" s="94"/>
      <c r="J481" s="95"/>
      <c r="K481" s="23"/>
      <c r="L481" s="23"/>
      <c r="M481" s="23"/>
      <c r="N481" s="23"/>
      <c r="O481" s="23"/>
      <c r="P481" s="23"/>
      <c r="Q481" s="23"/>
      <c r="R481" s="23"/>
      <c r="S481" s="43"/>
      <c r="T481" s="84"/>
      <c r="U481" s="54"/>
      <c r="V481" s="54"/>
      <c r="W481" s="53"/>
      <c r="X481" s="23"/>
      <c r="Y481" s="84"/>
      <c r="Z481" s="54"/>
      <c r="AA481" s="54"/>
      <c r="AB481" s="53"/>
      <c r="AC481" s="23"/>
      <c r="AD481" s="84"/>
      <c r="AE481" s="54"/>
      <c r="AF481" s="54"/>
      <c r="AG481" s="53"/>
      <c r="AH481" s="23"/>
      <c r="AI481" s="23"/>
      <c r="AJ481" s="23"/>
      <c r="AK481" s="23"/>
      <c r="AL481" s="43"/>
      <c r="AM481" s="23"/>
    </row>
    <row r="482" spans="1:39" ht="12.75" customHeight="1" x14ac:dyDescent="0.2">
      <c r="A482" s="43"/>
      <c r="B482" s="393"/>
      <c r="C482" s="224">
        <v>0</v>
      </c>
      <c r="D482" s="395"/>
      <c r="E482" s="224">
        <v>0</v>
      </c>
      <c r="F482" s="395"/>
      <c r="G482" s="228">
        <v>0</v>
      </c>
      <c r="H482" s="63"/>
      <c r="I482" s="94"/>
      <c r="J482" s="95"/>
      <c r="K482" s="23"/>
      <c r="L482" s="23"/>
      <c r="M482" s="23"/>
      <c r="N482" s="23"/>
      <c r="O482" s="23"/>
      <c r="P482" s="23"/>
      <c r="Q482" s="23"/>
      <c r="R482" s="23"/>
      <c r="S482" s="43"/>
      <c r="T482" s="84"/>
      <c r="U482" s="54"/>
      <c r="V482" s="54"/>
      <c r="W482" s="53"/>
      <c r="X482" s="23"/>
      <c r="Y482" s="84"/>
      <c r="Z482" s="54"/>
      <c r="AA482" s="54"/>
      <c r="AB482" s="53"/>
      <c r="AC482" s="23"/>
      <c r="AD482" s="84"/>
      <c r="AE482" s="54"/>
      <c r="AF482" s="54"/>
      <c r="AG482" s="53"/>
      <c r="AH482" s="23"/>
      <c r="AI482" s="23"/>
      <c r="AJ482" s="23"/>
      <c r="AK482" s="23"/>
      <c r="AL482" s="43"/>
      <c r="AM482" s="23"/>
    </row>
    <row r="483" spans="1:39" ht="12.75" customHeight="1" x14ac:dyDescent="0.2">
      <c r="A483" s="43"/>
      <c r="B483" s="393"/>
      <c r="C483" s="224">
        <v>0</v>
      </c>
      <c r="D483" s="395"/>
      <c r="E483" s="224">
        <v>0</v>
      </c>
      <c r="F483" s="395"/>
      <c r="G483" s="228">
        <v>0</v>
      </c>
      <c r="H483" s="63"/>
      <c r="I483" s="94"/>
      <c r="J483" s="95"/>
      <c r="K483" s="23"/>
      <c r="L483" s="23"/>
      <c r="M483" s="23"/>
      <c r="N483" s="23"/>
      <c r="O483" s="23"/>
      <c r="P483" s="23"/>
      <c r="Q483" s="23"/>
      <c r="R483" s="23"/>
      <c r="S483" s="43"/>
      <c r="T483" s="83" t="s">
        <v>170</v>
      </c>
      <c r="U483" s="589">
        <f>MARS!U483</f>
        <v>0</v>
      </c>
      <c r="V483" s="589"/>
      <c r="W483" s="590"/>
      <c r="X483" s="23"/>
      <c r="Y483" s="83" t="s">
        <v>175</v>
      </c>
      <c r="Z483" s="589">
        <f>MARS!Z483</f>
        <v>0</v>
      </c>
      <c r="AA483" s="589"/>
      <c r="AB483" s="590"/>
      <c r="AC483" s="23"/>
      <c r="AD483" s="83" t="s">
        <v>174</v>
      </c>
      <c r="AE483" s="589">
        <f>MARS!AE483</f>
        <v>0</v>
      </c>
      <c r="AF483" s="589"/>
      <c r="AG483" s="590"/>
      <c r="AH483" s="23"/>
      <c r="AI483" s="23"/>
      <c r="AJ483" s="23"/>
      <c r="AK483" s="23"/>
      <c r="AL483" s="43"/>
      <c r="AM483" s="23"/>
    </row>
    <row r="484" spans="1:39" ht="12.75" customHeight="1" x14ac:dyDescent="0.2">
      <c r="A484" s="43"/>
      <c r="B484" s="393"/>
      <c r="C484" s="224">
        <v>0</v>
      </c>
      <c r="D484" s="395"/>
      <c r="E484" s="224">
        <v>0</v>
      </c>
      <c r="F484" s="395"/>
      <c r="G484" s="228">
        <v>0</v>
      </c>
      <c r="H484" s="63"/>
      <c r="I484" s="94"/>
      <c r="J484" s="95"/>
      <c r="K484" s="23"/>
      <c r="L484" s="23"/>
      <c r="M484" s="23"/>
      <c r="N484" s="23"/>
      <c r="O484" s="23"/>
      <c r="P484" s="23"/>
      <c r="Q484" s="23"/>
      <c r="R484" s="23"/>
      <c r="S484" s="43"/>
      <c r="T484" s="83" t="s">
        <v>163</v>
      </c>
      <c r="U484" s="589">
        <f>MARS!U484</f>
        <v>0</v>
      </c>
      <c r="V484" s="589"/>
      <c r="W484" s="590"/>
      <c r="X484" s="23"/>
      <c r="Y484" s="83" t="s">
        <v>163</v>
      </c>
      <c r="Z484" s="589">
        <f>MARS!Z484</f>
        <v>0</v>
      </c>
      <c r="AA484" s="589"/>
      <c r="AB484" s="590"/>
      <c r="AC484" s="23"/>
      <c r="AD484" s="83" t="s">
        <v>163</v>
      </c>
      <c r="AE484" s="589">
        <f>MARS!AE484</f>
        <v>0</v>
      </c>
      <c r="AF484" s="589"/>
      <c r="AG484" s="590"/>
      <c r="AH484" s="23"/>
      <c r="AI484" s="23"/>
      <c r="AJ484" s="23"/>
      <c r="AK484" s="23"/>
      <c r="AL484" s="43"/>
      <c r="AM484" s="23"/>
    </row>
    <row r="485" spans="1:39" ht="12.75" customHeight="1" x14ac:dyDescent="0.2">
      <c r="A485" s="43"/>
      <c r="B485" s="393"/>
      <c r="C485" s="224">
        <v>0</v>
      </c>
      <c r="D485" s="395"/>
      <c r="E485" s="224">
        <v>0</v>
      </c>
      <c r="F485" s="395"/>
      <c r="G485" s="228">
        <v>0</v>
      </c>
      <c r="H485" s="63"/>
      <c r="I485" s="94"/>
      <c r="J485" s="95"/>
      <c r="K485" s="95"/>
      <c r="L485" s="95"/>
      <c r="M485" s="62"/>
      <c r="N485" s="23"/>
      <c r="O485" s="23"/>
      <c r="P485" s="23"/>
      <c r="Q485" s="23"/>
      <c r="R485" s="23"/>
      <c r="S485" s="43"/>
      <c r="T485" s="83" t="s">
        <v>51</v>
      </c>
      <c r="U485" s="589">
        <f>MARS!U485</f>
        <v>0</v>
      </c>
      <c r="V485" s="589"/>
      <c r="W485" s="590"/>
      <c r="X485" s="23"/>
      <c r="Y485" s="83" t="s">
        <v>51</v>
      </c>
      <c r="Z485" s="589">
        <f>MARS!Z485</f>
        <v>0</v>
      </c>
      <c r="AA485" s="589"/>
      <c r="AB485" s="590"/>
      <c r="AC485" s="23"/>
      <c r="AD485" s="83" t="s">
        <v>51</v>
      </c>
      <c r="AE485" s="589">
        <f>MARS!AE485</f>
        <v>0</v>
      </c>
      <c r="AF485" s="589"/>
      <c r="AG485" s="590"/>
      <c r="AH485" s="23"/>
      <c r="AI485" s="23"/>
      <c r="AJ485" s="23"/>
      <c r="AK485" s="23"/>
      <c r="AL485" s="43"/>
      <c r="AM485" s="23"/>
    </row>
    <row r="486" spans="1:39" ht="12.75" customHeight="1" x14ac:dyDescent="0.2">
      <c r="A486" s="43"/>
      <c r="B486" s="393"/>
      <c r="C486" s="224">
        <v>0</v>
      </c>
      <c r="D486" s="395"/>
      <c r="E486" s="224">
        <v>0</v>
      </c>
      <c r="F486" s="395"/>
      <c r="G486" s="228">
        <v>0</v>
      </c>
      <c r="H486" s="63"/>
      <c r="I486" s="94"/>
      <c r="J486" s="95"/>
      <c r="K486" s="95"/>
      <c r="L486" s="95"/>
      <c r="M486" s="62"/>
      <c r="N486" s="23"/>
      <c r="O486" s="23"/>
      <c r="P486" s="23"/>
      <c r="Q486" s="23"/>
      <c r="R486" s="23"/>
      <c r="S486" s="43"/>
      <c r="T486" s="83" t="s">
        <v>217</v>
      </c>
      <c r="U486" s="502">
        <f>MARS!U490</f>
        <v>0</v>
      </c>
      <c r="V486" s="502"/>
      <c r="W486" s="53"/>
      <c r="X486" s="23"/>
      <c r="Y486" s="83" t="s">
        <v>217</v>
      </c>
      <c r="Z486" s="502">
        <f>MARS!Z490</f>
        <v>0</v>
      </c>
      <c r="AA486" s="502"/>
      <c r="AB486" s="53"/>
      <c r="AC486" s="23"/>
      <c r="AD486" s="83" t="s">
        <v>217</v>
      </c>
      <c r="AE486" s="502">
        <f>MARS!AE490</f>
        <v>0</v>
      </c>
      <c r="AF486" s="502"/>
      <c r="AG486" s="53"/>
      <c r="AH486" s="23"/>
      <c r="AI486" s="23"/>
      <c r="AJ486" s="23"/>
      <c r="AK486" s="23"/>
      <c r="AL486" s="43"/>
      <c r="AM486" s="23"/>
    </row>
    <row r="487" spans="1:39" ht="12.75" customHeight="1" x14ac:dyDescent="0.2">
      <c r="A487" s="43"/>
      <c r="B487" s="393"/>
      <c r="C487" s="224">
        <v>0</v>
      </c>
      <c r="D487" s="395"/>
      <c r="E487" s="224">
        <v>0</v>
      </c>
      <c r="F487" s="395"/>
      <c r="G487" s="228">
        <v>0</v>
      </c>
      <c r="H487" s="63"/>
      <c r="I487" s="94"/>
      <c r="J487" s="95"/>
      <c r="K487" s="95"/>
      <c r="L487" s="95"/>
      <c r="M487" s="62"/>
      <c r="N487" s="23"/>
      <c r="O487" s="23"/>
      <c r="P487" s="23"/>
      <c r="Q487" s="23"/>
      <c r="R487" s="23"/>
      <c r="S487" s="43"/>
      <c r="T487" s="83" t="s">
        <v>169</v>
      </c>
      <c r="U487" s="501">
        <v>0</v>
      </c>
      <c r="V487" s="501"/>
      <c r="W487" s="53"/>
      <c r="X487" s="23"/>
      <c r="Y487" s="83" t="s">
        <v>169</v>
      </c>
      <c r="Z487" s="501">
        <v>0</v>
      </c>
      <c r="AA487" s="501"/>
      <c r="AB487" s="53"/>
      <c r="AC487" s="23"/>
      <c r="AD487" s="83" t="s">
        <v>169</v>
      </c>
      <c r="AE487" s="501">
        <v>0</v>
      </c>
      <c r="AF487" s="501"/>
      <c r="AG487" s="53"/>
      <c r="AH487" s="23"/>
      <c r="AI487" s="23"/>
      <c r="AJ487" s="23"/>
      <c r="AK487" s="23"/>
      <c r="AL487" s="43"/>
      <c r="AM487" s="23"/>
    </row>
    <row r="488" spans="1:39" ht="12.75" customHeight="1" x14ac:dyDescent="0.2">
      <c r="A488" s="43"/>
      <c r="B488" s="393"/>
      <c r="C488" s="224">
        <v>0</v>
      </c>
      <c r="D488" s="395"/>
      <c r="E488" s="224">
        <v>0</v>
      </c>
      <c r="F488" s="395"/>
      <c r="G488" s="228">
        <v>0</v>
      </c>
      <c r="H488" s="63"/>
      <c r="I488" s="94"/>
      <c r="J488" s="95"/>
      <c r="K488" s="95"/>
      <c r="L488" s="95"/>
      <c r="M488" s="62"/>
      <c r="N488" s="23"/>
      <c r="O488" s="23"/>
      <c r="P488" s="23"/>
      <c r="Q488" s="23"/>
      <c r="R488" s="23"/>
      <c r="S488" s="43"/>
      <c r="T488" s="83" t="s">
        <v>166</v>
      </c>
      <c r="U488" s="501">
        <v>0</v>
      </c>
      <c r="V488" s="501"/>
      <c r="W488" s="53"/>
      <c r="X488" s="23"/>
      <c r="Y488" s="83" t="s">
        <v>166</v>
      </c>
      <c r="Z488" s="501">
        <v>0</v>
      </c>
      <c r="AA488" s="501"/>
      <c r="AB488" s="53"/>
      <c r="AC488" s="23"/>
      <c r="AD488" s="83" t="s">
        <v>166</v>
      </c>
      <c r="AE488" s="501">
        <v>0</v>
      </c>
      <c r="AF488" s="501"/>
      <c r="AG488" s="53"/>
      <c r="AH488" s="23"/>
      <c r="AI488" s="23"/>
      <c r="AJ488" s="23"/>
      <c r="AK488" s="23"/>
      <c r="AL488" s="43"/>
      <c r="AM488" s="23"/>
    </row>
    <row r="489" spans="1:39" ht="12.75" customHeight="1" x14ac:dyDescent="0.2">
      <c r="A489" s="43"/>
      <c r="B489" s="393"/>
      <c r="C489" s="224">
        <v>0</v>
      </c>
      <c r="D489" s="395"/>
      <c r="E489" s="224">
        <v>0</v>
      </c>
      <c r="F489" s="395"/>
      <c r="G489" s="228">
        <v>0</v>
      </c>
      <c r="H489" s="63"/>
      <c r="I489" s="94"/>
      <c r="J489" s="95"/>
      <c r="K489" s="95"/>
      <c r="L489" s="95"/>
      <c r="M489" s="62"/>
      <c r="N489" s="23"/>
      <c r="O489" s="23"/>
      <c r="P489" s="23"/>
      <c r="Q489" s="23"/>
      <c r="R489" s="23"/>
      <c r="S489" s="43"/>
      <c r="T489" s="83" t="s">
        <v>147</v>
      </c>
      <c r="U489" s="501">
        <v>0</v>
      </c>
      <c r="V489" s="501"/>
      <c r="W489" s="53"/>
      <c r="X489" s="23"/>
      <c r="Y489" s="83" t="s">
        <v>147</v>
      </c>
      <c r="Z489" s="501">
        <v>0</v>
      </c>
      <c r="AA489" s="501"/>
      <c r="AB489" s="53"/>
      <c r="AC489" s="23"/>
      <c r="AD489" s="83" t="s">
        <v>147</v>
      </c>
      <c r="AE489" s="501">
        <v>0</v>
      </c>
      <c r="AF489" s="501"/>
      <c r="AG489" s="53"/>
      <c r="AH489" s="23"/>
      <c r="AI489" s="23"/>
      <c r="AJ489" s="23"/>
      <c r="AK489" s="23"/>
      <c r="AL489" s="43"/>
      <c r="AM489" s="23"/>
    </row>
    <row r="490" spans="1:39" ht="12.75" customHeight="1" x14ac:dyDescent="0.2">
      <c r="A490" s="43"/>
      <c r="B490" s="393"/>
      <c r="C490" s="224">
        <v>0</v>
      </c>
      <c r="D490" s="395"/>
      <c r="E490" s="224">
        <v>0</v>
      </c>
      <c r="F490" s="395"/>
      <c r="G490" s="228">
        <v>0</v>
      </c>
      <c r="H490" s="63"/>
      <c r="I490" s="94"/>
      <c r="J490" s="95"/>
      <c r="K490" s="95"/>
      <c r="L490" s="95"/>
      <c r="M490" s="62"/>
      <c r="N490" s="23"/>
      <c r="O490" s="23"/>
      <c r="P490" s="23"/>
      <c r="Q490" s="23"/>
      <c r="R490" s="23"/>
      <c r="S490" s="43"/>
      <c r="T490" s="83" t="s">
        <v>218</v>
      </c>
      <c r="U490" s="502">
        <f>U486+U487+U488-U489</f>
        <v>0</v>
      </c>
      <c r="V490" s="502"/>
      <c r="W490" s="53"/>
      <c r="X490" s="23"/>
      <c r="Y490" s="83" t="s">
        <v>218</v>
      </c>
      <c r="Z490" s="502">
        <f>Z486+Z487+Z488-Z489</f>
        <v>0</v>
      </c>
      <c r="AA490" s="502"/>
      <c r="AB490" s="53"/>
      <c r="AC490" s="23"/>
      <c r="AD490" s="83" t="s">
        <v>218</v>
      </c>
      <c r="AE490" s="502">
        <f>AE486+AE487+AE488-AE489</f>
        <v>0</v>
      </c>
      <c r="AF490" s="502"/>
      <c r="AG490" s="53"/>
      <c r="AH490" s="23"/>
      <c r="AI490" s="23"/>
      <c r="AJ490" s="23"/>
      <c r="AK490" s="23"/>
      <c r="AL490" s="43"/>
      <c r="AM490" s="23"/>
    </row>
    <row r="491" spans="1:39" ht="12.75" customHeight="1" x14ac:dyDescent="0.2">
      <c r="A491" s="43"/>
      <c r="B491" s="393"/>
      <c r="C491" s="224">
        <v>0</v>
      </c>
      <c r="D491" s="395"/>
      <c r="E491" s="224">
        <v>0</v>
      </c>
      <c r="F491" s="395"/>
      <c r="G491" s="228">
        <v>0</v>
      </c>
      <c r="H491" s="63"/>
      <c r="I491" s="94"/>
      <c r="J491" s="95"/>
      <c r="K491" s="95"/>
      <c r="L491" s="95"/>
      <c r="M491" s="62"/>
      <c r="N491" s="23"/>
      <c r="O491" s="23"/>
      <c r="P491" s="23"/>
      <c r="Q491" s="23"/>
      <c r="R491" s="23"/>
      <c r="S491" s="43"/>
      <c r="T491" s="84"/>
      <c r="U491" s="54"/>
      <c r="V491" s="54"/>
      <c r="W491" s="53"/>
      <c r="X491" s="23"/>
      <c r="Y491" s="84"/>
      <c r="Z491" s="54"/>
      <c r="AA491" s="54"/>
      <c r="AB491" s="53"/>
      <c r="AC491" s="23"/>
      <c r="AD491" s="84"/>
      <c r="AE491" s="54"/>
      <c r="AF491" s="54"/>
      <c r="AG491" s="53"/>
      <c r="AH491" s="23"/>
      <c r="AI491" s="23"/>
      <c r="AJ491" s="23"/>
      <c r="AK491" s="23"/>
      <c r="AL491" s="43"/>
      <c r="AM491" s="23"/>
    </row>
    <row r="492" spans="1:39" ht="12.75" customHeight="1" x14ac:dyDescent="0.2">
      <c r="A492" s="43"/>
      <c r="B492" s="393"/>
      <c r="C492" s="224">
        <v>0</v>
      </c>
      <c r="D492" s="395"/>
      <c r="E492" s="224">
        <v>0</v>
      </c>
      <c r="F492" s="395"/>
      <c r="G492" s="228">
        <v>0</v>
      </c>
      <c r="H492" s="63"/>
      <c r="I492" s="94"/>
      <c r="J492" s="95"/>
      <c r="K492" s="95"/>
      <c r="L492" s="95"/>
      <c r="M492" s="62"/>
      <c r="N492" s="23"/>
      <c r="O492" s="23"/>
      <c r="P492" s="23"/>
      <c r="Q492" s="23"/>
      <c r="R492" s="23"/>
      <c r="S492" s="43"/>
      <c r="T492" s="84"/>
      <c r="U492" s="54"/>
      <c r="V492" s="54"/>
      <c r="W492" s="53"/>
      <c r="X492" s="23"/>
      <c r="Y492" s="84"/>
      <c r="Z492" s="54"/>
      <c r="AA492" s="54"/>
      <c r="AB492" s="53"/>
      <c r="AC492" s="23"/>
      <c r="AD492" s="84"/>
      <c r="AE492" s="54"/>
      <c r="AF492" s="54"/>
      <c r="AG492" s="53"/>
      <c r="AH492" s="23"/>
      <c r="AI492" s="23"/>
      <c r="AJ492" s="23"/>
      <c r="AK492" s="23"/>
      <c r="AL492" s="43"/>
      <c r="AM492" s="23"/>
    </row>
    <row r="493" spans="1:39" ht="12.75" customHeight="1" x14ac:dyDescent="0.2">
      <c r="A493" s="43"/>
      <c r="B493" s="393"/>
      <c r="C493" s="224">
        <v>0</v>
      </c>
      <c r="D493" s="395"/>
      <c r="E493" s="224">
        <v>0</v>
      </c>
      <c r="F493" s="395"/>
      <c r="G493" s="228">
        <v>0</v>
      </c>
      <c r="H493" s="63"/>
      <c r="I493" s="94"/>
      <c r="J493" s="95"/>
      <c r="K493" s="95"/>
      <c r="L493" s="95"/>
      <c r="M493" s="62"/>
      <c r="N493" s="23"/>
      <c r="O493" s="23"/>
      <c r="P493" s="23"/>
      <c r="Q493" s="23"/>
      <c r="R493" s="23"/>
      <c r="S493" s="43"/>
      <c r="T493" s="83" t="s">
        <v>171</v>
      </c>
      <c r="U493" s="589">
        <f>MARS!U493</f>
        <v>0</v>
      </c>
      <c r="V493" s="589"/>
      <c r="W493" s="590"/>
      <c r="X493" s="23"/>
      <c r="Y493" s="83" t="s">
        <v>172</v>
      </c>
      <c r="Z493" s="589">
        <f>MARS!Z493</f>
        <v>0</v>
      </c>
      <c r="AA493" s="589"/>
      <c r="AB493" s="590"/>
      <c r="AC493" s="23"/>
      <c r="AD493" s="83" t="s">
        <v>173</v>
      </c>
      <c r="AE493" s="589">
        <f>MARS!AE493</f>
        <v>0</v>
      </c>
      <c r="AF493" s="589"/>
      <c r="AG493" s="590"/>
      <c r="AH493" s="23"/>
      <c r="AI493" s="23"/>
      <c r="AJ493" s="23"/>
      <c r="AK493" s="23"/>
      <c r="AL493" s="43"/>
      <c r="AM493" s="23"/>
    </row>
    <row r="494" spans="1:39" ht="12.75" customHeight="1" x14ac:dyDescent="0.2">
      <c r="A494" s="43"/>
      <c r="B494" s="393"/>
      <c r="C494" s="224">
        <v>0</v>
      </c>
      <c r="D494" s="395"/>
      <c r="E494" s="224">
        <v>0</v>
      </c>
      <c r="F494" s="395"/>
      <c r="G494" s="228">
        <v>0</v>
      </c>
      <c r="H494" s="63"/>
      <c r="I494" s="94"/>
      <c r="J494" s="95"/>
      <c r="K494" s="95"/>
      <c r="L494" s="95"/>
      <c r="M494" s="62"/>
      <c r="N494" s="23"/>
      <c r="O494" s="23"/>
      <c r="P494" s="23"/>
      <c r="Q494" s="23"/>
      <c r="R494" s="23"/>
      <c r="S494" s="43"/>
      <c r="T494" s="83" t="s">
        <v>163</v>
      </c>
      <c r="U494" s="589">
        <f>MARS!U494</f>
        <v>0</v>
      </c>
      <c r="V494" s="589"/>
      <c r="W494" s="590"/>
      <c r="X494" s="23"/>
      <c r="Y494" s="83" t="s">
        <v>163</v>
      </c>
      <c r="Z494" s="589">
        <f>MARS!Z494</f>
        <v>0</v>
      </c>
      <c r="AA494" s="589"/>
      <c r="AB494" s="590"/>
      <c r="AC494" s="23"/>
      <c r="AD494" s="83" t="s">
        <v>163</v>
      </c>
      <c r="AE494" s="589">
        <f>MARS!AE494</f>
        <v>0</v>
      </c>
      <c r="AF494" s="589"/>
      <c r="AG494" s="590"/>
      <c r="AH494" s="23"/>
      <c r="AI494" s="23"/>
      <c r="AJ494" s="23"/>
      <c r="AK494" s="23"/>
      <c r="AL494" s="43"/>
      <c r="AM494" s="23"/>
    </row>
    <row r="495" spans="1:39" ht="12.75" customHeight="1" x14ac:dyDescent="0.2">
      <c r="A495" s="43"/>
      <c r="B495" s="393"/>
      <c r="C495" s="224">
        <v>0</v>
      </c>
      <c r="D495" s="395"/>
      <c r="E495" s="224">
        <v>0</v>
      </c>
      <c r="F495" s="395"/>
      <c r="G495" s="228">
        <v>0</v>
      </c>
      <c r="H495" s="63"/>
      <c r="I495" s="94"/>
      <c r="J495" s="95"/>
      <c r="K495" s="95"/>
      <c r="L495" s="95"/>
      <c r="M495" s="62"/>
      <c r="N495" s="23"/>
      <c r="O495" s="23"/>
      <c r="P495" s="23"/>
      <c r="Q495" s="23"/>
      <c r="R495" s="23"/>
      <c r="S495" s="43"/>
      <c r="T495" s="83" t="s">
        <v>51</v>
      </c>
      <c r="U495" s="589">
        <f>MARS!U495</f>
        <v>0</v>
      </c>
      <c r="V495" s="589"/>
      <c r="W495" s="590"/>
      <c r="X495" s="23"/>
      <c r="Y495" s="83" t="s">
        <v>51</v>
      </c>
      <c r="Z495" s="589">
        <f>MARS!Z495</f>
        <v>0</v>
      </c>
      <c r="AA495" s="589"/>
      <c r="AB495" s="590"/>
      <c r="AC495" s="23"/>
      <c r="AD495" s="83" t="s">
        <v>51</v>
      </c>
      <c r="AE495" s="589">
        <f>MARS!AE495</f>
        <v>0</v>
      </c>
      <c r="AF495" s="589"/>
      <c r="AG495" s="590"/>
      <c r="AH495" s="23"/>
      <c r="AI495" s="23"/>
      <c r="AJ495" s="23"/>
      <c r="AK495" s="23"/>
      <c r="AL495" s="43"/>
      <c r="AM495" s="23"/>
    </row>
    <row r="496" spans="1:39" ht="12.75" customHeight="1" x14ac:dyDescent="0.2">
      <c r="A496" s="43"/>
      <c r="B496" s="393"/>
      <c r="C496" s="224">
        <v>0</v>
      </c>
      <c r="D496" s="395"/>
      <c r="E496" s="224">
        <v>0</v>
      </c>
      <c r="F496" s="395"/>
      <c r="G496" s="228">
        <v>0</v>
      </c>
      <c r="H496" s="63"/>
      <c r="I496" s="94"/>
      <c r="J496" s="95"/>
      <c r="K496" s="95"/>
      <c r="L496" s="95"/>
      <c r="M496" s="62"/>
      <c r="N496" s="23"/>
      <c r="O496" s="23"/>
      <c r="P496" s="23"/>
      <c r="Q496" s="23"/>
      <c r="R496" s="23"/>
      <c r="S496" s="43"/>
      <c r="T496" s="83" t="s">
        <v>217</v>
      </c>
      <c r="U496" s="502">
        <f>MARS!U500</f>
        <v>0</v>
      </c>
      <c r="V496" s="502"/>
      <c r="W496" s="53"/>
      <c r="X496" s="23"/>
      <c r="Y496" s="83" t="s">
        <v>217</v>
      </c>
      <c r="Z496" s="502">
        <f>MARS!Z500</f>
        <v>0</v>
      </c>
      <c r="AA496" s="502"/>
      <c r="AB496" s="53"/>
      <c r="AC496" s="23"/>
      <c r="AD496" s="83" t="s">
        <v>217</v>
      </c>
      <c r="AE496" s="502">
        <f>MARS!AE500</f>
        <v>0</v>
      </c>
      <c r="AF496" s="502"/>
      <c r="AG496" s="53"/>
      <c r="AH496" s="23"/>
      <c r="AI496" s="23"/>
      <c r="AJ496" s="23"/>
      <c r="AK496" s="23"/>
      <c r="AL496" s="43"/>
      <c r="AM496" s="23"/>
    </row>
    <row r="497" spans="1:40" ht="12.75" customHeight="1" x14ac:dyDescent="0.2">
      <c r="A497" s="43"/>
      <c r="B497" s="393"/>
      <c r="C497" s="224">
        <v>0</v>
      </c>
      <c r="D497" s="395"/>
      <c r="E497" s="224">
        <v>0</v>
      </c>
      <c r="F497" s="395"/>
      <c r="G497" s="228">
        <v>0</v>
      </c>
      <c r="H497" s="63"/>
      <c r="I497" s="94"/>
      <c r="J497" s="95"/>
      <c r="K497" s="95"/>
      <c r="L497" s="95"/>
      <c r="M497" s="62"/>
      <c r="N497" s="23"/>
      <c r="O497" s="23"/>
      <c r="P497" s="23"/>
      <c r="Q497" s="23"/>
      <c r="R497" s="23"/>
      <c r="S497" s="43"/>
      <c r="T497" s="83" t="s">
        <v>169</v>
      </c>
      <c r="U497" s="501">
        <v>0</v>
      </c>
      <c r="V497" s="501"/>
      <c r="W497" s="53"/>
      <c r="X497" s="23"/>
      <c r="Y497" s="83" t="s">
        <v>169</v>
      </c>
      <c r="Z497" s="501">
        <v>0</v>
      </c>
      <c r="AA497" s="501"/>
      <c r="AB497" s="53"/>
      <c r="AC497" s="23"/>
      <c r="AD497" s="83" t="s">
        <v>169</v>
      </c>
      <c r="AE497" s="501">
        <v>0</v>
      </c>
      <c r="AF497" s="501"/>
      <c r="AG497" s="53"/>
      <c r="AH497" s="23"/>
      <c r="AI497" s="23"/>
      <c r="AJ497" s="23"/>
      <c r="AK497" s="23"/>
      <c r="AL497" s="43"/>
      <c r="AM497" s="23"/>
    </row>
    <row r="498" spans="1:40" ht="12.75" customHeight="1" x14ac:dyDescent="0.2">
      <c r="A498" s="43"/>
      <c r="B498" s="393"/>
      <c r="C498" s="224">
        <v>0</v>
      </c>
      <c r="D498" s="395"/>
      <c r="E498" s="224">
        <v>0</v>
      </c>
      <c r="F498" s="395"/>
      <c r="G498" s="228">
        <v>0</v>
      </c>
      <c r="H498" s="63"/>
      <c r="I498" s="94"/>
      <c r="J498" s="95"/>
      <c r="K498" s="95"/>
      <c r="L498" s="95"/>
      <c r="M498" s="62"/>
      <c r="N498" s="23"/>
      <c r="O498" s="23"/>
      <c r="P498" s="23"/>
      <c r="Q498" s="23"/>
      <c r="R498" s="23"/>
      <c r="S498" s="43"/>
      <c r="T498" s="83" t="s">
        <v>166</v>
      </c>
      <c r="U498" s="501">
        <v>0</v>
      </c>
      <c r="V498" s="501"/>
      <c r="W498" s="53"/>
      <c r="X498" s="23"/>
      <c r="Y498" s="83" t="s">
        <v>166</v>
      </c>
      <c r="Z498" s="501">
        <v>0</v>
      </c>
      <c r="AA498" s="501"/>
      <c r="AB498" s="53"/>
      <c r="AC498" s="23"/>
      <c r="AD498" s="83" t="s">
        <v>166</v>
      </c>
      <c r="AE498" s="501">
        <v>0</v>
      </c>
      <c r="AF498" s="501"/>
      <c r="AG498" s="53"/>
      <c r="AH498" s="23"/>
      <c r="AI498" s="23"/>
      <c r="AJ498" s="23"/>
      <c r="AK498" s="23"/>
      <c r="AL498" s="43"/>
      <c r="AM498" s="23"/>
    </row>
    <row r="499" spans="1:40" ht="12.75" customHeight="1" x14ac:dyDescent="0.2">
      <c r="A499" s="43"/>
      <c r="B499" s="393"/>
      <c r="C499" s="224">
        <v>0</v>
      </c>
      <c r="D499" s="395"/>
      <c r="E499" s="224">
        <v>0</v>
      </c>
      <c r="F499" s="395"/>
      <c r="G499" s="228">
        <v>0</v>
      </c>
      <c r="H499" s="63"/>
      <c r="I499" s="94"/>
      <c r="J499" s="95"/>
      <c r="K499" s="95"/>
      <c r="L499" s="95"/>
      <c r="M499" s="62"/>
      <c r="N499" s="23"/>
      <c r="O499" s="23"/>
      <c r="P499" s="23"/>
      <c r="Q499" s="23"/>
      <c r="R499" s="23"/>
      <c r="S499" s="43"/>
      <c r="T499" s="83" t="s">
        <v>147</v>
      </c>
      <c r="U499" s="501">
        <v>0</v>
      </c>
      <c r="V499" s="501"/>
      <c r="W499" s="53"/>
      <c r="X499" s="23"/>
      <c r="Y499" s="83" t="s">
        <v>147</v>
      </c>
      <c r="Z499" s="501">
        <v>0</v>
      </c>
      <c r="AA499" s="501"/>
      <c r="AB499" s="53"/>
      <c r="AC499" s="23"/>
      <c r="AD499" s="83" t="s">
        <v>147</v>
      </c>
      <c r="AE499" s="501">
        <v>0</v>
      </c>
      <c r="AF499" s="501"/>
      <c r="AG499" s="53"/>
      <c r="AH499" s="23"/>
      <c r="AI499" s="23"/>
      <c r="AJ499" s="23"/>
      <c r="AK499" s="23"/>
      <c r="AL499" s="43"/>
      <c r="AM499" s="23"/>
    </row>
    <row r="500" spans="1:40" ht="12.75" customHeight="1" x14ac:dyDescent="0.2">
      <c r="A500" s="43"/>
      <c r="B500" s="393"/>
      <c r="C500" s="224">
        <v>0</v>
      </c>
      <c r="D500" s="395"/>
      <c r="E500" s="224">
        <v>0</v>
      </c>
      <c r="F500" s="395"/>
      <c r="G500" s="228">
        <v>0</v>
      </c>
      <c r="H500" s="63"/>
      <c r="I500" s="94"/>
      <c r="J500" s="95"/>
      <c r="K500" s="95"/>
      <c r="L500" s="95"/>
      <c r="M500" s="62"/>
      <c r="N500" s="23"/>
      <c r="O500" s="23"/>
      <c r="P500" s="23"/>
      <c r="Q500" s="23"/>
      <c r="R500" s="23"/>
      <c r="S500" s="43"/>
      <c r="T500" s="83" t="s">
        <v>218</v>
      </c>
      <c r="U500" s="502">
        <f>U496+U497+U498-U499</f>
        <v>0</v>
      </c>
      <c r="V500" s="502"/>
      <c r="W500" s="53"/>
      <c r="X500" s="23"/>
      <c r="Y500" s="83" t="s">
        <v>218</v>
      </c>
      <c r="Z500" s="502">
        <f>Z496+Z497+Z498-Z499</f>
        <v>0</v>
      </c>
      <c r="AA500" s="502"/>
      <c r="AB500" s="53"/>
      <c r="AC500" s="23"/>
      <c r="AD500" s="83" t="s">
        <v>218</v>
      </c>
      <c r="AE500" s="502">
        <f>AE496+AE497+AE498-AE499</f>
        <v>0</v>
      </c>
      <c r="AF500" s="502"/>
      <c r="AG500" s="53"/>
      <c r="AH500" s="23"/>
      <c r="AI500" s="23"/>
      <c r="AJ500" s="23"/>
      <c r="AK500" s="23"/>
      <c r="AL500" s="43"/>
      <c r="AM500" s="23"/>
    </row>
    <row r="501" spans="1:40" ht="12.75" customHeight="1" thickBot="1" x14ac:dyDescent="0.25">
      <c r="A501" s="43"/>
      <c r="B501" s="394"/>
      <c r="C501" s="225">
        <v>0</v>
      </c>
      <c r="D501" s="396"/>
      <c r="E501" s="225">
        <v>0</v>
      </c>
      <c r="F501" s="396"/>
      <c r="G501" s="229">
        <v>0</v>
      </c>
      <c r="H501" s="305" t="s">
        <v>219</v>
      </c>
      <c r="I501" s="94"/>
      <c r="J501" s="95"/>
      <c r="K501" s="95"/>
      <c r="L501" s="95"/>
      <c r="M501" s="62"/>
      <c r="N501" s="23"/>
      <c r="O501" s="23"/>
      <c r="P501" s="23"/>
      <c r="Q501" s="23"/>
      <c r="R501" s="23"/>
      <c r="S501" s="43"/>
      <c r="T501" s="58"/>
      <c r="U501" s="59"/>
      <c r="V501" s="59"/>
      <c r="W501" s="60"/>
      <c r="X501" s="23"/>
      <c r="Y501" s="85"/>
      <c r="Z501" s="59"/>
      <c r="AA501" s="59"/>
      <c r="AB501" s="60"/>
      <c r="AC501" s="23"/>
      <c r="AD501" s="85"/>
      <c r="AE501" s="59"/>
      <c r="AF501" s="59"/>
      <c r="AG501" s="60"/>
      <c r="AH501" s="23"/>
      <c r="AI501" s="23"/>
      <c r="AJ501" s="23"/>
      <c r="AK501" s="23"/>
      <c r="AL501" s="43"/>
      <c r="AM501" s="23"/>
    </row>
    <row r="502" spans="1:40" ht="12.75" customHeight="1" x14ac:dyDescent="0.2">
      <c r="A502" s="43"/>
      <c r="B502" s="34" t="s">
        <v>46</v>
      </c>
      <c r="C502" s="226">
        <f>SUM(C464:C501)</f>
        <v>0</v>
      </c>
      <c r="D502" s="61" t="s">
        <v>46</v>
      </c>
      <c r="E502" s="226">
        <f>SUM(E464:E501)</f>
        <v>0</v>
      </c>
      <c r="F502" s="61" t="s">
        <v>46</v>
      </c>
      <c r="G502" s="226">
        <f>SUM(G464:G501)</f>
        <v>0</v>
      </c>
      <c r="H502" s="230">
        <f>SUM(G502,E502,C502)</f>
        <v>0</v>
      </c>
      <c r="I502" s="94"/>
      <c r="J502" s="95"/>
      <c r="K502" s="95"/>
      <c r="L502" s="95"/>
      <c r="M502" s="62"/>
      <c r="N502" s="23"/>
      <c r="O502" s="23"/>
      <c r="P502" s="23"/>
      <c r="Q502" s="23"/>
      <c r="R502" s="23"/>
      <c r="S502" s="43"/>
      <c r="T502" s="43"/>
      <c r="U502" s="23"/>
      <c r="V502" s="23"/>
      <c r="W502" s="23"/>
      <c r="X502" s="23"/>
      <c r="Y502" s="23"/>
      <c r="Z502" s="23"/>
      <c r="AA502" s="23"/>
      <c r="AB502" s="23"/>
      <c r="AC502" s="23"/>
      <c r="AD502" s="23"/>
      <c r="AE502" s="23"/>
      <c r="AF502" s="23"/>
      <c r="AG502" s="23"/>
      <c r="AH502" s="23"/>
      <c r="AI502" s="23"/>
      <c r="AJ502" s="23"/>
      <c r="AK502" s="23"/>
      <c r="AL502" s="43"/>
      <c r="AM502" s="23"/>
      <c r="AN502" s="23"/>
    </row>
    <row r="503" spans="1:40" ht="12.75" customHeight="1" x14ac:dyDescent="0.2">
      <c r="A503" s="43"/>
      <c r="G503" s="47"/>
      <c r="H503" s="63"/>
      <c r="I503" s="94"/>
      <c r="J503" s="95"/>
      <c r="K503" s="95"/>
      <c r="L503" s="95"/>
      <c r="M503" s="62"/>
      <c r="N503" s="23"/>
      <c r="O503" s="23"/>
      <c r="P503" s="23"/>
      <c r="Q503" s="23"/>
      <c r="R503" s="23"/>
      <c r="S503" s="43"/>
      <c r="T503" s="43"/>
      <c r="U503" s="23"/>
      <c r="V503" s="23"/>
      <c r="W503" s="23"/>
      <c r="X503" s="23"/>
      <c r="Y503" s="23"/>
      <c r="Z503" s="23"/>
      <c r="AA503" s="23"/>
      <c r="AB503" s="23"/>
      <c r="AC503" s="23"/>
      <c r="AD503" s="23"/>
      <c r="AE503" s="23"/>
      <c r="AF503" s="23"/>
      <c r="AG503" s="23"/>
      <c r="AH503" s="23"/>
      <c r="AI503" s="23"/>
      <c r="AJ503" s="23"/>
      <c r="AK503" s="23"/>
      <c r="AL503" s="43"/>
    </row>
    <row r="504" spans="1:40" ht="10.15" customHeight="1" x14ac:dyDescent="0.2">
      <c r="A504" s="43"/>
      <c r="G504" s="47"/>
      <c r="H504" s="63"/>
      <c r="I504" s="94"/>
      <c r="J504" s="95"/>
      <c r="K504" s="95"/>
      <c r="L504" s="95"/>
      <c r="M504" s="62"/>
      <c r="N504" s="23"/>
      <c r="O504" s="23"/>
      <c r="P504" s="23"/>
      <c r="Q504" s="23"/>
      <c r="R504" s="23"/>
      <c r="S504" s="43"/>
      <c r="T504" s="43"/>
      <c r="U504" s="23"/>
      <c r="V504" s="23"/>
      <c r="W504" s="23"/>
      <c r="X504" s="23"/>
      <c r="Y504" s="23"/>
      <c r="Z504" s="23"/>
      <c r="AA504" s="23"/>
      <c r="AB504" s="23"/>
      <c r="AC504" s="23"/>
      <c r="AD504" s="23"/>
      <c r="AE504" s="23"/>
      <c r="AF504" s="23"/>
      <c r="AG504" s="23"/>
      <c r="AH504" s="23"/>
      <c r="AI504" s="23"/>
      <c r="AJ504" s="23"/>
      <c r="AK504" s="23"/>
      <c r="AL504" s="43"/>
      <c r="AM504" s="23"/>
      <c r="AN504" s="23"/>
    </row>
    <row r="505" spans="1:40" ht="10.15" customHeight="1" x14ac:dyDescent="0.2">
      <c r="A505" s="43"/>
      <c r="G505" s="47"/>
      <c r="H505" s="63"/>
      <c r="I505" s="94"/>
      <c r="J505" s="95"/>
      <c r="K505" s="95"/>
      <c r="L505" s="95"/>
      <c r="M505" s="62"/>
      <c r="N505" s="23"/>
      <c r="O505" s="23"/>
      <c r="P505" s="23"/>
      <c r="Q505" s="23"/>
      <c r="R505" s="23"/>
      <c r="S505" s="43"/>
      <c r="T505" s="43"/>
      <c r="U505" s="23"/>
      <c r="V505" s="23"/>
      <c r="W505" s="23"/>
      <c r="X505" s="23"/>
      <c r="Y505" s="23"/>
      <c r="Z505" s="23"/>
      <c r="AA505" s="23"/>
      <c r="AB505" s="23"/>
      <c r="AC505" s="23"/>
      <c r="AD505" s="23"/>
      <c r="AE505" s="23"/>
      <c r="AF505" s="23"/>
      <c r="AG505" s="23"/>
      <c r="AH505" s="23"/>
      <c r="AI505" s="23"/>
      <c r="AJ505" s="23"/>
      <c r="AK505" s="23"/>
      <c r="AL505" s="43"/>
      <c r="AM505" s="23"/>
      <c r="AN505" s="23"/>
    </row>
    <row r="506" spans="1:40" x14ac:dyDescent="0.2">
      <c r="A506" s="43"/>
      <c r="G506" s="47"/>
      <c r="H506" s="63"/>
      <c r="I506" s="94"/>
      <c r="J506" s="95"/>
      <c r="K506" s="95"/>
      <c r="L506" s="95"/>
      <c r="M506" s="62"/>
      <c r="N506" s="23"/>
      <c r="O506" s="23"/>
      <c r="P506" s="23"/>
      <c r="Q506" s="23"/>
      <c r="R506" s="23"/>
      <c r="S506" s="43"/>
      <c r="T506" s="43"/>
      <c r="U506" s="23"/>
      <c r="V506" s="23"/>
      <c r="W506" s="23"/>
      <c r="X506" s="23"/>
      <c r="Y506" s="23"/>
      <c r="Z506" s="23"/>
      <c r="AA506" s="23"/>
      <c r="AB506" s="23"/>
      <c r="AC506" s="23"/>
      <c r="AD506" s="23"/>
      <c r="AE506" s="23"/>
      <c r="AF506" s="23"/>
      <c r="AG506" s="23"/>
      <c r="AH506" s="23"/>
      <c r="AI506" s="23"/>
      <c r="AJ506" s="23"/>
      <c r="AK506" s="23"/>
      <c r="AL506" s="43"/>
      <c r="AM506" s="23"/>
      <c r="AN506" s="23"/>
    </row>
    <row r="507" spans="1:40" x14ac:dyDescent="0.2">
      <c r="G507" s="47"/>
      <c r="H507" s="63"/>
      <c r="I507" s="93"/>
      <c r="J507" s="67"/>
      <c r="K507" s="67"/>
      <c r="L507" s="67"/>
    </row>
    <row r="508" spans="1:40" x14ac:dyDescent="0.2">
      <c r="G508" s="47"/>
      <c r="H508" s="63"/>
      <c r="I508" s="67"/>
      <c r="J508" s="67"/>
      <c r="K508" s="67"/>
      <c r="L508" s="67"/>
    </row>
    <row r="509" spans="1:40" x14ac:dyDescent="0.2">
      <c r="G509" s="47"/>
      <c r="H509" s="63"/>
      <c r="I509" s="67"/>
      <c r="J509" s="67"/>
      <c r="K509" s="67"/>
      <c r="L509" s="67"/>
    </row>
    <row r="510" spans="1:40" x14ac:dyDescent="0.2">
      <c r="G510" s="47"/>
      <c r="H510" s="63"/>
      <c r="I510" s="67"/>
      <c r="J510" s="67"/>
      <c r="K510" s="67"/>
      <c r="L510" s="67"/>
    </row>
    <row r="511" spans="1:40" x14ac:dyDescent="0.2">
      <c r="G511" s="47"/>
      <c r="H511" s="63"/>
      <c r="I511" s="67"/>
      <c r="J511" s="67"/>
      <c r="K511" s="67"/>
      <c r="L511" s="67"/>
    </row>
    <row r="512" spans="1:40" x14ac:dyDescent="0.2">
      <c r="G512" s="47"/>
      <c r="H512" s="63"/>
      <c r="I512" s="67"/>
      <c r="J512" s="67"/>
      <c r="K512" s="67"/>
      <c r="L512" s="67"/>
    </row>
    <row r="513" spans="7:12" x14ac:dyDescent="0.2">
      <c r="G513" s="47"/>
      <c r="H513" s="63"/>
      <c r="I513" s="67"/>
      <c r="J513" s="67"/>
      <c r="K513" s="67"/>
      <c r="L513" s="67"/>
    </row>
    <row r="514" spans="7:12" x14ac:dyDescent="0.2">
      <c r="G514" s="47"/>
      <c r="H514" s="63"/>
      <c r="I514" s="67"/>
      <c r="J514" s="67"/>
      <c r="K514" s="67"/>
      <c r="L514" s="67"/>
    </row>
    <row r="515" spans="7:12" x14ac:dyDescent="0.2">
      <c r="G515" s="47"/>
      <c r="H515" s="63"/>
      <c r="I515" s="67"/>
      <c r="J515" s="67"/>
      <c r="K515" s="67"/>
      <c r="L515" s="67"/>
    </row>
    <row r="516" spans="7:12" x14ac:dyDescent="0.2">
      <c r="G516" s="47"/>
      <c r="H516" s="63"/>
      <c r="I516" s="67"/>
      <c r="J516" s="67"/>
      <c r="K516" s="67"/>
      <c r="L516" s="67"/>
    </row>
    <row r="517" spans="7:12" x14ac:dyDescent="0.2">
      <c r="G517" s="47"/>
      <c r="H517" s="63"/>
      <c r="I517" s="67"/>
      <c r="J517" s="67"/>
      <c r="K517" s="67"/>
      <c r="L517" s="67"/>
    </row>
    <row r="518" spans="7:12" x14ac:dyDescent="0.2">
      <c r="G518" s="47"/>
      <c r="H518" s="43"/>
      <c r="I518" s="67"/>
      <c r="J518" s="67"/>
      <c r="K518" s="67"/>
      <c r="L518" s="67"/>
    </row>
    <row r="519" spans="7:12" x14ac:dyDescent="0.2">
      <c r="G519" s="47"/>
      <c r="H519" s="67"/>
      <c r="I519" s="67"/>
      <c r="J519" s="67"/>
    </row>
    <row r="520" spans="7:12" x14ac:dyDescent="0.2">
      <c r="G520" s="47"/>
      <c r="H520" s="67"/>
      <c r="I520" s="67"/>
      <c r="J520" s="67"/>
    </row>
    <row r="521" spans="7:12" x14ac:dyDescent="0.2">
      <c r="G521" s="47"/>
      <c r="H521" s="67"/>
      <c r="I521" s="67"/>
      <c r="J521" s="67"/>
    </row>
    <row r="522" spans="7:12" x14ac:dyDescent="0.2">
      <c r="G522" s="47"/>
      <c r="H522" s="67"/>
      <c r="I522" s="67"/>
      <c r="J522" s="67"/>
    </row>
    <row r="523" spans="7:12" x14ac:dyDescent="0.2">
      <c r="G523" s="47"/>
      <c r="H523" s="67"/>
      <c r="I523" s="67"/>
      <c r="J523" s="67"/>
    </row>
    <row r="524" spans="7:12" x14ac:dyDescent="0.2">
      <c r="G524" s="47"/>
      <c r="H524" s="67"/>
      <c r="I524" s="67"/>
      <c r="J524" s="67"/>
    </row>
    <row r="525" spans="7:12" x14ac:dyDescent="0.2">
      <c r="G525" s="47"/>
      <c r="H525" s="67"/>
      <c r="I525" s="67"/>
      <c r="J525" s="67"/>
    </row>
    <row r="526" spans="7:12" x14ac:dyDescent="0.2">
      <c r="G526" s="47"/>
      <c r="H526" s="67"/>
      <c r="I526" s="67"/>
      <c r="J526" s="67"/>
    </row>
    <row r="527" spans="7:12" x14ac:dyDescent="0.2">
      <c r="G527" s="47"/>
      <c r="H527" s="67"/>
      <c r="I527" s="67"/>
      <c r="J527" s="67"/>
    </row>
    <row r="528" spans="7:12" x14ac:dyDescent="0.2">
      <c r="G528" s="47"/>
      <c r="H528" s="67"/>
      <c r="I528" s="67"/>
      <c r="J528" s="67"/>
    </row>
    <row r="529" spans="7:10" x14ac:dyDescent="0.2">
      <c r="G529" s="47"/>
      <c r="H529" s="67"/>
      <c r="I529" s="67"/>
      <c r="J529" s="67"/>
    </row>
    <row r="530" spans="7:10" x14ac:dyDescent="0.2">
      <c r="G530" s="47"/>
      <c r="H530" s="67"/>
      <c r="I530" s="67"/>
      <c r="J530" s="67"/>
    </row>
    <row r="531" spans="7:10" x14ac:dyDescent="0.2">
      <c r="G531" s="47"/>
      <c r="H531" s="67"/>
      <c r="I531" s="67"/>
      <c r="J531" s="67"/>
    </row>
    <row r="532" spans="7:10" x14ac:dyDescent="0.2">
      <c r="G532" s="47"/>
      <c r="H532" s="67"/>
      <c r="I532" s="67"/>
      <c r="J532" s="67"/>
    </row>
    <row r="533" spans="7:10" x14ac:dyDescent="0.2">
      <c r="G533" s="47"/>
      <c r="H533" s="67"/>
      <c r="I533" s="67"/>
      <c r="J533" s="67"/>
    </row>
    <row r="534" spans="7:10" x14ac:dyDescent="0.2">
      <c r="G534" s="47"/>
      <c r="H534" s="67"/>
      <c r="I534" s="67"/>
      <c r="J534" s="67"/>
    </row>
    <row r="535" spans="7:10" x14ac:dyDescent="0.2">
      <c r="G535" s="47"/>
      <c r="H535" s="67"/>
      <c r="I535" s="67"/>
      <c r="J535" s="67"/>
    </row>
    <row r="536" spans="7:10" x14ac:dyDescent="0.2">
      <c r="G536" s="47"/>
      <c r="H536" s="67"/>
      <c r="I536" s="67"/>
      <c r="J536" s="67"/>
    </row>
    <row r="537" spans="7:10" x14ac:dyDescent="0.2">
      <c r="G537" s="47"/>
      <c r="H537" s="67"/>
      <c r="I537" s="67"/>
      <c r="J537" s="67"/>
    </row>
    <row r="538" spans="7:10" x14ac:dyDescent="0.2">
      <c r="G538" s="47"/>
      <c r="H538" s="67"/>
      <c r="I538" s="67"/>
      <c r="J538" s="67"/>
    </row>
    <row r="539" spans="7:10" x14ac:dyDescent="0.2">
      <c r="G539" s="47"/>
      <c r="H539" s="67"/>
      <c r="I539" s="67"/>
      <c r="J539" s="67"/>
    </row>
    <row r="540" spans="7:10" x14ac:dyDescent="0.2">
      <c r="G540" s="47"/>
      <c r="H540" s="67"/>
      <c r="I540" s="67"/>
      <c r="J540" s="67"/>
    </row>
    <row r="541" spans="7:10" x14ac:dyDescent="0.2">
      <c r="G541" s="47"/>
      <c r="H541" s="67"/>
      <c r="I541" s="67"/>
      <c r="J541" s="67"/>
    </row>
    <row r="542" spans="7:10" x14ac:dyDescent="0.2">
      <c r="G542" s="47"/>
      <c r="H542" s="67"/>
      <c r="I542" s="67"/>
      <c r="J542" s="67"/>
    </row>
    <row r="543" spans="7:10" x14ac:dyDescent="0.2">
      <c r="G543" s="47"/>
      <c r="H543" s="67"/>
      <c r="I543" s="67"/>
      <c r="J543" s="67"/>
    </row>
    <row r="544" spans="7:10" x14ac:dyDescent="0.2">
      <c r="G544" s="47"/>
      <c r="H544" s="67"/>
      <c r="I544" s="67"/>
      <c r="J544" s="67"/>
    </row>
    <row r="545" spans="7:10" x14ac:dyDescent="0.2">
      <c r="G545" s="47"/>
      <c r="H545" s="67"/>
      <c r="I545" s="67"/>
      <c r="J545" s="67"/>
    </row>
    <row r="546" spans="7:10" x14ac:dyDescent="0.2">
      <c r="G546" s="47"/>
      <c r="H546" s="67"/>
      <c r="I546" s="67"/>
      <c r="J546" s="67"/>
    </row>
    <row r="547" spans="7:10" x14ac:dyDescent="0.2">
      <c r="G547" s="47"/>
    </row>
    <row r="548" spans="7:10" x14ac:dyDescent="0.2">
      <c r="G548" s="47"/>
    </row>
    <row r="549" spans="7:10" x14ac:dyDescent="0.2">
      <c r="G549" s="47"/>
    </row>
    <row r="550" spans="7:10" x14ac:dyDescent="0.2">
      <c r="G550" s="47"/>
    </row>
    <row r="551" spans="7:10" x14ac:dyDescent="0.2">
      <c r="G551" s="47"/>
    </row>
    <row r="552" spans="7:10" x14ac:dyDescent="0.2">
      <c r="G552" s="47"/>
    </row>
    <row r="553" spans="7:10" x14ac:dyDescent="0.2">
      <c r="G553" s="47"/>
    </row>
    <row r="554" spans="7:10" x14ac:dyDescent="0.2">
      <c r="G554" s="47"/>
    </row>
    <row r="555" spans="7:10" x14ac:dyDescent="0.2">
      <c r="G555" s="47"/>
    </row>
    <row r="556" spans="7:10" x14ac:dyDescent="0.2">
      <c r="G556" s="47"/>
    </row>
    <row r="557" spans="7:10" x14ac:dyDescent="0.2">
      <c r="G557" s="47"/>
    </row>
    <row r="558" spans="7:10" x14ac:dyDescent="0.2">
      <c r="G558" s="47"/>
    </row>
    <row r="559" spans="7:10" x14ac:dyDescent="0.2">
      <c r="G559" s="47"/>
    </row>
    <row r="560" spans="7:10" x14ac:dyDescent="0.2">
      <c r="G560" s="47"/>
    </row>
    <row r="561" spans="7:7" x14ac:dyDescent="0.2">
      <c r="G561" s="47"/>
    </row>
    <row r="562" spans="7:7" x14ac:dyDescent="0.2">
      <c r="G562" s="47"/>
    </row>
    <row r="563" spans="7:7" x14ac:dyDescent="0.2">
      <c r="G563" s="47"/>
    </row>
    <row r="564" spans="7:7" x14ac:dyDescent="0.2">
      <c r="G564" s="47"/>
    </row>
    <row r="565" spans="7:7" x14ac:dyDescent="0.2">
      <c r="G565" s="47"/>
    </row>
    <row r="566" spans="7:7" x14ac:dyDescent="0.2">
      <c r="G566" s="47"/>
    </row>
    <row r="567" spans="7:7" x14ac:dyDescent="0.2">
      <c r="G567" s="47"/>
    </row>
    <row r="568" spans="7:7" x14ac:dyDescent="0.2">
      <c r="G568" s="47"/>
    </row>
    <row r="569" spans="7:7" x14ac:dyDescent="0.2">
      <c r="G569" s="47"/>
    </row>
    <row r="570" spans="7:7" x14ac:dyDescent="0.2">
      <c r="G570" s="47"/>
    </row>
    <row r="571" spans="7:7" x14ac:dyDescent="0.2">
      <c r="G571" s="47"/>
    </row>
    <row r="572" spans="7:7" x14ac:dyDescent="0.2">
      <c r="G572" s="47"/>
    </row>
    <row r="573" spans="7:7" x14ac:dyDescent="0.2">
      <c r="G573" s="47"/>
    </row>
    <row r="574" spans="7:7" x14ac:dyDescent="0.2">
      <c r="G574" s="47"/>
    </row>
    <row r="575" spans="7:7" x14ac:dyDescent="0.2">
      <c r="G575" s="47"/>
    </row>
    <row r="576" spans="7:7" x14ac:dyDescent="0.2">
      <c r="G576" s="47"/>
    </row>
    <row r="577" spans="7:7" x14ac:dyDescent="0.2">
      <c r="G577" s="47"/>
    </row>
    <row r="578" spans="7:7" x14ac:dyDescent="0.2">
      <c r="G578" s="47"/>
    </row>
    <row r="579" spans="7:7" x14ac:dyDescent="0.2">
      <c r="G579" s="47"/>
    </row>
    <row r="580" spans="7:7" x14ac:dyDescent="0.2">
      <c r="G580" s="47"/>
    </row>
    <row r="581" spans="7:7" x14ac:dyDescent="0.2">
      <c r="G581" s="47"/>
    </row>
    <row r="582" spans="7:7" x14ac:dyDescent="0.2">
      <c r="G582" s="47"/>
    </row>
    <row r="583" spans="7:7" x14ac:dyDescent="0.2">
      <c r="G583" s="47"/>
    </row>
    <row r="584" spans="7:7" x14ac:dyDescent="0.2">
      <c r="G584" s="47"/>
    </row>
    <row r="585" spans="7:7" x14ac:dyDescent="0.2">
      <c r="G585" s="47"/>
    </row>
    <row r="586" spans="7:7" x14ac:dyDescent="0.2">
      <c r="G586" s="47"/>
    </row>
    <row r="587" spans="7:7" x14ac:dyDescent="0.2">
      <c r="G587" s="47"/>
    </row>
    <row r="588" spans="7:7" x14ac:dyDescent="0.2">
      <c r="G588" s="47"/>
    </row>
    <row r="589" spans="7:7" x14ac:dyDescent="0.2">
      <c r="G589" s="47"/>
    </row>
    <row r="590" spans="7:7" x14ac:dyDescent="0.2">
      <c r="G590" s="47"/>
    </row>
    <row r="591" spans="7:7" x14ac:dyDescent="0.2">
      <c r="G591" s="47"/>
    </row>
    <row r="592" spans="7:7" x14ac:dyDescent="0.2">
      <c r="G592" s="47"/>
    </row>
    <row r="593" spans="7:7" x14ac:dyDescent="0.2">
      <c r="G593" s="47"/>
    </row>
    <row r="594" spans="7:7" x14ac:dyDescent="0.2">
      <c r="G594" s="47"/>
    </row>
    <row r="595" spans="7:7" x14ac:dyDescent="0.2">
      <c r="G595" s="47"/>
    </row>
    <row r="596" spans="7:7" x14ac:dyDescent="0.2">
      <c r="G596" s="47"/>
    </row>
    <row r="597" spans="7:7" x14ac:dyDescent="0.2">
      <c r="G597" s="47"/>
    </row>
    <row r="598" spans="7:7" x14ac:dyDescent="0.2">
      <c r="G598" s="47"/>
    </row>
    <row r="599" spans="7:7" x14ac:dyDescent="0.2">
      <c r="G599" s="47"/>
    </row>
    <row r="600" spans="7:7" x14ac:dyDescent="0.2">
      <c r="G600" s="47"/>
    </row>
    <row r="601" spans="7:7" x14ac:dyDescent="0.2">
      <c r="G601" s="47"/>
    </row>
    <row r="602" spans="7:7" x14ac:dyDescent="0.2">
      <c r="G602" s="47"/>
    </row>
    <row r="603" spans="7:7" x14ac:dyDescent="0.2">
      <c r="G603" s="47"/>
    </row>
    <row r="604" spans="7:7" x14ac:dyDescent="0.2">
      <c r="G604" s="47"/>
    </row>
    <row r="605" spans="7:7" x14ac:dyDescent="0.2">
      <c r="G605" s="47"/>
    </row>
    <row r="606" spans="7:7" x14ac:dyDescent="0.2">
      <c r="G606" s="47"/>
    </row>
    <row r="607" spans="7:7" x14ac:dyDescent="0.2">
      <c r="G607" s="47"/>
    </row>
    <row r="608" spans="7:7" x14ac:dyDescent="0.2">
      <c r="G608" s="47"/>
    </row>
    <row r="609" spans="7:7" x14ac:dyDescent="0.2">
      <c r="G609" s="47"/>
    </row>
    <row r="610" spans="7:7" x14ac:dyDescent="0.2">
      <c r="G610" s="47"/>
    </row>
    <row r="611" spans="7:7" x14ac:dyDescent="0.2">
      <c r="G611" s="47"/>
    </row>
    <row r="612" spans="7:7" x14ac:dyDescent="0.2">
      <c r="G612" s="47"/>
    </row>
    <row r="613" spans="7:7" x14ac:dyDescent="0.2">
      <c r="G613" s="47"/>
    </row>
    <row r="614" spans="7:7" x14ac:dyDescent="0.2">
      <c r="G614" s="47"/>
    </row>
    <row r="615" spans="7:7" x14ac:dyDescent="0.2">
      <c r="G615" s="47"/>
    </row>
    <row r="616" spans="7:7" x14ac:dyDescent="0.2">
      <c r="G616" s="47"/>
    </row>
    <row r="617" spans="7:7" x14ac:dyDescent="0.2">
      <c r="G617" s="47"/>
    </row>
    <row r="618" spans="7:7" x14ac:dyDescent="0.2">
      <c r="G618" s="47"/>
    </row>
    <row r="619" spans="7:7" x14ac:dyDescent="0.2">
      <c r="G619" s="47"/>
    </row>
    <row r="620" spans="7:7" x14ac:dyDescent="0.2">
      <c r="G620" s="47"/>
    </row>
    <row r="621" spans="7:7" x14ac:dyDescent="0.2">
      <c r="G621" s="47"/>
    </row>
    <row r="622" spans="7:7" x14ac:dyDescent="0.2">
      <c r="G622" s="47"/>
    </row>
    <row r="623" spans="7:7" x14ac:dyDescent="0.2">
      <c r="G623" s="47"/>
    </row>
    <row r="624" spans="7:7" x14ac:dyDescent="0.2">
      <c r="G624" s="47"/>
    </row>
    <row r="625" spans="7:7" x14ac:dyDescent="0.2">
      <c r="G625" s="47"/>
    </row>
    <row r="626" spans="7:7" x14ac:dyDescent="0.2">
      <c r="G626" s="47"/>
    </row>
    <row r="627" spans="7:7" x14ac:dyDescent="0.2">
      <c r="G627" s="47"/>
    </row>
    <row r="628" spans="7:7" x14ac:dyDescent="0.2">
      <c r="G628" s="47"/>
    </row>
    <row r="629" spans="7:7" x14ac:dyDescent="0.2">
      <c r="G629" s="47"/>
    </row>
    <row r="630" spans="7:7" x14ac:dyDescent="0.2">
      <c r="G630" s="47"/>
    </row>
    <row r="631" spans="7:7" x14ac:dyDescent="0.2">
      <c r="G631" s="47"/>
    </row>
    <row r="632" spans="7:7" x14ac:dyDescent="0.2">
      <c r="G632" s="47"/>
    </row>
    <row r="633" spans="7:7" x14ac:dyDescent="0.2">
      <c r="G633" s="47"/>
    </row>
    <row r="634" spans="7:7" x14ac:dyDescent="0.2">
      <c r="G634" s="47"/>
    </row>
    <row r="635" spans="7:7" x14ac:dyDescent="0.2">
      <c r="G635" s="47"/>
    </row>
    <row r="636" spans="7:7" x14ac:dyDescent="0.2">
      <c r="G636" s="47"/>
    </row>
    <row r="637" spans="7:7" x14ac:dyDescent="0.2">
      <c r="G637" s="47"/>
    </row>
    <row r="638" spans="7:7" x14ac:dyDescent="0.2">
      <c r="G638" s="47"/>
    </row>
    <row r="639" spans="7:7" x14ac:dyDescent="0.2">
      <c r="G639" s="47"/>
    </row>
    <row r="640" spans="7:7" x14ac:dyDescent="0.2">
      <c r="G640" s="47"/>
    </row>
    <row r="641" spans="7:7" x14ac:dyDescent="0.2">
      <c r="G641" s="47"/>
    </row>
    <row r="642" spans="7:7" x14ac:dyDescent="0.2">
      <c r="G642" s="47"/>
    </row>
    <row r="643" spans="7:7" x14ac:dyDescent="0.2">
      <c r="G643" s="47"/>
    </row>
    <row r="644" spans="7:7" x14ac:dyDescent="0.2">
      <c r="G644" s="47"/>
    </row>
    <row r="645" spans="7:7" x14ac:dyDescent="0.2">
      <c r="G645" s="47"/>
    </row>
    <row r="646" spans="7:7" x14ac:dyDescent="0.2">
      <c r="G646" s="47"/>
    </row>
    <row r="647" spans="7:7" x14ac:dyDescent="0.2">
      <c r="G647" s="47"/>
    </row>
    <row r="648" spans="7:7" x14ac:dyDescent="0.2">
      <c r="G648" s="47"/>
    </row>
    <row r="649" spans="7:7" x14ac:dyDescent="0.2">
      <c r="G649" s="47"/>
    </row>
    <row r="650" spans="7:7" x14ac:dyDescent="0.2">
      <c r="G650" s="47"/>
    </row>
    <row r="651" spans="7:7" x14ac:dyDescent="0.2">
      <c r="G651" s="47"/>
    </row>
    <row r="652" spans="7:7" x14ac:dyDescent="0.2">
      <c r="G652" s="47"/>
    </row>
    <row r="653" spans="7:7" x14ac:dyDescent="0.2">
      <c r="G653" s="47"/>
    </row>
    <row r="654" spans="7:7" x14ac:dyDescent="0.2">
      <c r="G654" s="47"/>
    </row>
    <row r="655" spans="7:7" x14ac:dyDescent="0.2">
      <c r="G655" s="47"/>
    </row>
    <row r="656" spans="7:7" x14ac:dyDescent="0.2">
      <c r="G656" s="47"/>
    </row>
    <row r="657" spans="7:7" x14ac:dyDescent="0.2">
      <c r="G657" s="47"/>
    </row>
    <row r="658" spans="7:7" x14ac:dyDescent="0.2">
      <c r="G658" s="47"/>
    </row>
    <row r="659" spans="7:7" x14ac:dyDescent="0.2">
      <c r="G659" s="47"/>
    </row>
    <row r="660" spans="7:7" x14ac:dyDescent="0.2">
      <c r="G660" s="47"/>
    </row>
    <row r="661" spans="7:7" x14ac:dyDescent="0.2">
      <c r="G661" s="47"/>
    </row>
    <row r="662" spans="7:7" x14ac:dyDescent="0.2">
      <c r="G662" s="47"/>
    </row>
    <row r="663" spans="7:7" x14ac:dyDescent="0.2">
      <c r="G663" s="47"/>
    </row>
    <row r="664" spans="7:7" x14ac:dyDescent="0.2">
      <c r="G664" s="47"/>
    </row>
    <row r="665" spans="7:7" x14ac:dyDescent="0.2">
      <c r="G665" s="47"/>
    </row>
    <row r="666" spans="7:7" x14ac:dyDescent="0.2">
      <c r="G666" s="47"/>
    </row>
    <row r="667" spans="7:7" x14ac:dyDescent="0.2">
      <c r="G667" s="47"/>
    </row>
    <row r="668" spans="7:7" x14ac:dyDescent="0.2">
      <c r="G668" s="47"/>
    </row>
    <row r="669" spans="7:7" x14ac:dyDescent="0.2">
      <c r="G669" s="47"/>
    </row>
    <row r="670" spans="7:7" x14ac:dyDescent="0.2">
      <c r="G670" s="47"/>
    </row>
    <row r="671" spans="7:7" x14ac:dyDescent="0.2">
      <c r="G671" s="47"/>
    </row>
    <row r="672" spans="7:7" x14ac:dyDescent="0.2">
      <c r="G672" s="47"/>
    </row>
    <row r="673" spans="7:7" x14ac:dyDescent="0.2">
      <c r="G673" s="47"/>
    </row>
    <row r="674" spans="7:7" x14ac:dyDescent="0.2">
      <c r="G674" s="47"/>
    </row>
    <row r="675" spans="7:7" x14ac:dyDescent="0.2">
      <c r="G675" s="47"/>
    </row>
    <row r="676" spans="7:7" x14ac:dyDescent="0.2">
      <c r="G676" s="47"/>
    </row>
    <row r="677" spans="7:7" x14ac:dyDescent="0.2">
      <c r="G677" s="47"/>
    </row>
    <row r="678" spans="7:7" x14ac:dyDescent="0.2">
      <c r="G678" s="47"/>
    </row>
    <row r="679" spans="7:7" x14ac:dyDescent="0.2">
      <c r="G679" s="47"/>
    </row>
    <row r="680" spans="7:7" x14ac:dyDescent="0.2">
      <c r="G680" s="47"/>
    </row>
    <row r="681" spans="7:7" x14ac:dyDescent="0.2">
      <c r="G681" s="47"/>
    </row>
    <row r="682" spans="7:7" x14ac:dyDescent="0.2">
      <c r="G682" s="47"/>
    </row>
    <row r="683" spans="7:7" x14ac:dyDescent="0.2">
      <c r="G683" s="47"/>
    </row>
    <row r="684" spans="7:7" x14ac:dyDescent="0.2">
      <c r="G684" s="47"/>
    </row>
    <row r="685" spans="7:7" x14ac:dyDescent="0.2">
      <c r="G685" s="47"/>
    </row>
    <row r="686" spans="7:7" x14ac:dyDescent="0.2">
      <c r="G686" s="47"/>
    </row>
    <row r="687" spans="7:7" x14ac:dyDescent="0.2">
      <c r="G687" s="47"/>
    </row>
    <row r="688" spans="7:7" x14ac:dyDescent="0.2">
      <c r="G688" s="47"/>
    </row>
    <row r="689" spans="7:7" x14ac:dyDescent="0.2">
      <c r="G689" s="47"/>
    </row>
    <row r="690" spans="7:7" x14ac:dyDescent="0.2">
      <c r="G690" s="47"/>
    </row>
    <row r="691" spans="7:7" x14ac:dyDescent="0.2">
      <c r="G691" s="47"/>
    </row>
    <row r="692" spans="7:7" x14ac:dyDescent="0.2">
      <c r="G692" s="47"/>
    </row>
    <row r="693" spans="7:7" x14ac:dyDescent="0.2">
      <c r="G693" s="47"/>
    </row>
    <row r="694" spans="7:7" x14ac:dyDescent="0.2">
      <c r="G694" s="47"/>
    </row>
    <row r="695" spans="7:7" x14ac:dyDescent="0.2">
      <c r="G695" s="47"/>
    </row>
    <row r="696" spans="7:7" x14ac:dyDescent="0.2">
      <c r="G696" s="47"/>
    </row>
    <row r="697" spans="7:7" x14ac:dyDescent="0.2">
      <c r="G697" s="47"/>
    </row>
    <row r="698" spans="7:7" x14ac:dyDescent="0.2">
      <c r="G698" s="47"/>
    </row>
    <row r="699" spans="7:7" x14ac:dyDescent="0.2">
      <c r="G699" s="47"/>
    </row>
    <row r="700" spans="7:7" x14ac:dyDescent="0.2">
      <c r="G700" s="47"/>
    </row>
    <row r="701" spans="7:7" x14ac:dyDescent="0.2">
      <c r="G701" s="47"/>
    </row>
    <row r="702" spans="7:7" x14ac:dyDescent="0.2">
      <c r="G702" s="47"/>
    </row>
    <row r="703" spans="7:7" x14ac:dyDescent="0.2">
      <c r="G703" s="47"/>
    </row>
    <row r="704" spans="7:7" x14ac:dyDescent="0.2">
      <c r="G704" s="47"/>
    </row>
    <row r="705" spans="7:7" x14ac:dyDescent="0.2">
      <c r="G705" s="47"/>
    </row>
    <row r="706" spans="7:7" x14ac:dyDescent="0.2">
      <c r="G706" s="47"/>
    </row>
    <row r="707" spans="7:7" x14ac:dyDescent="0.2">
      <c r="G707" s="47"/>
    </row>
    <row r="708" spans="7:7" x14ac:dyDescent="0.2">
      <c r="G708" s="47"/>
    </row>
    <row r="709" spans="7:7" x14ac:dyDescent="0.2">
      <c r="G709" s="47"/>
    </row>
    <row r="710" spans="7:7" x14ac:dyDescent="0.2">
      <c r="G710" s="47"/>
    </row>
    <row r="711" spans="7:7" x14ac:dyDescent="0.2">
      <c r="G711" s="47"/>
    </row>
    <row r="712" spans="7:7" x14ac:dyDescent="0.2">
      <c r="G712" s="47"/>
    </row>
    <row r="713" spans="7:7" x14ac:dyDescent="0.2">
      <c r="G713" s="47"/>
    </row>
    <row r="714" spans="7:7" x14ac:dyDescent="0.2">
      <c r="G714" s="47"/>
    </row>
    <row r="715" spans="7:7" x14ac:dyDescent="0.2">
      <c r="G715" s="47"/>
    </row>
    <row r="716" spans="7:7" x14ac:dyDescent="0.2">
      <c r="G716" s="47"/>
    </row>
    <row r="717" spans="7:7" x14ac:dyDescent="0.2">
      <c r="G717" s="47"/>
    </row>
    <row r="718" spans="7:7" x14ac:dyDescent="0.2">
      <c r="G718" s="47"/>
    </row>
    <row r="719" spans="7:7" x14ac:dyDescent="0.2">
      <c r="G719" s="47"/>
    </row>
    <row r="720" spans="7:7" x14ac:dyDescent="0.2">
      <c r="G720" s="47"/>
    </row>
    <row r="721" spans="7:7" x14ac:dyDescent="0.2">
      <c r="G721" s="47"/>
    </row>
    <row r="722" spans="7:7" x14ac:dyDescent="0.2">
      <c r="G722" s="47"/>
    </row>
    <row r="723" spans="7:7" x14ac:dyDescent="0.2">
      <c r="G723" s="47"/>
    </row>
    <row r="724" spans="7:7" x14ac:dyDescent="0.2">
      <c r="G724" s="47"/>
    </row>
    <row r="725" spans="7:7" x14ac:dyDescent="0.2">
      <c r="G725" s="47"/>
    </row>
    <row r="726" spans="7:7" x14ac:dyDescent="0.2">
      <c r="G726" s="47"/>
    </row>
    <row r="727" spans="7:7" x14ac:dyDescent="0.2">
      <c r="G727" s="47"/>
    </row>
    <row r="728" spans="7:7" x14ac:dyDescent="0.2">
      <c r="G728" s="47"/>
    </row>
    <row r="729" spans="7:7" x14ac:dyDescent="0.2">
      <c r="G729" s="47"/>
    </row>
    <row r="730" spans="7:7" x14ac:dyDescent="0.2">
      <c r="G730" s="47"/>
    </row>
    <row r="731" spans="7:7" x14ac:dyDescent="0.2">
      <c r="G731" s="47"/>
    </row>
    <row r="732" spans="7:7" x14ac:dyDescent="0.2">
      <c r="G732" s="47"/>
    </row>
    <row r="733" spans="7:7" x14ac:dyDescent="0.2">
      <c r="G733" s="47"/>
    </row>
    <row r="734" spans="7:7" x14ac:dyDescent="0.2">
      <c r="G734" s="47"/>
    </row>
    <row r="735" spans="7:7" x14ac:dyDescent="0.2">
      <c r="G735" s="47"/>
    </row>
    <row r="736" spans="7:7" x14ac:dyDescent="0.2">
      <c r="G736" s="47"/>
    </row>
    <row r="737" spans="7:7" x14ac:dyDescent="0.2">
      <c r="G737" s="47"/>
    </row>
    <row r="738" spans="7:7" x14ac:dyDescent="0.2">
      <c r="G738" s="47"/>
    </row>
    <row r="739" spans="7:7" x14ac:dyDescent="0.2">
      <c r="G739" s="47"/>
    </row>
    <row r="740" spans="7:7" x14ac:dyDescent="0.2">
      <c r="G740" s="47"/>
    </row>
    <row r="741" spans="7:7" x14ac:dyDescent="0.2">
      <c r="G741" s="47"/>
    </row>
    <row r="742" spans="7:7" x14ac:dyDescent="0.2">
      <c r="G742" s="47"/>
    </row>
    <row r="743" spans="7:7" x14ac:dyDescent="0.2">
      <c r="G743" s="47"/>
    </row>
    <row r="744" spans="7:7" x14ac:dyDescent="0.2">
      <c r="G744" s="47"/>
    </row>
    <row r="745" spans="7:7" x14ac:dyDescent="0.2">
      <c r="G745" s="47"/>
    </row>
    <row r="746" spans="7:7" x14ac:dyDescent="0.2">
      <c r="G746" s="47"/>
    </row>
    <row r="747" spans="7:7" x14ac:dyDescent="0.2">
      <c r="G747" s="47"/>
    </row>
    <row r="748" spans="7:7" x14ac:dyDescent="0.2">
      <c r="G748" s="47"/>
    </row>
    <row r="749" spans="7:7" x14ac:dyDescent="0.2">
      <c r="G749" s="47"/>
    </row>
    <row r="750" spans="7:7" x14ac:dyDescent="0.2">
      <c r="G750" s="47"/>
    </row>
    <row r="751" spans="7:7" x14ac:dyDescent="0.2">
      <c r="G751" s="47"/>
    </row>
    <row r="752" spans="7:7" x14ac:dyDescent="0.2">
      <c r="G752" s="47"/>
    </row>
    <row r="753" spans="7:7" x14ac:dyDescent="0.2">
      <c r="G753" s="47"/>
    </row>
    <row r="754" spans="7:7" x14ac:dyDescent="0.2">
      <c r="G754" s="47"/>
    </row>
    <row r="755" spans="7:7" x14ac:dyDescent="0.2">
      <c r="G755" s="47"/>
    </row>
    <row r="756" spans="7:7" x14ac:dyDescent="0.2">
      <c r="G756" s="47"/>
    </row>
    <row r="757" spans="7:7" x14ac:dyDescent="0.2">
      <c r="G757" s="47"/>
    </row>
    <row r="758" spans="7:7" x14ac:dyDescent="0.2">
      <c r="G758" s="47"/>
    </row>
    <row r="759" spans="7:7" x14ac:dyDescent="0.2">
      <c r="G759" s="47"/>
    </row>
    <row r="760" spans="7:7" x14ac:dyDescent="0.2">
      <c r="G760" s="47"/>
    </row>
    <row r="761" spans="7:7" x14ac:dyDescent="0.2">
      <c r="G761" s="47"/>
    </row>
    <row r="762" spans="7:7" x14ac:dyDescent="0.2">
      <c r="G762" s="47"/>
    </row>
    <row r="763" spans="7:7" x14ac:dyDescent="0.2">
      <c r="G763" s="47"/>
    </row>
    <row r="764" spans="7:7" x14ac:dyDescent="0.2">
      <c r="G764" s="47"/>
    </row>
    <row r="765" spans="7:7" x14ac:dyDescent="0.2">
      <c r="G765" s="47"/>
    </row>
    <row r="766" spans="7:7" x14ac:dyDescent="0.2">
      <c r="G766" s="47"/>
    </row>
    <row r="767" spans="7:7" x14ac:dyDescent="0.2">
      <c r="G767" s="47"/>
    </row>
    <row r="768" spans="7:7" x14ac:dyDescent="0.2">
      <c r="G768" s="47"/>
    </row>
    <row r="769" spans="7:7" x14ac:dyDescent="0.2">
      <c r="G769" s="47"/>
    </row>
    <row r="770" spans="7:7" x14ac:dyDescent="0.2">
      <c r="G770" s="47"/>
    </row>
    <row r="771" spans="7:7" x14ac:dyDescent="0.2">
      <c r="G771" s="47"/>
    </row>
    <row r="772" spans="7:7" x14ac:dyDescent="0.2">
      <c r="G772" s="47"/>
    </row>
    <row r="773" spans="7:7" x14ac:dyDescent="0.2">
      <c r="G773" s="47"/>
    </row>
    <row r="774" spans="7:7" x14ac:dyDescent="0.2">
      <c r="G774" s="47"/>
    </row>
    <row r="775" spans="7:7" x14ac:dyDescent="0.2">
      <c r="G775" s="47"/>
    </row>
    <row r="776" spans="7:7" x14ac:dyDescent="0.2">
      <c r="G776" s="47"/>
    </row>
    <row r="777" spans="7:7" x14ac:dyDescent="0.2">
      <c r="G777" s="47"/>
    </row>
    <row r="778" spans="7:7" x14ac:dyDescent="0.2">
      <c r="G778" s="47"/>
    </row>
    <row r="779" spans="7:7" x14ac:dyDescent="0.2">
      <c r="G779" s="47"/>
    </row>
    <row r="780" spans="7:7" x14ac:dyDescent="0.2">
      <c r="G780" s="47"/>
    </row>
    <row r="781" spans="7:7" x14ac:dyDescent="0.2">
      <c r="G781" s="47"/>
    </row>
    <row r="782" spans="7:7" x14ac:dyDescent="0.2">
      <c r="G782" s="47"/>
    </row>
    <row r="783" spans="7:7" x14ac:dyDescent="0.2">
      <c r="G783" s="47"/>
    </row>
    <row r="784" spans="7:7" x14ac:dyDescent="0.2">
      <c r="G784" s="47"/>
    </row>
    <row r="785" spans="7:7" x14ac:dyDescent="0.2">
      <c r="G785" s="47"/>
    </row>
    <row r="786" spans="7:7" x14ac:dyDescent="0.2">
      <c r="G786" s="47"/>
    </row>
    <row r="787" spans="7:7" x14ac:dyDescent="0.2">
      <c r="G787" s="47"/>
    </row>
    <row r="788" spans="7:7" x14ac:dyDescent="0.2">
      <c r="G788" s="47"/>
    </row>
    <row r="789" spans="7:7" x14ac:dyDescent="0.2">
      <c r="G789" s="47"/>
    </row>
    <row r="790" spans="7:7" x14ac:dyDescent="0.2">
      <c r="G790" s="47"/>
    </row>
    <row r="791" spans="7:7" x14ac:dyDescent="0.2">
      <c r="G791" s="47"/>
    </row>
    <row r="792" spans="7:7" x14ac:dyDescent="0.2">
      <c r="G792" s="47"/>
    </row>
    <row r="793" spans="7:7" x14ac:dyDescent="0.2">
      <c r="G793" s="47"/>
    </row>
    <row r="794" spans="7:7" x14ac:dyDescent="0.2">
      <c r="G794" s="47"/>
    </row>
    <row r="795" spans="7:7" x14ac:dyDescent="0.2">
      <c r="G795" s="47"/>
    </row>
    <row r="796" spans="7:7" x14ac:dyDescent="0.2">
      <c r="G796" s="47"/>
    </row>
    <row r="797" spans="7:7" x14ac:dyDescent="0.2">
      <c r="G797" s="47"/>
    </row>
    <row r="798" spans="7:7" x14ac:dyDescent="0.2">
      <c r="G798" s="47"/>
    </row>
    <row r="799" spans="7:7" x14ac:dyDescent="0.2">
      <c r="G799" s="47"/>
    </row>
    <row r="800" spans="7:7" x14ac:dyDescent="0.2">
      <c r="G800" s="47"/>
    </row>
    <row r="801" spans="7:7" x14ac:dyDescent="0.2">
      <c r="G801" s="47"/>
    </row>
    <row r="802" spans="7:7" x14ac:dyDescent="0.2">
      <c r="G802" s="47"/>
    </row>
    <row r="803" spans="7:7" x14ac:dyDescent="0.2">
      <c r="G803" s="47"/>
    </row>
    <row r="804" spans="7:7" x14ac:dyDescent="0.2">
      <c r="G804" s="47"/>
    </row>
    <row r="805" spans="7:7" x14ac:dyDescent="0.2">
      <c r="G805" s="47"/>
    </row>
    <row r="806" spans="7:7" x14ac:dyDescent="0.2">
      <c r="G806" s="47"/>
    </row>
    <row r="807" spans="7:7" x14ac:dyDescent="0.2">
      <c r="G807" s="47"/>
    </row>
    <row r="808" spans="7:7" x14ac:dyDescent="0.2">
      <c r="G808" s="47"/>
    </row>
    <row r="809" spans="7:7" x14ac:dyDescent="0.2">
      <c r="G809" s="47"/>
    </row>
    <row r="810" spans="7:7" x14ac:dyDescent="0.2">
      <c r="G810" s="47"/>
    </row>
    <row r="811" spans="7:7" x14ac:dyDescent="0.2">
      <c r="G811" s="47"/>
    </row>
    <row r="812" spans="7:7" x14ac:dyDescent="0.2">
      <c r="G812" s="47"/>
    </row>
    <row r="813" spans="7:7" x14ac:dyDescent="0.2">
      <c r="G813" s="47"/>
    </row>
    <row r="814" spans="7:7" x14ac:dyDescent="0.2">
      <c r="G814" s="47"/>
    </row>
    <row r="815" spans="7:7" x14ac:dyDescent="0.2">
      <c r="G815" s="47"/>
    </row>
    <row r="816" spans="7:7" x14ac:dyDescent="0.2">
      <c r="G816" s="47"/>
    </row>
    <row r="817" spans="7:7" x14ac:dyDescent="0.2">
      <c r="G817" s="47"/>
    </row>
    <row r="818" spans="7:7" x14ac:dyDescent="0.2">
      <c r="G818" s="47"/>
    </row>
    <row r="819" spans="7:7" x14ac:dyDescent="0.2">
      <c r="G819" s="47"/>
    </row>
    <row r="820" spans="7:7" x14ac:dyDescent="0.2">
      <c r="G820" s="47"/>
    </row>
    <row r="821" spans="7:7" x14ac:dyDescent="0.2">
      <c r="G821" s="47"/>
    </row>
    <row r="822" spans="7:7" x14ac:dyDescent="0.2">
      <c r="G822" s="47"/>
    </row>
    <row r="823" spans="7:7" x14ac:dyDescent="0.2">
      <c r="G823" s="47"/>
    </row>
    <row r="824" spans="7:7" x14ac:dyDescent="0.2">
      <c r="G824" s="47"/>
    </row>
    <row r="825" spans="7:7" x14ac:dyDescent="0.2">
      <c r="G825" s="47"/>
    </row>
    <row r="826" spans="7:7" x14ac:dyDescent="0.2">
      <c r="G826" s="47"/>
    </row>
    <row r="827" spans="7:7" x14ac:dyDescent="0.2">
      <c r="G827" s="47"/>
    </row>
    <row r="828" spans="7:7" x14ac:dyDescent="0.2">
      <c r="G828" s="47"/>
    </row>
    <row r="829" spans="7:7" x14ac:dyDescent="0.2">
      <c r="G829" s="47"/>
    </row>
    <row r="830" spans="7:7" x14ac:dyDescent="0.2">
      <c r="G830" s="47"/>
    </row>
    <row r="831" spans="7:7" x14ac:dyDescent="0.2">
      <c r="G831" s="47"/>
    </row>
    <row r="832" spans="7:7" x14ac:dyDescent="0.2">
      <c r="G832" s="47"/>
    </row>
    <row r="833" spans="7:7" x14ac:dyDescent="0.2">
      <c r="G833" s="47"/>
    </row>
    <row r="834" spans="7:7" x14ac:dyDescent="0.2">
      <c r="G834" s="47"/>
    </row>
    <row r="835" spans="7:7" x14ac:dyDescent="0.2">
      <c r="G835" s="47"/>
    </row>
    <row r="836" spans="7:7" x14ac:dyDescent="0.2">
      <c r="G836" s="47"/>
    </row>
    <row r="837" spans="7:7" x14ac:dyDescent="0.2">
      <c r="G837" s="47"/>
    </row>
    <row r="838" spans="7:7" x14ac:dyDescent="0.2">
      <c r="G838" s="47"/>
    </row>
    <row r="839" spans="7:7" x14ac:dyDescent="0.2">
      <c r="G839" s="47"/>
    </row>
    <row r="840" spans="7:7" x14ac:dyDescent="0.2">
      <c r="G840" s="47"/>
    </row>
    <row r="841" spans="7:7" x14ac:dyDescent="0.2">
      <c r="G841" s="47"/>
    </row>
    <row r="842" spans="7:7" x14ac:dyDescent="0.2">
      <c r="G842" s="47"/>
    </row>
    <row r="843" spans="7:7" x14ac:dyDescent="0.2">
      <c r="G843" s="47"/>
    </row>
    <row r="844" spans="7:7" x14ac:dyDescent="0.2">
      <c r="G844" s="47"/>
    </row>
    <row r="845" spans="7:7" x14ac:dyDescent="0.2">
      <c r="G845" s="47"/>
    </row>
    <row r="846" spans="7:7" x14ac:dyDescent="0.2">
      <c r="G846" s="47"/>
    </row>
    <row r="847" spans="7:7" x14ac:dyDescent="0.2">
      <c r="G847" s="47"/>
    </row>
    <row r="848" spans="7:7" x14ac:dyDescent="0.2">
      <c r="G848" s="47"/>
    </row>
    <row r="849" spans="7:7" x14ac:dyDescent="0.2">
      <c r="G849" s="47"/>
    </row>
    <row r="850" spans="7:7" x14ac:dyDescent="0.2">
      <c r="G850" s="47"/>
    </row>
    <row r="851" spans="7:7" x14ac:dyDescent="0.2">
      <c r="G851" s="47"/>
    </row>
    <row r="852" spans="7:7" x14ac:dyDescent="0.2">
      <c r="G852" s="47"/>
    </row>
    <row r="853" spans="7:7" x14ac:dyDescent="0.2">
      <c r="G853" s="47"/>
    </row>
    <row r="854" spans="7:7" x14ac:dyDescent="0.2">
      <c r="G854" s="47"/>
    </row>
    <row r="855" spans="7:7" x14ac:dyDescent="0.2">
      <c r="G855" s="47"/>
    </row>
    <row r="856" spans="7:7" x14ac:dyDescent="0.2">
      <c r="G856" s="47"/>
    </row>
    <row r="857" spans="7:7" x14ac:dyDescent="0.2">
      <c r="G857" s="47"/>
    </row>
    <row r="858" spans="7:7" x14ac:dyDescent="0.2">
      <c r="G858" s="47"/>
    </row>
    <row r="859" spans="7:7" x14ac:dyDescent="0.2">
      <c r="G859" s="47"/>
    </row>
    <row r="860" spans="7:7" x14ac:dyDescent="0.2">
      <c r="G860" s="47"/>
    </row>
    <row r="861" spans="7:7" x14ac:dyDescent="0.2">
      <c r="G861" s="47"/>
    </row>
    <row r="862" spans="7:7" x14ac:dyDescent="0.2">
      <c r="G862" s="47"/>
    </row>
    <row r="863" spans="7:7" x14ac:dyDescent="0.2">
      <c r="G863" s="47"/>
    </row>
    <row r="864" spans="7:7" x14ac:dyDescent="0.2">
      <c r="G864" s="47"/>
    </row>
    <row r="865" spans="7:7" x14ac:dyDescent="0.2">
      <c r="G865" s="47"/>
    </row>
    <row r="866" spans="7:7" x14ac:dyDescent="0.2">
      <c r="G866" s="47"/>
    </row>
    <row r="867" spans="7:7" x14ac:dyDescent="0.2">
      <c r="G867" s="47"/>
    </row>
    <row r="868" spans="7:7" x14ac:dyDescent="0.2">
      <c r="G868" s="47"/>
    </row>
    <row r="869" spans="7:7" x14ac:dyDescent="0.2">
      <c r="G869" s="47"/>
    </row>
    <row r="870" spans="7:7" x14ac:dyDescent="0.2">
      <c r="G870" s="47"/>
    </row>
    <row r="871" spans="7:7" x14ac:dyDescent="0.2">
      <c r="G871" s="47"/>
    </row>
    <row r="872" spans="7:7" x14ac:dyDescent="0.2">
      <c r="G872" s="47"/>
    </row>
    <row r="873" spans="7:7" x14ac:dyDescent="0.2">
      <c r="G873" s="47"/>
    </row>
    <row r="874" spans="7:7" x14ac:dyDescent="0.2">
      <c r="G874" s="47"/>
    </row>
    <row r="875" spans="7:7" x14ac:dyDescent="0.2">
      <c r="G875" s="47"/>
    </row>
    <row r="876" spans="7:7" x14ac:dyDescent="0.2">
      <c r="G876" s="47"/>
    </row>
    <row r="877" spans="7:7" x14ac:dyDescent="0.2">
      <c r="G877" s="47"/>
    </row>
    <row r="878" spans="7:7" x14ac:dyDescent="0.2">
      <c r="G878" s="47"/>
    </row>
    <row r="879" spans="7:7" x14ac:dyDescent="0.2">
      <c r="G879" s="47"/>
    </row>
    <row r="880" spans="7:7" x14ac:dyDescent="0.2">
      <c r="G880" s="47"/>
    </row>
    <row r="881" spans="7:7" x14ac:dyDescent="0.2">
      <c r="G881" s="47"/>
    </row>
    <row r="882" spans="7:7" x14ac:dyDescent="0.2">
      <c r="G882" s="47"/>
    </row>
    <row r="883" spans="7:7" x14ac:dyDescent="0.2">
      <c r="G883" s="47"/>
    </row>
    <row r="884" spans="7:7" x14ac:dyDescent="0.2">
      <c r="G884" s="47"/>
    </row>
    <row r="885" spans="7:7" x14ac:dyDescent="0.2">
      <c r="G885" s="47"/>
    </row>
    <row r="886" spans="7:7" x14ac:dyDescent="0.2">
      <c r="G886" s="47"/>
    </row>
    <row r="887" spans="7:7" x14ac:dyDescent="0.2">
      <c r="G887" s="47"/>
    </row>
    <row r="888" spans="7:7" x14ac:dyDescent="0.2">
      <c r="G888" s="47"/>
    </row>
    <row r="889" spans="7:7" x14ac:dyDescent="0.2">
      <c r="G889" s="47"/>
    </row>
    <row r="890" spans="7:7" x14ac:dyDescent="0.2">
      <c r="G890" s="47"/>
    </row>
    <row r="891" spans="7:7" x14ac:dyDescent="0.2">
      <c r="G891" s="47"/>
    </row>
    <row r="892" spans="7:7" x14ac:dyDescent="0.2">
      <c r="G892" s="47"/>
    </row>
    <row r="893" spans="7:7" x14ac:dyDescent="0.2">
      <c r="G893" s="47"/>
    </row>
    <row r="894" spans="7:7" x14ac:dyDescent="0.2">
      <c r="G894" s="47"/>
    </row>
    <row r="895" spans="7:7" x14ac:dyDescent="0.2">
      <c r="G895" s="47"/>
    </row>
    <row r="896" spans="7:7" x14ac:dyDescent="0.2">
      <c r="G896" s="47"/>
    </row>
    <row r="897" spans="7:7" x14ac:dyDescent="0.2">
      <c r="G897" s="47"/>
    </row>
    <row r="898" spans="7:7" x14ac:dyDescent="0.2">
      <c r="G898" s="47"/>
    </row>
    <row r="899" spans="7:7" x14ac:dyDescent="0.2">
      <c r="G899" s="47"/>
    </row>
    <row r="900" spans="7:7" x14ac:dyDescent="0.2">
      <c r="G900" s="47"/>
    </row>
    <row r="901" spans="7:7" x14ac:dyDescent="0.2">
      <c r="G901" s="47"/>
    </row>
    <row r="902" spans="7:7" x14ac:dyDescent="0.2">
      <c r="G902" s="47"/>
    </row>
    <row r="903" spans="7:7" x14ac:dyDescent="0.2">
      <c r="G903" s="47"/>
    </row>
    <row r="904" spans="7:7" x14ac:dyDescent="0.2">
      <c r="G904" s="47"/>
    </row>
    <row r="905" spans="7:7" x14ac:dyDescent="0.2">
      <c r="G905" s="47"/>
    </row>
    <row r="906" spans="7:7" x14ac:dyDescent="0.2">
      <c r="G906" s="47"/>
    </row>
    <row r="907" spans="7:7" x14ac:dyDescent="0.2">
      <c r="G907" s="47"/>
    </row>
    <row r="908" spans="7:7" x14ac:dyDescent="0.2">
      <c r="G908" s="47"/>
    </row>
    <row r="909" spans="7:7" x14ac:dyDescent="0.2">
      <c r="G909" s="47"/>
    </row>
    <row r="910" spans="7:7" x14ac:dyDescent="0.2">
      <c r="G910" s="47"/>
    </row>
    <row r="911" spans="7:7" x14ac:dyDescent="0.2">
      <c r="G911" s="47"/>
    </row>
    <row r="912" spans="7:7" x14ac:dyDescent="0.2">
      <c r="G912" s="47"/>
    </row>
    <row r="913" spans="7:7" x14ac:dyDescent="0.2">
      <c r="G913" s="47"/>
    </row>
    <row r="914" spans="7:7" x14ac:dyDescent="0.2">
      <c r="G914" s="47"/>
    </row>
    <row r="915" spans="7:7" x14ac:dyDescent="0.2">
      <c r="G915" s="47"/>
    </row>
    <row r="916" spans="7:7" x14ac:dyDescent="0.2">
      <c r="G916" s="47"/>
    </row>
    <row r="917" spans="7:7" x14ac:dyDescent="0.2">
      <c r="G917" s="47"/>
    </row>
    <row r="918" spans="7:7" x14ac:dyDescent="0.2">
      <c r="G918" s="47"/>
    </row>
    <row r="919" spans="7:7" x14ac:dyDescent="0.2">
      <c r="G919" s="47"/>
    </row>
    <row r="920" spans="7:7" x14ac:dyDescent="0.2">
      <c r="G920" s="47"/>
    </row>
    <row r="921" spans="7:7" x14ac:dyDescent="0.2">
      <c r="G921" s="47"/>
    </row>
    <row r="922" spans="7:7" x14ac:dyDescent="0.2">
      <c r="G922" s="47"/>
    </row>
    <row r="923" spans="7:7" x14ac:dyDescent="0.2">
      <c r="G923" s="47"/>
    </row>
    <row r="924" spans="7:7" x14ac:dyDescent="0.2">
      <c r="G924" s="47"/>
    </row>
    <row r="925" spans="7:7" x14ac:dyDescent="0.2">
      <c r="G925" s="47"/>
    </row>
    <row r="926" spans="7:7" x14ac:dyDescent="0.2">
      <c r="G926" s="47"/>
    </row>
    <row r="927" spans="7:7" x14ac:dyDescent="0.2">
      <c r="G927" s="47"/>
    </row>
    <row r="928" spans="7:7" x14ac:dyDescent="0.2">
      <c r="G928" s="47"/>
    </row>
    <row r="929" spans="7:7" x14ac:dyDescent="0.2">
      <c r="G929" s="47"/>
    </row>
    <row r="930" spans="7:7" x14ac:dyDescent="0.2">
      <c r="G930" s="47"/>
    </row>
    <row r="931" spans="7:7" x14ac:dyDescent="0.2">
      <c r="G931" s="47"/>
    </row>
    <row r="932" spans="7:7" x14ac:dyDescent="0.2">
      <c r="G932" s="47"/>
    </row>
    <row r="933" spans="7:7" x14ac:dyDescent="0.2">
      <c r="G933" s="47"/>
    </row>
    <row r="934" spans="7:7" x14ac:dyDescent="0.2">
      <c r="G934" s="47"/>
    </row>
    <row r="935" spans="7:7" x14ac:dyDescent="0.2">
      <c r="G935" s="47"/>
    </row>
    <row r="936" spans="7:7" x14ac:dyDescent="0.2">
      <c r="G936" s="47"/>
    </row>
    <row r="937" spans="7:7" x14ac:dyDescent="0.2">
      <c r="G937" s="47"/>
    </row>
    <row r="938" spans="7:7" x14ac:dyDescent="0.2">
      <c r="G938" s="47"/>
    </row>
    <row r="939" spans="7:7" x14ac:dyDescent="0.2">
      <c r="G939" s="47"/>
    </row>
    <row r="940" spans="7:7" x14ac:dyDescent="0.2">
      <c r="G940" s="47"/>
    </row>
    <row r="941" spans="7:7" x14ac:dyDescent="0.2">
      <c r="G941" s="47"/>
    </row>
    <row r="942" spans="7:7" x14ac:dyDescent="0.2">
      <c r="G942" s="47"/>
    </row>
    <row r="943" spans="7:7" x14ac:dyDescent="0.2">
      <c r="G943" s="47"/>
    </row>
    <row r="944" spans="7:7" x14ac:dyDescent="0.2">
      <c r="G944" s="47"/>
    </row>
    <row r="945" spans="7:7" x14ac:dyDescent="0.2">
      <c r="G945" s="47"/>
    </row>
    <row r="946" spans="7:7" x14ac:dyDescent="0.2">
      <c r="G946" s="47"/>
    </row>
    <row r="947" spans="7:7" x14ac:dyDescent="0.2">
      <c r="G947" s="47"/>
    </row>
    <row r="948" spans="7:7" x14ac:dyDescent="0.2">
      <c r="G948" s="47"/>
    </row>
    <row r="949" spans="7:7" x14ac:dyDescent="0.2">
      <c r="G949" s="47"/>
    </row>
    <row r="950" spans="7:7" x14ac:dyDescent="0.2">
      <c r="G950" s="47"/>
    </row>
    <row r="951" spans="7:7" x14ac:dyDescent="0.2">
      <c r="G951" s="47"/>
    </row>
    <row r="952" spans="7:7" x14ac:dyDescent="0.2">
      <c r="G952" s="47"/>
    </row>
    <row r="953" spans="7:7" x14ac:dyDescent="0.2">
      <c r="G953" s="47"/>
    </row>
    <row r="954" spans="7:7" x14ac:dyDescent="0.2">
      <c r="G954" s="47"/>
    </row>
    <row r="955" spans="7:7" x14ac:dyDescent="0.2">
      <c r="G955" s="47"/>
    </row>
    <row r="956" spans="7:7" x14ac:dyDescent="0.2">
      <c r="G956" s="47"/>
    </row>
    <row r="957" spans="7:7" x14ac:dyDescent="0.2">
      <c r="G957" s="47"/>
    </row>
    <row r="958" spans="7:7" x14ac:dyDescent="0.2">
      <c r="G958" s="47"/>
    </row>
    <row r="959" spans="7:7" x14ac:dyDescent="0.2">
      <c r="G959" s="47"/>
    </row>
    <row r="960" spans="7:7" x14ac:dyDescent="0.2">
      <c r="G960" s="47"/>
    </row>
    <row r="961" spans="7:7" x14ac:dyDescent="0.2">
      <c r="G961" s="47"/>
    </row>
    <row r="962" spans="7:7" x14ac:dyDescent="0.2">
      <c r="G962" s="47"/>
    </row>
    <row r="963" spans="7:7" x14ac:dyDescent="0.2">
      <c r="G963" s="47"/>
    </row>
    <row r="964" spans="7:7" x14ac:dyDescent="0.2">
      <c r="G964" s="47"/>
    </row>
    <row r="965" spans="7:7" x14ac:dyDescent="0.2">
      <c r="G965" s="47"/>
    </row>
    <row r="966" spans="7:7" x14ac:dyDescent="0.2">
      <c r="G966" s="47"/>
    </row>
    <row r="967" spans="7:7" x14ac:dyDescent="0.2">
      <c r="G967" s="47"/>
    </row>
    <row r="968" spans="7:7" x14ac:dyDescent="0.2">
      <c r="G968" s="47"/>
    </row>
    <row r="969" spans="7:7" x14ac:dyDescent="0.2">
      <c r="G969" s="47"/>
    </row>
    <row r="970" spans="7:7" x14ac:dyDescent="0.2">
      <c r="G970" s="47"/>
    </row>
    <row r="971" spans="7:7" x14ac:dyDescent="0.2">
      <c r="G971" s="47"/>
    </row>
    <row r="972" spans="7:7" x14ac:dyDescent="0.2">
      <c r="G972" s="47"/>
    </row>
    <row r="973" spans="7:7" x14ac:dyDescent="0.2">
      <c r="G973" s="47"/>
    </row>
    <row r="974" spans="7:7" x14ac:dyDescent="0.2">
      <c r="G974" s="47"/>
    </row>
    <row r="975" spans="7:7" x14ac:dyDescent="0.2">
      <c r="G975" s="47"/>
    </row>
    <row r="976" spans="7:7" x14ac:dyDescent="0.2">
      <c r="G976" s="47"/>
    </row>
    <row r="977" spans="7:7" x14ac:dyDescent="0.2">
      <c r="G977" s="47"/>
    </row>
    <row r="978" spans="7:7" x14ac:dyDescent="0.2">
      <c r="G978" s="47"/>
    </row>
    <row r="979" spans="7:7" x14ac:dyDescent="0.2">
      <c r="G979" s="47"/>
    </row>
    <row r="980" spans="7:7" x14ac:dyDescent="0.2">
      <c r="G980" s="47"/>
    </row>
    <row r="981" spans="7:7" x14ac:dyDescent="0.2">
      <c r="G981" s="47"/>
    </row>
    <row r="982" spans="7:7" x14ac:dyDescent="0.2">
      <c r="G982" s="47"/>
    </row>
    <row r="983" spans="7:7" x14ac:dyDescent="0.2">
      <c r="G983" s="47"/>
    </row>
    <row r="984" spans="7:7" x14ac:dyDescent="0.2">
      <c r="G984" s="47"/>
    </row>
    <row r="985" spans="7:7" x14ac:dyDescent="0.2">
      <c r="G985" s="47"/>
    </row>
    <row r="986" spans="7:7" x14ac:dyDescent="0.2">
      <c r="G986" s="47"/>
    </row>
    <row r="987" spans="7:7" x14ac:dyDescent="0.2">
      <c r="G987" s="47"/>
    </row>
    <row r="988" spans="7:7" x14ac:dyDescent="0.2">
      <c r="G988" s="47"/>
    </row>
    <row r="989" spans="7:7" x14ac:dyDescent="0.2">
      <c r="G989" s="47"/>
    </row>
    <row r="990" spans="7:7" x14ac:dyDescent="0.2">
      <c r="G990" s="47"/>
    </row>
    <row r="991" spans="7:7" x14ac:dyDescent="0.2">
      <c r="G991" s="47"/>
    </row>
    <row r="992" spans="7:7" x14ac:dyDescent="0.2">
      <c r="G992" s="47"/>
    </row>
    <row r="993" spans="7:7" x14ac:dyDescent="0.2">
      <c r="G993" s="47"/>
    </row>
    <row r="994" spans="7:7" x14ac:dyDescent="0.2">
      <c r="G994" s="47"/>
    </row>
    <row r="995" spans="7:7" x14ac:dyDescent="0.2">
      <c r="G995" s="47"/>
    </row>
    <row r="996" spans="7:7" x14ac:dyDescent="0.2">
      <c r="G996" s="47"/>
    </row>
    <row r="997" spans="7:7" x14ac:dyDescent="0.2">
      <c r="G997" s="47"/>
    </row>
    <row r="998" spans="7:7" x14ac:dyDescent="0.2">
      <c r="G998" s="47"/>
    </row>
    <row r="999" spans="7:7" x14ac:dyDescent="0.2">
      <c r="G999" s="47"/>
    </row>
    <row r="1000" spans="7:7" x14ac:dyDescent="0.2">
      <c r="G1000" s="47"/>
    </row>
    <row r="1001" spans="7:7" x14ac:dyDescent="0.2">
      <c r="G1001" s="47"/>
    </row>
    <row r="1002" spans="7:7" x14ac:dyDescent="0.2">
      <c r="G1002" s="47"/>
    </row>
    <row r="1003" spans="7:7" x14ac:dyDescent="0.2">
      <c r="G1003" s="47"/>
    </row>
    <row r="1004" spans="7:7" x14ac:dyDescent="0.2">
      <c r="G1004" s="47"/>
    </row>
    <row r="1005" spans="7:7" x14ac:dyDescent="0.2">
      <c r="G1005" s="47"/>
    </row>
    <row r="1006" spans="7:7" x14ac:dyDescent="0.2">
      <c r="G1006" s="47"/>
    </row>
    <row r="1007" spans="7:7" x14ac:dyDescent="0.2">
      <c r="G1007" s="47"/>
    </row>
    <row r="1008" spans="7:7" x14ac:dyDescent="0.2">
      <c r="G1008" s="47"/>
    </row>
    <row r="1009" spans="7:7" x14ac:dyDescent="0.2">
      <c r="G1009" s="47"/>
    </row>
    <row r="1010" spans="7:7" x14ac:dyDescent="0.2">
      <c r="G1010" s="47"/>
    </row>
    <row r="1011" spans="7:7" x14ac:dyDescent="0.2">
      <c r="G1011" s="47"/>
    </row>
    <row r="1012" spans="7:7" x14ac:dyDescent="0.2">
      <c r="G1012" s="47"/>
    </row>
    <row r="1013" spans="7:7" x14ac:dyDescent="0.2">
      <c r="G1013" s="47"/>
    </row>
    <row r="1014" spans="7:7" x14ac:dyDescent="0.2">
      <c r="G1014" s="47"/>
    </row>
    <row r="1015" spans="7:7" x14ac:dyDescent="0.2">
      <c r="G1015" s="47"/>
    </row>
    <row r="1016" spans="7:7" x14ac:dyDescent="0.2">
      <c r="G1016" s="47"/>
    </row>
    <row r="1017" spans="7:7" x14ac:dyDescent="0.2">
      <c r="G1017" s="47"/>
    </row>
    <row r="1018" spans="7:7" x14ac:dyDescent="0.2">
      <c r="G1018" s="47"/>
    </row>
    <row r="1019" spans="7:7" x14ac:dyDescent="0.2">
      <c r="G1019" s="47"/>
    </row>
    <row r="1020" spans="7:7" x14ac:dyDescent="0.2">
      <c r="G1020" s="47"/>
    </row>
    <row r="1021" spans="7:7" x14ac:dyDescent="0.2">
      <c r="G1021" s="47"/>
    </row>
    <row r="1022" spans="7:7" x14ac:dyDescent="0.2">
      <c r="G1022" s="47"/>
    </row>
    <row r="1023" spans="7:7" x14ac:dyDescent="0.2">
      <c r="G1023" s="47"/>
    </row>
    <row r="1024" spans="7:7" x14ac:dyDescent="0.2">
      <c r="G1024" s="47"/>
    </row>
    <row r="1025" spans="7:7" x14ac:dyDescent="0.2">
      <c r="G1025" s="47"/>
    </row>
    <row r="1026" spans="7:7" x14ac:dyDescent="0.2">
      <c r="G1026" s="47"/>
    </row>
    <row r="1027" spans="7:7" x14ac:dyDescent="0.2">
      <c r="G1027" s="47"/>
    </row>
    <row r="1028" spans="7:7" x14ac:dyDescent="0.2">
      <c r="G1028" s="47"/>
    </row>
    <row r="1029" spans="7:7" x14ac:dyDescent="0.2">
      <c r="G1029" s="47"/>
    </row>
    <row r="1030" spans="7:7" x14ac:dyDescent="0.2">
      <c r="G1030" s="47"/>
    </row>
    <row r="1031" spans="7:7" x14ac:dyDescent="0.2">
      <c r="G1031" s="47"/>
    </row>
    <row r="1032" spans="7:7" x14ac:dyDescent="0.2">
      <c r="G1032" s="47"/>
    </row>
    <row r="1033" spans="7:7" x14ac:dyDescent="0.2">
      <c r="G1033" s="47"/>
    </row>
    <row r="1034" spans="7:7" x14ac:dyDescent="0.2">
      <c r="G1034" s="47"/>
    </row>
    <row r="1035" spans="7:7" x14ac:dyDescent="0.2">
      <c r="G1035" s="47"/>
    </row>
    <row r="1036" spans="7:7" x14ac:dyDescent="0.2">
      <c r="G1036" s="47"/>
    </row>
    <row r="1037" spans="7:7" x14ac:dyDescent="0.2">
      <c r="G1037" s="47"/>
    </row>
    <row r="1038" spans="7:7" x14ac:dyDescent="0.2">
      <c r="G1038" s="47"/>
    </row>
    <row r="1039" spans="7:7" x14ac:dyDescent="0.2">
      <c r="G1039" s="47"/>
    </row>
    <row r="1040" spans="7:7" x14ac:dyDescent="0.2">
      <c r="G1040" s="47"/>
    </row>
    <row r="1041" spans="7:7" x14ac:dyDescent="0.2">
      <c r="G1041" s="47"/>
    </row>
    <row r="1042" spans="7:7" x14ac:dyDescent="0.2">
      <c r="G1042" s="47"/>
    </row>
    <row r="1043" spans="7:7" x14ac:dyDescent="0.2">
      <c r="G1043" s="47"/>
    </row>
    <row r="1044" spans="7:7" x14ac:dyDescent="0.2">
      <c r="G1044" s="47"/>
    </row>
    <row r="1045" spans="7:7" x14ac:dyDescent="0.2">
      <c r="G1045" s="47"/>
    </row>
    <row r="1046" spans="7:7" x14ac:dyDescent="0.2">
      <c r="G1046" s="47"/>
    </row>
    <row r="1047" spans="7:7" x14ac:dyDescent="0.2">
      <c r="G1047" s="47"/>
    </row>
    <row r="1048" spans="7:7" x14ac:dyDescent="0.2">
      <c r="G1048" s="47"/>
    </row>
    <row r="1049" spans="7:7" x14ac:dyDescent="0.2">
      <c r="G1049" s="47"/>
    </row>
    <row r="1050" spans="7:7" x14ac:dyDescent="0.2">
      <c r="G1050" s="47"/>
    </row>
    <row r="1051" spans="7:7" x14ac:dyDescent="0.2">
      <c r="G1051" s="47"/>
    </row>
    <row r="1052" spans="7:7" x14ac:dyDescent="0.2">
      <c r="G1052" s="47"/>
    </row>
    <row r="1053" spans="7:7" x14ac:dyDescent="0.2">
      <c r="G1053" s="47"/>
    </row>
    <row r="1054" spans="7:7" x14ac:dyDescent="0.2">
      <c r="G1054" s="47"/>
    </row>
    <row r="1055" spans="7:7" x14ac:dyDescent="0.2">
      <c r="G1055" s="47"/>
    </row>
    <row r="1056" spans="7:7" x14ac:dyDescent="0.2">
      <c r="G1056" s="47"/>
    </row>
    <row r="1057" spans="7:7" x14ac:dyDescent="0.2">
      <c r="G1057" s="47"/>
    </row>
    <row r="1058" spans="7:7" x14ac:dyDescent="0.2">
      <c r="G1058" s="47"/>
    </row>
    <row r="1059" spans="7:7" x14ac:dyDescent="0.2">
      <c r="G1059" s="47"/>
    </row>
    <row r="1060" spans="7:7" x14ac:dyDescent="0.2">
      <c r="G1060" s="47"/>
    </row>
    <row r="1061" spans="7:7" x14ac:dyDescent="0.2">
      <c r="G1061" s="47"/>
    </row>
    <row r="1062" spans="7:7" x14ac:dyDescent="0.2">
      <c r="G1062" s="47"/>
    </row>
    <row r="1063" spans="7:7" x14ac:dyDescent="0.2">
      <c r="G1063" s="47"/>
    </row>
    <row r="1064" spans="7:7" x14ac:dyDescent="0.2">
      <c r="G1064" s="47"/>
    </row>
    <row r="1065" spans="7:7" x14ac:dyDescent="0.2">
      <c r="G1065" s="47"/>
    </row>
    <row r="1066" spans="7:7" x14ac:dyDescent="0.2">
      <c r="G1066" s="47"/>
    </row>
    <row r="1067" spans="7:7" x14ac:dyDescent="0.2">
      <c r="G1067" s="47"/>
    </row>
    <row r="1068" spans="7:7" x14ac:dyDescent="0.2">
      <c r="G1068" s="47"/>
    </row>
    <row r="1069" spans="7:7" x14ac:dyDescent="0.2">
      <c r="G1069" s="47"/>
    </row>
    <row r="1070" spans="7:7" x14ac:dyDescent="0.2">
      <c r="G1070" s="47"/>
    </row>
    <row r="1071" spans="7:7" x14ac:dyDescent="0.2">
      <c r="G1071" s="47"/>
    </row>
    <row r="1072" spans="7:7" x14ac:dyDescent="0.2">
      <c r="G1072" s="47"/>
    </row>
    <row r="1073" spans="7:7" x14ac:dyDescent="0.2">
      <c r="G1073" s="47"/>
    </row>
    <row r="1074" spans="7:7" x14ac:dyDescent="0.2">
      <c r="G1074" s="47"/>
    </row>
    <row r="1075" spans="7:7" x14ac:dyDescent="0.2">
      <c r="G1075" s="47"/>
    </row>
    <row r="1076" spans="7:7" x14ac:dyDescent="0.2">
      <c r="G1076" s="47"/>
    </row>
    <row r="1077" spans="7:7" x14ac:dyDescent="0.2">
      <c r="G1077" s="47"/>
    </row>
    <row r="1078" spans="7:7" x14ac:dyDescent="0.2">
      <c r="G1078" s="47"/>
    </row>
    <row r="1079" spans="7:7" x14ac:dyDescent="0.2">
      <c r="G1079" s="47"/>
    </row>
    <row r="1080" spans="7:7" x14ac:dyDescent="0.2">
      <c r="G1080" s="47"/>
    </row>
    <row r="1081" spans="7:7" x14ac:dyDescent="0.2">
      <c r="G1081" s="47"/>
    </row>
    <row r="1082" spans="7:7" x14ac:dyDescent="0.2">
      <c r="G1082" s="47"/>
    </row>
    <row r="1083" spans="7:7" x14ac:dyDescent="0.2">
      <c r="G1083" s="47"/>
    </row>
    <row r="1084" spans="7:7" x14ac:dyDescent="0.2">
      <c r="G1084" s="47"/>
    </row>
    <row r="1085" spans="7:7" x14ac:dyDescent="0.2">
      <c r="G1085" s="47"/>
    </row>
    <row r="1086" spans="7:7" x14ac:dyDescent="0.2">
      <c r="G1086" s="47"/>
    </row>
    <row r="1087" spans="7:7" x14ac:dyDescent="0.2">
      <c r="G1087" s="47"/>
    </row>
    <row r="1088" spans="7:7" x14ac:dyDescent="0.2">
      <c r="G1088" s="47"/>
    </row>
    <row r="1089" spans="7:7" x14ac:dyDescent="0.2">
      <c r="G1089" s="47"/>
    </row>
    <row r="1090" spans="7:7" x14ac:dyDescent="0.2">
      <c r="G1090" s="47"/>
    </row>
    <row r="1091" spans="7:7" x14ac:dyDescent="0.2">
      <c r="G1091" s="47"/>
    </row>
    <row r="1092" spans="7:7" x14ac:dyDescent="0.2">
      <c r="G1092" s="47"/>
    </row>
    <row r="1093" spans="7:7" x14ac:dyDescent="0.2">
      <c r="G1093" s="47"/>
    </row>
    <row r="1094" spans="7:7" x14ac:dyDescent="0.2">
      <c r="G1094" s="47"/>
    </row>
    <row r="1095" spans="7:7" x14ac:dyDescent="0.2">
      <c r="G1095" s="47"/>
    </row>
    <row r="1096" spans="7:7" x14ac:dyDescent="0.2">
      <c r="G1096" s="47"/>
    </row>
    <row r="1097" spans="7:7" x14ac:dyDescent="0.2">
      <c r="G1097" s="47"/>
    </row>
    <row r="1098" spans="7:7" x14ac:dyDescent="0.2">
      <c r="G1098" s="47"/>
    </row>
    <row r="1099" spans="7:7" x14ac:dyDescent="0.2">
      <c r="G1099" s="47"/>
    </row>
    <row r="1100" spans="7:7" x14ac:dyDescent="0.2">
      <c r="G1100" s="47"/>
    </row>
    <row r="1101" spans="7:7" x14ac:dyDescent="0.2">
      <c r="G1101" s="47"/>
    </row>
    <row r="1102" spans="7:7" x14ac:dyDescent="0.2">
      <c r="G1102" s="47"/>
    </row>
    <row r="1103" spans="7:7" x14ac:dyDescent="0.2">
      <c r="G1103" s="47"/>
    </row>
    <row r="1104" spans="7:7" x14ac:dyDescent="0.2">
      <c r="G1104" s="47"/>
    </row>
    <row r="1105" spans="7:7" x14ac:dyDescent="0.2">
      <c r="G1105" s="47"/>
    </row>
    <row r="1106" spans="7:7" x14ac:dyDescent="0.2">
      <c r="G1106" s="47"/>
    </row>
    <row r="1107" spans="7:7" x14ac:dyDescent="0.2">
      <c r="G1107" s="47"/>
    </row>
    <row r="1108" spans="7:7" x14ac:dyDescent="0.2">
      <c r="G1108" s="47"/>
    </row>
    <row r="1109" spans="7:7" x14ac:dyDescent="0.2">
      <c r="G1109" s="47"/>
    </row>
    <row r="1110" spans="7:7" x14ac:dyDescent="0.2">
      <c r="G1110" s="47"/>
    </row>
    <row r="1111" spans="7:7" x14ac:dyDescent="0.2">
      <c r="G1111" s="47"/>
    </row>
    <row r="1112" spans="7:7" x14ac:dyDescent="0.2">
      <c r="G1112" s="47"/>
    </row>
    <row r="1113" spans="7:7" x14ac:dyDescent="0.2">
      <c r="G1113" s="47"/>
    </row>
    <row r="1114" spans="7:7" x14ac:dyDescent="0.2">
      <c r="G1114" s="47"/>
    </row>
    <row r="1115" spans="7:7" x14ac:dyDescent="0.2">
      <c r="G1115" s="47"/>
    </row>
    <row r="1116" spans="7:7" x14ac:dyDescent="0.2">
      <c r="G1116" s="47"/>
    </row>
    <row r="1117" spans="7:7" x14ac:dyDescent="0.2">
      <c r="G1117" s="47"/>
    </row>
    <row r="1118" spans="7:7" x14ac:dyDescent="0.2">
      <c r="G1118" s="47"/>
    </row>
    <row r="1119" spans="7:7" x14ac:dyDescent="0.2">
      <c r="G1119" s="47"/>
    </row>
    <row r="1120" spans="7:7" x14ac:dyDescent="0.2">
      <c r="G1120" s="47"/>
    </row>
    <row r="1121" spans="7:7" x14ac:dyDescent="0.2">
      <c r="G1121" s="47"/>
    </row>
    <row r="1122" spans="7:7" x14ac:dyDescent="0.2">
      <c r="G1122" s="47"/>
    </row>
    <row r="1123" spans="7:7" x14ac:dyDescent="0.2">
      <c r="G1123" s="47"/>
    </row>
    <row r="1124" spans="7:7" x14ac:dyDescent="0.2">
      <c r="G1124" s="47"/>
    </row>
    <row r="1125" spans="7:7" x14ac:dyDescent="0.2">
      <c r="G1125" s="47"/>
    </row>
    <row r="1126" spans="7:7" x14ac:dyDescent="0.2">
      <c r="G1126" s="47"/>
    </row>
    <row r="1127" spans="7:7" x14ac:dyDescent="0.2">
      <c r="G1127" s="47"/>
    </row>
    <row r="1128" spans="7:7" x14ac:dyDescent="0.2">
      <c r="G1128" s="47"/>
    </row>
    <row r="1129" spans="7:7" x14ac:dyDescent="0.2">
      <c r="G1129" s="47"/>
    </row>
    <row r="1130" spans="7:7" x14ac:dyDescent="0.2">
      <c r="G1130" s="47"/>
    </row>
    <row r="1131" spans="7:7" x14ac:dyDescent="0.2">
      <c r="G1131" s="47"/>
    </row>
    <row r="1132" spans="7:7" x14ac:dyDescent="0.2">
      <c r="G1132" s="47"/>
    </row>
    <row r="1133" spans="7:7" x14ac:dyDescent="0.2">
      <c r="G1133" s="47"/>
    </row>
    <row r="1134" spans="7:7" x14ac:dyDescent="0.2">
      <c r="G1134" s="47"/>
    </row>
    <row r="1135" spans="7:7" x14ac:dyDescent="0.2">
      <c r="G1135" s="47"/>
    </row>
    <row r="1136" spans="7:7" x14ac:dyDescent="0.2">
      <c r="G1136" s="47"/>
    </row>
    <row r="1137" spans="7:7" x14ac:dyDescent="0.2">
      <c r="G1137" s="47"/>
    </row>
    <row r="1138" spans="7:7" x14ac:dyDescent="0.2">
      <c r="G1138" s="47"/>
    </row>
    <row r="1139" spans="7:7" x14ac:dyDescent="0.2">
      <c r="G1139" s="47"/>
    </row>
    <row r="1140" spans="7:7" x14ac:dyDescent="0.2">
      <c r="G1140" s="47"/>
    </row>
    <row r="1141" spans="7:7" x14ac:dyDescent="0.2">
      <c r="G1141" s="47"/>
    </row>
    <row r="1142" spans="7:7" x14ac:dyDescent="0.2">
      <c r="G1142" s="47"/>
    </row>
    <row r="1143" spans="7:7" x14ac:dyDescent="0.2">
      <c r="G1143" s="47"/>
    </row>
    <row r="1144" spans="7:7" x14ac:dyDescent="0.2">
      <c r="G1144" s="47"/>
    </row>
    <row r="1145" spans="7:7" x14ac:dyDescent="0.2">
      <c r="G1145" s="47"/>
    </row>
    <row r="1146" spans="7:7" x14ac:dyDescent="0.2">
      <c r="G1146" s="47"/>
    </row>
    <row r="1147" spans="7:7" x14ac:dyDescent="0.2">
      <c r="G1147" s="47"/>
    </row>
    <row r="1148" spans="7:7" x14ac:dyDescent="0.2">
      <c r="G1148" s="47"/>
    </row>
    <row r="1149" spans="7:7" x14ac:dyDescent="0.2">
      <c r="G1149" s="47"/>
    </row>
    <row r="1150" spans="7:7" x14ac:dyDescent="0.2">
      <c r="G1150" s="47"/>
    </row>
    <row r="1151" spans="7:7" x14ac:dyDescent="0.2">
      <c r="G1151" s="47"/>
    </row>
    <row r="1152" spans="7:7" x14ac:dyDescent="0.2">
      <c r="G1152" s="47"/>
    </row>
    <row r="1153" spans="7:7" x14ac:dyDescent="0.2">
      <c r="G1153" s="47"/>
    </row>
    <row r="1154" spans="7:7" x14ac:dyDescent="0.2">
      <c r="G1154" s="47"/>
    </row>
    <row r="1155" spans="7:7" x14ac:dyDescent="0.2">
      <c r="G1155" s="47"/>
    </row>
    <row r="1156" spans="7:7" x14ac:dyDescent="0.2">
      <c r="G1156" s="47"/>
    </row>
    <row r="1157" spans="7:7" x14ac:dyDescent="0.2">
      <c r="G1157" s="47"/>
    </row>
    <row r="1158" spans="7:7" x14ac:dyDescent="0.2">
      <c r="G1158" s="47"/>
    </row>
    <row r="1159" spans="7:7" x14ac:dyDescent="0.2">
      <c r="G1159" s="47"/>
    </row>
    <row r="1160" spans="7:7" x14ac:dyDescent="0.2">
      <c r="G1160" s="47"/>
    </row>
    <row r="1161" spans="7:7" x14ac:dyDescent="0.2">
      <c r="G1161" s="47"/>
    </row>
    <row r="1162" spans="7:7" x14ac:dyDescent="0.2">
      <c r="G1162" s="47"/>
    </row>
    <row r="1163" spans="7:7" x14ac:dyDescent="0.2">
      <c r="G1163" s="47"/>
    </row>
    <row r="1164" spans="7:7" x14ac:dyDescent="0.2">
      <c r="G1164" s="47"/>
    </row>
    <row r="1165" spans="7:7" x14ac:dyDescent="0.2">
      <c r="G1165" s="47"/>
    </row>
    <row r="1166" spans="7:7" x14ac:dyDescent="0.2">
      <c r="G1166" s="47"/>
    </row>
    <row r="1167" spans="7:7" x14ac:dyDescent="0.2">
      <c r="G1167" s="47"/>
    </row>
    <row r="1168" spans="7:7" x14ac:dyDescent="0.2">
      <c r="G1168" s="47"/>
    </row>
    <row r="1169" spans="7:7" x14ac:dyDescent="0.2">
      <c r="G1169" s="47"/>
    </row>
    <row r="1170" spans="7:7" x14ac:dyDescent="0.2">
      <c r="G1170" s="47"/>
    </row>
    <row r="1171" spans="7:7" x14ac:dyDescent="0.2">
      <c r="G1171" s="47"/>
    </row>
    <row r="1172" spans="7:7" x14ac:dyDescent="0.2">
      <c r="G1172" s="47"/>
    </row>
    <row r="1173" spans="7:7" x14ac:dyDescent="0.2">
      <c r="G1173" s="47"/>
    </row>
    <row r="1174" spans="7:7" x14ac:dyDescent="0.2">
      <c r="G1174" s="47"/>
    </row>
    <row r="1175" spans="7:7" x14ac:dyDescent="0.2">
      <c r="G1175" s="47"/>
    </row>
    <row r="1176" spans="7:7" x14ac:dyDescent="0.2">
      <c r="G1176" s="47"/>
    </row>
    <row r="1177" spans="7:7" x14ac:dyDescent="0.2">
      <c r="G1177" s="47"/>
    </row>
    <row r="1178" spans="7:7" x14ac:dyDescent="0.2">
      <c r="G1178" s="47"/>
    </row>
    <row r="1179" spans="7:7" x14ac:dyDescent="0.2">
      <c r="G1179" s="47"/>
    </row>
    <row r="1180" spans="7:7" x14ac:dyDescent="0.2">
      <c r="G1180" s="47"/>
    </row>
    <row r="1181" spans="7:7" x14ac:dyDescent="0.2">
      <c r="G1181" s="47"/>
    </row>
    <row r="1182" spans="7:7" x14ac:dyDescent="0.2">
      <c r="G1182" s="47"/>
    </row>
    <row r="1183" spans="7:7" x14ac:dyDescent="0.2">
      <c r="G1183" s="47"/>
    </row>
    <row r="1184" spans="7:7" x14ac:dyDescent="0.2">
      <c r="G1184" s="47"/>
    </row>
    <row r="1185" spans="7:7" x14ac:dyDescent="0.2">
      <c r="G1185" s="47"/>
    </row>
    <row r="1186" spans="7:7" x14ac:dyDescent="0.2">
      <c r="G1186" s="47"/>
    </row>
    <row r="1187" spans="7:7" x14ac:dyDescent="0.2">
      <c r="G1187" s="47"/>
    </row>
    <row r="1188" spans="7:7" x14ac:dyDescent="0.2">
      <c r="G1188" s="47"/>
    </row>
    <row r="1189" spans="7:7" x14ac:dyDescent="0.2">
      <c r="G1189" s="47"/>
    </row>
    <row r="1190" spans="7:7" x14ac:dyDescent="0.2">
      <c r="G1190" s="47"/>
    </row>
    <row r="1191" spans="7:7" x14ac:dyDescent="0.2">
      <c r="G1191" s="47"/>
    </row>
    <row r="1192" spans="7:7" x14ac:dyDescent="0.2">
      <c r="G1192" s="47"/>
    </row>
    <row r="1193" spans="7:7" x14ac:dyDescent="0.2">
      <c r="G1193" s="47"/>
    </row>
    <row r="1194" spans="7:7" x14ac:dyDescent="0.2">
      <c r="G1194" s="47"/>
    </row>
    <row r="1195" spans="7:7" x14ac:dyDescent="0.2">
      <c r="G1195" s="47"/>
    </row>
    <row r="1196" spans="7:7" x14ac:dyDescent="0.2">
      <c r="G1196" s="47"/>
    </row>
    <row r="1197" spans="7:7" x14ac:dyDescent="0.2">
      <c r="G1197" s="47"/>
    </row>
    <row r="1198" spans="7:7" x14ac:dyDescent="0.2">
      <c r="G1198" s="47"/>
    </row>
    <row r="1199" spans="7:7" x14ac:dyDescent="0.2">
      <c r="G1199" s="47"/>
    </row>
    <row r="1200" spans="7:7" x14ac:dyDescent="0.2">
      <c r="G1200" s="47"/>
    </row>
    <row r="1201" spans="7:7" x14ac:dyDescent="0.2">
      <c r="G1201" s="47"/>
    </row>
    <row r="1202" spans="7:7" x14ac:dyDescent="0.2">
      <c r="G1202" s="47"/>
    </row>
    <row r="1203" spans="7:7" x14ac:dyDescent="0.2">
      <c r="G1203" s="47"/>
    </row>
    <row r="1204" spans="7:7" x14ac:dyDescent="0.2">
      <c r="G1204" s="47"/>
    </row>
    <row r="1205" spans="7:7" x14ac:dyDescent="0.2">
      <c r="G1205" s="47"/>
    </row>
    <row r="1206" spans="7:7" x14ac:dyDescent="0.2">
      <c r="G1206" s="47"/>
    </row>
    <row r="1207" spans="7:7" x14ac:dyDescent="0.2">
      <c r="G1207" s="47"/>
    </row>
    <row r="1208" spans="7:7" x14ac:dyDescent="0.2">
      <c r="G1208" s="47"/>
    </row>
    <row r="1209" spans="7:7" x14ac:dyDescent="0.2">
      <c r="G1209" s="47"/>
    </row>
    <row r="1210" spans="7:7" x14ac:dyDescent="0.2">
      <c r="G1210" s="47"/>
    </row>
    <row r="1211" spans="7:7" x14ac:dyDescent="0.2">
      <c r="G1211" s="47"/>
    </row>
    <row r="1212" spans="7:7" x14ac:dyDescent="0.2">
      <c r="G1212" s="47"/>
    </row>
    <row r="1213" spans="7:7" x14ac:dyDescent="0.2">
      <c r="G1213" s="47"/>
    </row>
    <row r="1214" spans="7:7" x14ac:dyDescent="0.2">
      <c r="G1214" s="47"/>
    </row>
    <row r="1215" spans="7:7" x14ac:dyDescent="0.2">
      <c r="G1215" s="47"/>
    </row>
    <row r="1216" spans="7:7" x14ac:dyDescent="0.2">
      <c r="G1216" s="47"/>
    </row>
    <row r="1217" spans="7:7" x14ac:dyDescent="0.2">
      <c r="G1217" s="47"/>
    </row>
    <row r="1218" spans="7:7" x14ac:dyDescent="0.2">
      <c r="G1218" s="47"/>
    </row>
    <row r="1219" spans="7:7" x14ac:dyDescent="0.2">
      <c r="G1219" s="47"/>
    </row>
    <row r="1220" spans="7:7" x14ac:dyDescent="0.2">
      <c r="G1220" s="47"/>
    </row>
    <row r="1221" spans="7:7" x14ac:dyDescent="0.2">
      <c r="G1221" s="47"/>
    </row>
    <row r="1222" spans="7:7" x14ac:dyDescent="0.2">
      <c r="G1222" s="47"/>
    </row>
    <row r="1223" spans="7:7" x14ac:dyDescent="0.2">
      <c r="G1223" s="47"/>
    </row>
    <row r="1224" spans="7:7" x14ac:dyDescent="0.2">
      <c r="G1224" s="47"/>
    </row>
    <row r="1225" spans="7:7" x14ac:dyDescent="0.2">
      <c r="G1225" s="47"/>
    </row>
    <row r="1226" spans="7:7" x14ac:dyDescent="0.2">
      <c r="G1226" s="47"/>
    </row>
    <row r="1227" spans="7:7" x14ac:dyDescent="0.2">
      <c r="G1227" s="47"/>
    </row>
    <row r="1228" spans="7:7" x14ac:dyDescent="0.2">
      <c r="G1228" s="47"/>
    </row>
    <row r="1229" spans="7:7" x14ac:dyDescent="0.2">
      <c r="G1229" s="47"/>
    </row>
    <row r="1230" spans="7:7" x14ac:dyDescent="0.2">
      <c r="G1230" s="47"/>
    </row>
    <row r="1231" spans="7:7" x14ac:dyDescent="0.2">
      <c r="G1231" s="47"/>
    </row>
    <row r="1232" spans="7:7" x14ac:dyDescent="0.2">
      <c r="G1232" s="47"/>
    </row>
    <row r="1233" spans="7:7" x14ac:dyDescent="0.2">
      <c r="G1233" s="47"/>
    </row>
    <row r="1234" spans="7:7" x14ac:dyDescent="0.2">
      <c r="G1234" s="47"/>
    </row>
    <row r="1235" spans="7:7" x14ac:dyDescent="0.2">
      <c r="G1235" s="47"/>
    </row>
    <row r="1236" spans="7:7" x14ac:dyDescent="0.2">
      <c r="G1236" s="47"/>
    </row>
    <row r="1237" spans="7:7" x14ac:dyDescent="0.2">
      <c r="G1237" s="47"/>
    </row>
    <row r="1238" spans="7:7" x14ac:dyDescent="0.2">
      <c r="G1238" s="47"/>
    </row>
    <row r="1239" spans="7:7" x14ac:dyDescent="0.2">
      <c r="G1239" s="47"/>
    </row>
    <row r="1240" spans="7:7" x14ac:dyDescent="0.2">
      <c r="G1240" s="47"/>
    </row>
    <row r="1241" spans="7:7" x14ac:dyDescent="0.2">
      <c r="G1241" s="47"/>
    </row>
    <row r="1242" spans="7:7" x14ac:dyDescent="0.2">
      <c r="G1242" s="47"/>
    </row>
    <row r="1243" spans="7:7" x14ac:dyDescent="0.2">
      <c r="G1243" s="47"/>
    </row>
    <row r="1244" spans="7:7" x14ac:dyDescent="0.2">
      <c r="G1244" s="47"/>
    </row>
    <row r="1245" spans="7:7" x14ac:dyDescent="0.2">
      <c r="G1245" s="47"/>
    </row>
    <row r="1246" spans="7:7" x14ac:dyDescent="0.2">
      <c r="G1246" s="47"/>
    </row>
    <row r="1247" spans="7:7" x14ac:dyDescent="0.2">
      <c r="G1247" s="47"/>
    </row>
    <row r="1248" spans="7:7" x14ac:dyDescent="0.2">
      <c r="G1248" s="47"/>
    </row>
    <row r="1249" spans="7:7" x14ac:dyDescent="0.2">
      <c r="G1249" s="47"/>
    </row>
    <row r="1250" spans="7:7" x14ac:dyDescent="0.2">
      <c r="G1250" s="47"/>
    </row>
    <row r="1251" spans="7:7" x14ac:dyDescent="0.2">
      <c r="G1251" s="47"/>
    </row>
    <row r="1252" spans="7:7" x14ac:dyDescent="0.2">
      <c r="G1252" s="47"/>
    </row>
    <row r="1253" spans="7:7" x14ac:dyDescent="0.2">
      <c r="G1253" s="47"/>
    </row>
    <row r="1254" spans="7:7" x14ac:dyDescent="0.2">
      <c r="G1254" s="47"/>
    </row>
    <row r="1255" spans="7:7" x14ac:dyDescent="0.2">
      <c r="G1255" s="47"/>
    </row>
    <row r="1256" spans="7:7" x14ac:dyDescent="0.2">
      <c r="G1256" s="47"/>
    </row>
    <row r="1257" spans="7:7" x14ac:dyDescent="0.2">
      <c r="G1257" s="47"/>
    </row>
    <row r="1258" spans="7:7" x14ac:dyDescent="0.2">
      <c r="G1258" s="47"/>
    </row>
    <row r="1259" spans="7:7" x14ac:dyDescent="0.2">
      <c r="G1259" s="47"/>
    </row>
    <row r="1260" spans="7:7" x14ac:dyDescent="0.2">
      <c r="G1260" s="47"/>
    </row>
    <row r="1261" spans="7:7" x14ac:dyDescent="0.2">
      <c r="G1261" s="47"/>
    </row>
    <row r="1262" spans="7:7" x14ac:dyDescent="0.2">
      <c r="G1262" s="47"/>
    </row>
    <row r="1263" spans="7:7" x14ac:dyDescent="0.2">
      <c r="G1263" s="47"/>
    </row>
    <row r="1264" spans="7:7" x14ac:dyDescent="0.2">
      <c r="G1264" s="47"/>
    </row>
    <row r="1265" spans="7:7" x14ac:dyDescent="0.2">
      <c r="G1265" s="47"/>
    </row>
    <row r="1266" spans="7:7" x14ac:dyDescent="0.2">
      <c r="G1266" s="47"/>
    </row>
    <row r="1267" spans="7:7" x14ac:dyDescent="0.2">
      <c r="G1267" s="47"/>
    </row>
    <row r="1268" spans="7:7" x14ac:dyDescent="0.2">
      <c r="G1268" s="47"/>
    </row>
    <row r="1269" spans="7:7" x14ac:dyDescent="0.2">
      <c r="G1269" s="47"/>
    </row>
    <row r="1270" spans="7:7" x14ac:dyDescent="0.2">
      <c r="G1270" s="47"/>
    </row>
    <row r="1271" spans="7:7" x14ac:dyDescent="0.2">
      <c r="G1271" s="47"/>
    </row>
    <row r="1272" spans="7:7" x14ac:dyDescent="0.2">
      <c r="G1272" s="47"/>
    </row>
    <row r="1273" spans="7:7" x14ac:dyDescent="0.2">
      <c r="G1273" s="47"/>
    </row>
    <row r="1274" spans="7:7" x14ac:dyDescent="0.2">
      <c r="G1274" s="47"/>
    </row>
    <row r="1275" spans="7:7" x14ac:dyDescent="0.2">
      <c r="G1275" s="47"/>
    </row>
    <row r="1276" spans="7:7" x14ac:dyDescent="0.2">
      <c r="G1276" s="47"/>
    </row>
    <row r="1277" spans="7:7" x14ac:dyDescent="0.2">
      <c r="G1277" s="47"/>
    </row>
    <row r="1278" spans="7:7" x14ac:dyDescent="0.2">
      <c r="G1278" s="47"/>
    </row>
    <row r="1279" spans="7:7" x14ac:dyDescent="0.2">
      <c r="G1279" s="47"/>
    </row>
    <row r="1280" spans="7:7" x14ac:dyDescent="0.2">
      <c r="G1280" s="47"/>
    </row>
    <row r="1281" spans="7:7" x14ac:dyDescent="0.2">
      <c r="G1281" s="47"/>
    </row>
    <row r="1282" spans="7:7" x14ac:dyDescent="0.2">
      <c r="G1282" s="47"/>
    </row>
    <row r="1283" spans="7:7" x14ac:dyDescent="0.2">
      <c r="G1283" s="47"/>
    </row>
    <row r="1284" spans="7:7" x14ac:dyDescent="0.2">
      <c r="G1284" s="47"/>
    </row>
    <row r="1285" spans="7:7" x14ac:dyDescent="0.2">
      <c r="G1285" s="47"/>
    </row>
    <row r="1286" spans="7:7" x14ac:dyDescent="0.2">
      <c r="G1286" s="47"/>
    </row>
    <row r="1287" spans="7:7" x14ac:dyDescent="0.2">
      <c r="G1287" s="47"/>
    </row>
    <row r="1288" spans="7:7" x14ac:dyDescent="0.2">
      <c r="G1288" s="47"/>
    </row>
    <row r="1289" spans="7:7" x14ac:dyDescent="0.2">
      <c r="G1289" s="47"/>
    </row>
    <row r="1290" spans="7:7" x14ac:dyDescent="0.2">
      <c r="G1290" s="47"/>
    </row>
    <row r="1291" spans="7:7" x14ac:dyDescent="0.2">
      <c r="G1291" s="47"/>
    </row>
    <row r="1292" spans="7:7" x14ac:dyDescent="0.2">
      <c r="G1292" s="47"/>
    </row>
    <row r="1293" spans="7:7" x14ac:dyDescent="0.2">
      <c r="G1293" s="47"/>
    </row>
    <row r="1294" spans="7:7" x14ac:dyDescent="0.2">
      <c r="G1294" s="47"/>
    </row>
    <row r="1295" spans="7:7" x14ac:dyDescent="0.2">
      <c r="G1295" s="47"/>
    </row>
    <row r="1296" spans="7:7" x14ac:dyDescent="0.2">
      <c r="G1296" s="47"/>
    </row>
    <row r="1297" spans="7:7" x14ac:dyDescent="0.2">
      <c r="G1297" s="47"/>
    </row>
    <row r="1298" spans="7:7" x14ac:dyDescent="0.2">
      <c r="G1298" s="47"/>
    </row>
    <row r="1299" spans="7:7" x14ac:dyDescent="0.2">
      <c r="G1299" s="47"/>
    </row>
    <row r="1300" spans="7:7" x14ac:dyDescent="0.2">
      <c r="G1300" s="47"/>
    </row>
    <row r="1301" spans="7:7" x14ac:dyDescent="0.2">
      <c r="G1301" s="47"/>
    </row>
    <row r="1302" spans="7:7" x14ac:dyDescent="0.2">
      <c r="G1302" s="47"/>
    </row>
    <row r="1303" spans="7:7" x14ac:dyDescent="0.2">
      <c r="G1303" s="47"/>
    </row>
    <row r="1304" spans="7:7" x14ac:dyDescent="0.2">
      <c r="G1304" s="47"/>
    </row>
    <row r="1305" spans="7:7" x14ac:dyDescent="0.2">
      <c r="G1305" s="47"/>
    </row>
    <row r="1306" spans="7:7" x14ac:dyDescent="0.2">
      <c r="G1306" s="47"/>
    </row>
    <row r="1307" spans="7:7" x14ac:dyDescent="0.2">
      <c r="G1307" s="47"/>
    </row>
    <row r="1308" spans="7:7" x14ac:dyDescent="0.2">
      <c r="G1308" s="47"/>
    </row>
    <row r="1309" spans="7:7" x14ac:dyDescent="0.2">
      <c r="G1309" s="47"/>
    </row>
    <row r="1310" spans="7:7" x14ac:dyDescent="0.2">
      <c r="G1310" s="47"/>
    </row>
    <row r="1311" spans="7:7" x14ac:dyDescent="0.2">
      <c r="G1311" s="47"/>
    </row>
    <row r="1312" spans="7:7" x14ac:dyDescent="0.2">
      <c r="G1312" s="47"/>
    </row>
    <row r="1313" spans="7:7" x14ac:dyDescent="0.2">
      <c r="G1313" s="47"/>
    </row>
    <row r="1314" spans="7:7" x14ac:dyDescent="0.2">
      <c r="G1314" s="47"/>
    </row>
    <row r="1315" spans="7:7" x14ac:dyDescent="0.2">
      <c r="G1315" s="47"/>
    </row>
    <row r="1316" spans="7:7" x14ac:dyDescent="0.2">
      <c r="G1316" s="47"/>
    </row>
    <row r="1317" spans="7:7" x14ac:dyDescent="0.2">
      <c r="G1317" s="47"/>
    </row>
    <row r="1318" spans="7:7" x14ac:dyDescent="0.2">
      <c r="G1318" s="47"/>
    </row>
    <row r="1319" spans="7:7" x14ac:dyDescent="0.2">
      <c r="G1319" s="47"/>
    </row>
    <row r="1320" spans="7:7" x14ac:dyDescent="0.2">
      <c r="G1320" s="47"/>
    </row>
    <row r="1321" spans="7:7" x14ac:dyDescent="0.2">
      <c r="G1321" s="47"/>
    </row>
    <row r="1322" spans="7:7" x14ac:dyDescent="0.2">
      <c r="G1322" s="47"/>
    </row>
    <row r="1323" spans="7:7" x14ac:dyDescent="0.2">
      <c r="G1323" s="47"/>
    </row>
    <row r="1324" spans="7:7" x14ac:dyDescent="0.2">
      <c r="G1324" s="47"/>
    </row>
    <row r="1325" spans="7:7" x14ac:dyDescent="0.2">
      <c r="G1325" s="47"/>
    </row>
    <row r="1326" spans="7:7" x14ac:dyDescent="0.2">
      <c r="G1326" s="47"/>
    </row>
    <row r="1327" spans="7:7" x14ac:dyDescent="0.2">
      <c r="G1327" s="47"/>
    </row>
    <row r="1328" spans="7:7" x14ac:dyDescent="0.2">
      <c r="G1328" s="47"/>
    </row>
    <row r="1329" spans="7:7" x14ac:dyDescent="0.2">
      <c r="G1329" s="47"/>
    </row>
    <row r="1330" spans="7:7" x14ac:dyDescent="0.2">
      <c r="G1330" s="47"/>
    </row>
    <row r="1331" spans="7:7" x14ac:dyDescent="0.2">
      <c r="G1331" s="47"/>
    </row>
    <row r="1332" spans="7:7" x14ac:dyDescent="0.2">
      <c r="G1332" s="47"/>
    </row>
    <row r="1333" spans="7:7" x14ac:dyDescent="0.2">
      <c r="G1333" s="47"/>
    </row>
    <row r="1334" spans="7:7" x14ac:dyDescent="0.2">
      <c r="G1334" s="47"/>
    </row>
    <row r="1335" spans="7:7" x14ac:dyDescent="0.2">
      <c r="G1335" s="47"/>
    </row>
    <row r="1336" spans="7:7" x14ac:dyDescent="0.2">
      <c r="G1336" s="47"/>
    </row>
    <row r="1337" spans="7:7" x14ac:dyDescent="0.2">
      <c r="G1337" s="47"/>
    </row>
    <row r="1338" spans="7:7" x14ac:dyDescent="0.2">
      <c r="G1338" s="47"/>
    </row>
    <row r="1339" spans="7:7" x14ac:dyDescent="0.2">
      <c r="G1339" s="47"/>
    </row>
    <row r="1340" spans="7:7" x14ac:dyDescent="0.2">
      <c r="G1340" s="47"/>
    </row>
    <row r="1341" spans="7:7" x14ac:dyDescent="0.2">
      <c r="G1341" s="47"/>
    </row>
    <row r="1342" spans="7:7" x14ac:dyDescent="0.2">
      <c r="G1342" s="47"/>
    </row>
    <row r="1343" spans="7:7" x14ac:dyDescent="0.2">
      <c r="G1343" s="47"/>
    </row>
    <row r="1344" spans="7:7" x14ac:dyDescent="0.2">
      <c r="G1344" s="47"/>
    </row>
    <row r="1345" spans="7:7" x14ac:dyDescent="0.2">
      <c r="G1345" s="47"/>
    </row>
    <row r="1346" spans="7:7" x14ac:dyDescent="0.2">
      <c r="G1346" s="47"/>
    </row>
    <row r="1347" spans="7:7" x14ac:dyDescent="0.2">
      <c r="G1347" s="47"/>
    </row>
    <row r="1348" spans="7:7" x14ac:dyDescent="0.2">
      <c r="G1348" s="47"/>
    </row>
    <row r="1349" spans="7:7" x14ac:dyDescent="0.2">
      <c r="G1349" s="47"/>
    </row>
    <row r="1350" spans="7:7" x14ac:dyDescent="0.2">
      <c r="G1350" s="47"/>
    </row>
    <row r="1351" spans="7:7" x14ac:dyDescent="0.2">
      <c r="G1351" s="47"/>
    </row>
    <row r="1352" spans="7:7" x14ac:dyDescent="0.2">
      <c r="G1352" s="47"/>
    </row>
    <row r="1353" spans="7:7" x14ac:dyDescent="0.2">
      <c r="G1353" s="47"/>
    </row>
    <row r="1354" spans="7:7" x14ac:dyDescent="0.2">
      <c r="G1354" s="47"/>
    </row>
    <row r="1355" spans="7:7" x14ac:dyDescent="0.2">
      <c r="G1355" s="47"/>
    </row>
    <row r="1356" spans="7:7" x14ac:dyDescent="0.2">
      <c r="G1356" s="47"/>
    </row>
    <row r="1357" spans="7:7" x14ac:dyDescent="0.2">
      <c r="G1357" s="47"/>
    </row>
    <row r="1358" spans="7:7" x14ac:dyDescent="0.2">
      <c r="G1358" s="47"/>
    </row>
    <row r="1359" spans="7:7" x14ac:dyDescent="0.2">
      <c r="G1359" s="47"/>
    </row>
    <row r="1360" spans="7:7" x14ac:dyDescent="0.2">
      <c r="G1360" s="47"/>
    </row>
    <row r="1361" spans="7:7" x14ac:dyDescent="0.2">
      <c r="G1361" s="47"/>
    </row>
    <row r="1362" spans="7:7" x14ac:dyDescent="0.2">
      <c r="G1362" s="47"/>
    </row>
    <row r="1363" spans="7:7" x14ac:dyDescent="0.2">
      <c r="G1363" s="47"/>
    </row>
    <row r="1364" spans="7:7" x14ac:dyDescent="0.2">
      <c r="G1364" s="47"/>
    </row>
    <row r="1365" spans="7:7" x14ac:dyDescent="0.2">
      <c r="G1365" s="47"/>
    </row>
    <row r="1366" spans="7:7" x14ac:dyDescent="0.2">
      <c r="G1366" s="47"/>
    </row>
    <row r="1367" spans="7:7" x14ac:dyDescent="0.2">
      <c r="G1367" s="47"/>
    </row>
    <row r="1368" spans="7:7" x14ac:dyDescent="0.2">
      <c r="G1368" s="47"/>
    </row>
    <row r="1369" spans="7:7" x14ac:dyDescent="0.2">
      <c r="G1369" s="47"/>
    </row>
    <row r="1370" spans="7:7" x14ac:dyDescent="0.2">
      <c r="G1370" s="47"/>
    </row>
    <row r="1371" spans="7:7" x14ac:dyDescent="0.2">
      <c r="G1371" s="47"/>
    </row>
    <row r="1372" spans="7:7" x14ac:dyDescent="0.2">
      <c r="G1372" s="47"/>
    </row>
    <row r="1373" spans="7:7" x14ac:dyDescent="0.2">
      <c r="G1373" s="47"/>
    </row>
    <row r="1374" spans="7:7" x14ac:dyDescent="0.2">
      <c r="G1374" s="47"/>
    </row>
    <row r="1375" spans="7:7" x14ac:dyDescent="0.2">
      <c r="G1375" s="47"/>
    </row>
    <row r="1376" spans="7:7" x14ac:dyDescent="0.2">
      <c r="G1376" s="47"/>
    </row>
    <row r="1377" spans="7:7" x14ac:dyDescent="0.2">
      <c r="G1377" s="47"/>
    </row>
    <row r="1378" spans="7:7" x14ac:dyDescent="0.2">
      <c r="G1378" s="47"/>
    </row>
    <row r="1379" spans="7:7" x14ac:dyDescent="0.2">
      <c r="G1379" s="47"/>
    </row>
    <row r="1380" spans="7:7" x14ac:dyDescent="0.2">
      <c r="G1380" s="47"/>
    </row>
    <row r="1381" spans="7:7" x14ac:dyDescent="0.2">
      <c r="G1381" s="47"/>
    </row>
    <row r="1382" spans="7:7" x14ac:dyDescent="0.2">
      <c r="G1382" s="47"/>
    </row>
    <row r="1383" spans="7:7" x14ac:dyDescent="0.2">
      <c r="G1383" s="47"/>
    </row>
    <row r="1384" spans="7:7" x14ac:dyDescent="0.2">
      <c r="G1384" s="47"/>
    </row>
    <row r="1385" spans="7:7" x14ac:dyDescent="0.2">
      <c r="G1385" s="47"/>
    </row>
    <row r="1386" spans="7:7" x14ac:dyDescent="0.2">
      <c r="G1386" s="47"/>
    </row>
    <row r="1387" spans="7:7" x14ac:dyDescent="0.2">
      <c r="G1387" s="47"/>
    </row>
    <row r="1388" spans="7:7" x14ac:dyDescent="0.2">
      <c r="G1388" s="47"/>
    </row>
    <row r="1389" spans="7:7" x14ac:dyDescent="0.2">
      <c r="G1389" s="47"/>
    </row>
    <row r="1390" spans="7:7" x14ac:dyDescent="0.2">
      <c r="G1390" s="47"/>
    </row>
    <row r="1391" spans="7:7" x14ac:dyDescent="0.2">
      <c r="G1391" s="47"/>
    </row>
    <row r="1392" spans="7:7" x14ac:dyDescent="0.2">
      <c r="G1392" s="47"/>
    </row>
    <row r="1393" spans="7:7" x14ac:dyDescent="0.2">
      <c r="G1393" s="47"/>
    </row>
    <row r="1394" spans="7:7" x14ac:dyDescent="0.2">
      <c r="G1394" s="47"/>
    </row>
    <row r="1395" spans="7:7" x14ac:dyDescent="0.2">
      <c r="G1395" s="47"/>
    </row>
    <row r="1396" spans="7:7" x14ac:dyDescent="0.2">
      <c r="G1396" s="47"/>
    </row>
    <row r="1397" spans="7:7" x14ac:dyDescent="0.2">
      <c r="G1397" s="47"/>
    </row>
    <row r="1398" spans="7:7" x14ac:dyDescent="0.2">
      <c r="G1398" s="47"/>
    </row>
    <row r="1399" spans="7:7" x14ac:dyDescent="0.2">
      <c r="G1399" s="47"/>
    </row>
    <row r="1400" spans="7:7" x14ac:dyDescent="0.2">
      <c r="G1400" s="47"/>
    </row>
    <row r="1401" spans="7:7" x14ac:dyDescent="0.2">
      <c r="G1401" s="47"/>
    </row>
    <row r="1402" spans="7:7" x14ac:dyDescent="0.2">
      <c r="G1402" s="47"/>
    </row>
    <row r="1403" spans="7:7" x14ac:dyDescent="0.2">
      <c r="G1403" s="47"/>
    </row>
    <row r="1404" spans="7:7" x14ac:dyDescent="0.2">
      <c r="G1404" s="47"/>
    </row>
    <row r="1405" spans="7:7" x14ac:dyDescent="0.2">
      <c r="G1405" s="47"/>
    </row>
    <row r="1406" spans="7:7" x14ac:dyDescent="0.2">
      <c r="G1406" s="47"/>
    </row>
    <row r="1407" spans="7:7" x14ac:dyDescent="0.2">
      <c r="G1407" s="47"/>
    </row>
    <row r="1408" spans="7:7" x14ac:dyDescent="0.2">
      <c r="G1408" s="47"/>
    </row>
    <row r="1409" spans="7:7" x14ac:dyDescent="0.2">
      <c r="G1409" s="47"/>
    </row>
    <row r="1410" spans="7:7" x14ac:dyDescent="0.2">
      <c r="G1410" s="47"/>
    </row>
    <row r="1411" spans="7:7" x14ac:dyDescent="0.2">
      <c r="G1411" s="47"/>
    </row>
    <row r="1412" spans="7:7" x14ac:dyDescent="0.2">
      <c r="G1412" s="47"/>
    </row>
    <row r="1413" spans="7:7" x14ac:dyDescent="0.2">
      <c r="G1413" s="47"/>
    </row>
    <row r="1414" spans="7:7" x14ac:dyDescent="0.2">
      <c r="G1414" s="47"/>
    </row>
    <row r="1415" spans="7:7" x14ac:dyDescent="0.2">
      <c r="G1415" s="47"/>
    </row>
    <row r="1416" spans="7:7" x14ac:dyDescent="0.2">
      <c r="G1416" s="47"/>
    </row>
    <row r="1417" spans="7:7" x14ac:dyDescent="0.2">
      <c r="G1417" s="47"/>
    </row>
    <row r="1418" spans="7:7" x14ac:dyDescent="0.2">
      <c r="G1418" s="47"/>
    </row>
    <row r="1419" spans="7:7" x14ac:dyDescent="0.2">
      <c r="G1419" s="47"/>
    </row>
    <row r="1420" spans="7:7" x14ac:dyDescent="0.2">
      <c r="G1420" s="47"/>
    </row>
    <row r="1421" spans="7:7" x14ac:dyDescent="0.2">
      <c r="G1421" s="47"/>
    </row>
    <row r="1422" spans="7:7" x14ac:dyDescent="0.2">
      <c r="G1422" s="47"/>
    </row>
    <row r="1423" spans="7:7" x14ac:dyDescent="0.2">
      <c r="G1423" s="47"/>
    </row>
    <row r="1424" spans="7:7" x14ac:dyDescent="0.2">
      <c r="G1424" s="47"/>
    </row>
    <row r="1425" spans="7:7" x14ac:dyDescent="0.2">
      <c r="G1425" s="47"/>
    </row>
    <row r="1426" spans="7:7" x14ac:dyDescent="0.2">
      <c r="G1426" s="47"/>
    </row>
    <row r="1427" spans="7:7" x14ac:dyDescent="0.2">
      <c r="G1427" s="47"/>
    </row>
    <row r="1428" spans="7:7" x14ac:dyDescent="0.2">
      <c r="G1428" s="47"/>
    </row>
    <row r="1429" spans="7:7" x14ac:dyDescent="0.2">
      <c r="G1429" s="47"/>
    </row>
    <row r="1430" spans="7:7" x14ac:dyDescent="0.2">
      <c r="G1430" s="47"/>
    </row>
    <row r="1431" spans="7:7" x14ac:dyDescent="0.2">
      <c r="G1431" s="47"/>
    </row>
    <row r="1432" spans="7:7" x14ac:dyDescent="0.2">
      <c r="G1432" s="47"/>
    </row>
    <row r="1433" spans="7:7" x14ac:dyDescent="0.2">
      <c r="G1433" s="47"/>
    </row>
    <row r="1434" spans="7:7" x14ac:dyDescent="0.2">
      <c r="G1434" s="47"/>
    </row>
    <row r="1435" spans="7:7" x14ac:dyDescent="0.2">
      <c r="G1435" s="47"/>
    </row>
    <row r="1436" spans="7:7" x14ac:dyDescent="0.2">
      <c r="G1436" s="47"/>
    </row>
    <row r="1437" spans="7:7" x14ac:dyDescent="0.2">
      <c r="G1437" s="47"/>
    </row>
    <row r="1438" spans="7:7" x14ac:dyDescent="0.2">
      <c r="G1438" s="47"/>
    </row>
    <row r="1439" spans="7:7" x14ac:dyDescent="0.2">
      <c r="G1439" s="47"/>
    </row>
    <row r="1440" spans="7:7" x14ac:dyDescent="0.2">
      <c r="G1440" s="47"/>
    </row>
    <row r="1441" spans="7:7" x14ac:dyDescent="0.2">
      <c r="G1441" s="47"/>
    </row>
    <row r="1442" spans="7:7" x14ac:dyDescent="0.2">
      <c r="G1442" s="47"/>
    </row>
    <row r="1443" spans="7:7" x14ac:dyDescent="0.2">
      <c r="G1443" s="47"/>
    </row>
    <row r="1444" spans="7:7" x14ac:dyDescent="0.2">
      <c r="G1444" s="47"/>
    </row>
    <row r="1445" spans="7:7" x14ac:dyDescent="0.2">
      <c r="G1445" s="47"/>
    </row>
    <row r="1446" spans="7:7" x14ac:dyDescent="0.2">
      <c r="G1446" s="47"/>
    </row>
    <row r="1447" spans="7:7" x14ac:dyDescent="0.2">
      <c r="G1447" s="47"/>
    </row>
    <row r="1448" spans="7:7" x14ac:dyDescent="0.2">
      <c r="G1448" s="47"/>
    </row>
    <row r="1449" spans="7:7" x14ac:dyDescent="0.2">
      <c r="G1449" s="47"/>
    </row>
    <row r="1450" spans="7:7" x14ac:dyDescent="0.2">
      <c r="G1450" s="47"/>
    </row>
    <row r="1451" spans="7:7" x14ac:dyDescent="0.2">
      <c r="G1451" s="47"/>
    </row>
    <row r="1452" spans="7:7" x14ac:dyDescent="0.2">
      <c r="G1452" s="47"/>
    </row>
    <row r="1453" spans="7:7" x14ac:dyDescent="0.2">
      <c r="G1453" s="47"/>
    </row>
    <row r="1454" spans="7:7" x14ac:dyDescent="0.2">
      <c r="G1454" s="47"/>
    </row>
    <row r="1455" spans="7:7" x14ac:dyDescent="0.2">
      <c r="G1455" s="47"/>
    </row>
    <row r="1456" spans="7:7" x14ac:dyDescent="0.2">
      <c r="G1456" s="47"/>
    </row>
    <row r="1457" spans="7:7" x14ac:dyDescent="0.2">
      <c r="G1457" s="47"/>
    </row>
    <row r="1458" spans="7:7" x14ac:dyDescent="0.2">
      <c r="G1458" s="47"/>
    </row>
    <row r="1459" spans="7:7" x14ac:dyDescent="0.2">
      <c r="G1459" s="47"/>
    </row>
    <row r="1460" spans="7:7" x14ac:dyDescent="0.2">
      <c r="G1460" s="47"/>
    </row>
    <row r="1461" spans="7:7" x14ac:dyDescent="0.2">
      <c r="G1461" s="47"/>
    </row>
    <row r="1462" spans="7:7" x14ac:dyDescent="0.2">
      <c r="G1462" s="47"/>
    </row>
    <row r="1463" spans="7:7" x14ac:dyDescent="0.2">
      <c r="G1463" s="47"/>
    </row>
    <row r="1464" spans="7:7" x14ac:dyDescent="0.2">
      <c r="G1464" s="47"/>
    </row>
    <row r="1465" spans="7:7" x14ac:dyDescent="0.2">
      <c r="G1465" s="47"/>
    </row>
    <row r="1466" spans="7:7" x14ac:dyDescent="0.2">
      <c r="G1466" s="47"/>
    </row>
    <row r="1467" spans="7:7" x14ac:dyDescent="0.2">
      <c r="G1467" s="47"/>
    </row>
    <row r="1468" spans="7:7" x14ac:dyDescent="0.2">
      <c r="G1468" s="47"/>
    </row>
    <row r="1469" spans="7:7" x14ac:dyDescent="0.2">
      <c r="G1469" s="47"/>
    </row>
    <row r="1470" spans="7:7" x14ac:dyDescent="0.2">
      <c r="G1470" s="47"/>
    </row>
    <row r="1471" spans="7:7" x14ac:dyDescent="0.2">
      <c r="G1471" s="47"/>
    </row>
    <row r="1472" spans="7:7" x14ac:dyDescent="0.2">
      <c r="G1472" s="47"/>
    </row>
    <row r="1473" spans="7:7" x14ac:dyDescent="0.2">
      <c r="G1473" s="47"/>
    </row>
    <row r="1474" spans="7:7" x14ac:dyDescent="0.2">
      <c r="G1474" s="47"/>
    </row>
    <row r="1475" spans="7:7" x14ac:dyDescent="0.2">
      <c r="G1475" s="47"/>
    </row>
    <row r="1476" spans="7:7" x14ac:dyDescent="0.2">
      <c r="G1476" s="47"/>
    </row>
    <row r="1477" spans="7:7" x14ac:dyDescent="0.2">
      <c r="G1477" s="47"/>
    </row>
    <row r="1478" spans="7:7" x14ac:dyDescent="0.2">
      <c r="G1478" s="47"/>
    </row>
    <row r="1479" spans="7:7" x14ac:dyDescent="0.2">
      <c r="G1479" s="47"/>
    </row>
    <row r="1480" spans="7:7" x14ac:dyDescent="0.2">
      <c r="G1480" s="47"/>
    </row>
    <row r="1481" spans="7:7" x14ac:dyDescent="0.2">
      <c r="G1481" s="47"/>
    </row>
    <row r="1482" spans="7:7" x14ac:dyDescent="0.2">
      <c r="G1482" s="47"/>
    </row>
    <row r="1483" spans="7:7" x14ac:dyDescent="0.2">
      <c r="G1483" s="47"/>
    </row>
    <row r="1484" spans="7:7" x14ac:dyDescent="0.2">
      <c r="G1484" s="47"/>
    </row>
    <row r="1485" spans="7:7" x14ac:dyDescent="0.2">
      <c r="G1485" s="47"/>
    </row>
    <row r="1486" spans="7:7" x14ac:dyDescent="0.2">
      <c r="G1486" s="47"/>
    </row>
    <row r="1487" spans="7:7" x14ac:dyDescent="0.2">
      <c r="G1487" s="47"/>
    </row>
    <row r="1488" spans="7:7" x14ac:dyDescent="0.2">
      <c r="G1488" s="47"/>
    </row>
    <row r="1489" spans="7:7" x14ac:dyDescent="0.2">
      <c r="G1489" s="47"/>
    </row>
    <row r="1490" spans="7:7" x14ac:dyDescent="0.2">
      <c r="G1490" s="47"/>
    </row>
    <row r="1491" spans="7:7" x14ac:dyDescent="0.2">
      <c r="G1491" s="47"/>
    </row>
    <row r="1492" spans="7:7" x14ac:dyDescent="0.2">
      <c r="G1492" s="47"/>
    </row>
    <row r="1493" spans="7:7" x14ac:dyDescent="0.2">
      <c r="G1493" s="47"/>
    </row>
    <row r="1494" spans="7:7" x14ac:dyDescent="0.2">
      <c r="G1494" s="47"/>
    </row>
    <row r="1495" spans="7:7" x14ac:dyDescent="0.2">
      <c r="G1495" s="47"/>
    </row>
    <row r="1496" spans="7:7" x14ac:dyDescent="0.2">
      <c r="G1496" s="47"/>
    </row>
    <row r="1497" spans="7:7" x14ac:dyDescent="0.2">
      <c r="G1497" s="47"/>
    </row>
    <row r="1498" spans="7:7" x14ac:dyDescent="0.2">
      <c r="G1498" s="47"/>
    </row>
    <row r="1499" spans="7:7" x14ac:dyDescent="0.2">
      <c r="G1499" s="47"/>
    </row>
    <row r="1500" spans="7:7" x14ac:dyDescent="0.2">
      <c r="G1500" s="47"/>
    </row>
    <row r="1501" spans="7:7" x14ac:dyDescent="0.2">
      <c r="G1501" s="47"/>
    </row>
    <row r="1502" spans="7:7" x14ac:dyDescent="0.2">
      <c r="G1502" s="47"/>
    </row>
    <row r="1503" spans="7:7" x14ac:dyDescent="0.2">
      <c r="G1503" s="47"/>
    </row>
    <row r="1504" spans="7:7" x14ac:dyDescent="0.2">
      <c r="G1504" s="47"/>
    </row>
    <row r="1505" spans="7:7" x14ac:dyDescent="0.2">
      <c r="G1505" s="47"/>
    </row>
    <row r="1506" spans="7:7" x14ac:dyDescent="0.2">
      <c r="G1506" s="47"/>
    </row>
    <row r="1507" spans="7:7" x14ac:dyDescent="0.2">
      <c r="G1507" s="47"/>
    </row>
    <row r="1508" spans="7:7" x14ac:dyDescent="0.2">
      <c r="G1508" s="47"/>
    </row>
    <row r="1509" spans="7:7" x14ac:dyDescent="0.2">
      <c r="G1509" s="47"/>
    </row>
    <row r="1510" spans="7:7" x14ac:dyDescent="0.2">
      <c r="G1510" s="47"/>
    </row>
    <row r="1511" spans="7:7" x14ac:dyDescent="0.2">
      <c r="G1511" s="47"/>
    </row>
    <row r="1512" spans="7:7" x14ac:dyDescent="0.2">
      <c r="G1512" s="47"/>
    </row>
    <row r="1513" spans="7:7" x14ac:dyDescent="0.2">
      <c r="G1513" s="47"/>
    </row>
    <row r="1514" spans="7:7" x14ac:dyDescent="0.2">
      <c r="G1514" s="47"/>
    </row>
    <row r="1515" spans="7:7" x14ac:dyDescent="0.2">
      <c r="G1515" s="47"/>
    </row>
    <row r="1516" spans="7:7" x14ac:dyDescent="0.2">
      <c r="G1516" s="47"/>
    </row>
    <row r="1517" spans="7:7" x14ac:dyDescent="0.2">
      <c r="G1517" s="47"/>
    </row>
    <row r="1518" spans="7:7" x14ac:dyDescent="0.2">
      <c r="G1518" s="47"/>
    </row>
    <row r="1519" spans="7:7" x14ac:dyDescent="0.2">
      <c r="G1519" s="47"/>
    </row>
    <row r="1520" spans="7:7" x14ac:dyDescent="0.2">
      <c r="G1520" s="47"/>
    </row>
    <row r="1521" spans="7:7" x14ac:dyDescent="0.2">
      <c r="G1521" s="47"/>
    </row>
    <row r="1522" spans="7:7" x14ac:dyDescent="0.2">
      <c r="G1522" s="47"/>
    </row>
    <row r="1523" spans="7:7" x14ac:dyDescent="0.2">
      <c r="G1523" s="47"/>
    </row>
    <row r="1524" spans="7:7" x14ac:dyDescent="0.2">
      <c r="G1524" s="47"/>
    </row>
    <row r="1525" spans="7:7" x14ac:dyDescent="0.2">
      <c r="G1525" s="47"/>
    </row>
    <row r="1526" spans="7:7" x14ac:dyDescent="0.2">
      <c r="G1526" s="47"/>
    </row>
    <row r="1527" spans="7:7" x14ac:dyDescent="0.2">
      <c r="G1527" s="47"/>
    </row>
    <row r="1528" spans="7:7" x14ac:dyDescent="0.2">
      <c r="G1528" s="47"/>
    </row>
    <row r="1529" spans="7:7" x14ac:dyDescent="0.2">
      <c r="G1529" s="47"/>
    </row>
    <row r="1530" spans="7:7" x14ac:dyDescent="0.2">
      <c r="G1530" s="47"/>
    </row>
    <row r="1531" spans="7:7" x14ac:dyDescent="0.2">
      <c r="G1531" s="47"/>
    </row>
    <row r="1532" spans="7:7" x14ac:dyDescent="0.2">
      <c r="G1532" s="47"/>
    </row>
    <row r="1533" spans="7:7" x14ac:dyDescent="0.2">
      <c r="G1533" s="47"/>
    </row>
    <row r="1534" spans="7:7" x14ac:dyDescent="0.2">
      <c r="G1534" s="47"/>
    </row>
    <row r="1535" spans="7:7" x14ac:dyDescent="0.2">
      <c r="G1535" s="47"/>
    </row>
    <row r="1536" spans="7:7" x14ac:dyDescent="0.2">
      <c r="G1536" s="47"/>
    </row>
    <row r="1537" spans="7:7" x14ac:dyDescent="0.2">
      <c r="G1537" s="47"/>
    </row>
    <row r="1538" spans="7:7" x14ac:dyDescent="0.2">
      <c r="G1538" s="47"/>
    </row>
    <row r="1539" spans="7:7" x14ac:dyDescent="0.2">
      <c r="G1539" s="47"/>
    </row>
    <row r="1540" spans="7:7" x14ac:dyDescent="0.2">
      <c r="G1540" s="47"/>
    </row>
    <row r="1541" spans="7:7" x14ac:dyDescent="0.2">
      <c r="G1541" s="47"/>
    </row>
    <row r="1542" spans="7:7" x14ac:dyDescent="0.2">
      <c r="G1542" s="47"/>
    </row>
    <row r="1543" spans="7:7" x14ac:dyDescent="0.2">
      <c r="G1543" s="47"/>
    </row>
    <row r="1544" spans="7:7" x14ac:dyDescent="0.2">
      <c r="G1544" s="47"/>
    </row>
    <row r="1545" spans="7:7" x14ac:dyDescent="0.2">
      <c r="G1545" s="47"/>
    </row>
    <row r="1546" spans="7:7" x14ac:dyDescent="0.2">
      <c r="G1546" s="47"/>
    </row>
    <row r="1547" spans="7:7" x14ac:dyDescent="0.2">
      <c r="G1547" s="47"/>
    </row>
    <row r="1548" spans="7:7" x14ac:dyDescent="0.2">
      <c r="G1548" s="47"/>
    </row>
    <row r="1549" spans="7:7" x14ac:dyDescent="0.2">
      <c r="G1549" s="47"/>
    </row>
    <row r="1550" spans="7:7" x14ac:dyDescent="0.2">
      <c r="G1550" s="47"/>
    </row>
    <row r="1551" spans="7:7" x14ac:dyDescent="0.2">
      <c r="G1551" s="47"/>
    </row>
    <row r="1552" spans="7:7" x14ac:dyDescent="0.2">
      <c r="G1552" s="47"/>
    </row>
    <row r="1553" spans="7:7" x14ac:dyDescent="0.2">
      <c r="G1553" s="47"/>
    </row>
    <row r="1554" spans="7:7" x14ac:dyDescent="0.2">
      <c r="G1554" s="47"/>
    </row>
    <row r="1555" spans="7:7" x14ac:dyDescent="0.2">
      <c r="G1555" s="47"/>
    </row>
    <row r="1556" spans="7:7" x14ac:dyDescent="0.2">
      <c r="G1556" s="47"/>
    </row>
    <row r="1557" spans="7:7" x14ac:dyDescent="0.2">
      <c r="G1557" s="47"/>
    </row>
    <row r="1558" spans="7:7" x14ac:dyDescent="0.2">
      <c r="G1558" s="47"/>
    </row>
    <row r="1559" spans="7:7" x14ac:dyDescent="0.2">
      <c r="G1559" s="47"/>
    </row>
    <row r="1560" spans="7:7" x14ac:dyDescent="0.2">
      <c r="G1560" s="47"/>
    </row>
    <row r="1561" spans="7:7" x14ac:dyDescent="0.2">
      <c r="G1561" s="47"/>
    </row>
    <row r="1562" spans="7:7" x14ac:dyDescent="0.2">
      <c r="G1562" s="47"/>
    </row>
    <row r="1563" spans="7:7" x14ac:dyDescent="0.2">
      <c r="G1563" s="47"/>
    </row>
    <row r="1564" spans="7:7" x14ac:dyDescent="0.2">
      <c r="G1564" s="47"/>
    </row>
    <row r="1565" spans="7:7" x14ac:dyDescent="0.2">
      <c r="G1565" s="47"/>
    </row>
    <row r="1566" spans="7:7" x14ac:dyDescent="0.2">
      <c r="G1566" s="47"/>
    </row>
    <row r="1567" spans="7:7" x14ac:dyDescent="0.2">
      <c r="G1567" s="47"/>
    </row>
    <row r="1568" spans="7:7" x14ac:dyDescent="0.2">
      <c r="G1568" s="47"/>
    </row>
    <row r="1569" spans="7:7" x14ac:dyDescent="0.2">
      <c r="G1569" s="47"/>
    </row>
    <row r="1570" spans="7:7" x14ac:dyDescent="0.2">
      <c r="G1570" s="47"/>
    </row>
    <row r="1571" spans="7:7" x14ac:dyDescent="0.2">
      <c r="G1571" s="47"/>
    </row>
    <row r="1572" spans="7:7" x14ac:dyDescent="0.2">
      <c r="G1572" s="47"/>
    </row>
    <row r="1573" spans="7:7" x14ac:dyDescent="0.2">
      <c r="G1573" s="47"/>
    </row>
    <row r="1574" spans="7:7" x14ac:dyDescent="0.2">
      <c r="G1574" s="47"/>
    </row>
    <row r="1575" spans="7:7" x14ac:dyDescent="0.2">
      <c r="G1575" s="47"/>
    </row>
    <row r="1576" spans="7:7" x14ac:dyDescent="0.2">
      <c r="G1576" s="47"/>
    </row>
    <row r="1577" spans="7:7" x14ac:dyDescent="0.2">
      <c r="G1577" s="47"/>
    </row>
    <row r="1578" spans="7:7" x14ac:dyDescent="0.2">
      <c r="G1578" s="47"/>
    </row>
    <row r="1579" spans="7:7" x14ac:dyDescent="0.2">
      <c r="G1579" s="47"/>
    </row>
    <row r="1580" spans="7:7" x14ac:dyDescent="0.2">
      <c r="G1580" s="47"/>
    </row>
    <row r="1581" spans="7:7" x14ac:dyDescent="0.2">
      <c r="G1581" s="47"/>
    </row>
    <row r="1582" spans="7:7" x14ac:dyDescent="0.2">
      <c r="G1582" s="47"/>
    </row>
    <row r="1583" spans="7:7" x14ac:dyDescent="0.2">
      <c r="G1583" s="47"/>
    </row>
    <row r="1584" spans="7:7" x14ac:dyDescent="0.2">
      <c r="G1584" s="47"/>
    </row>
    <row r="1585" spans="7:7" x14ac:dyDescent="0.2">
      <c r="G1585" s="47"/>
    </row>
    <row r="1586" spans="7:7" x14ac:dyDescent="0.2">
      <c r="G1586" s="47"/>
    </row>
    <row r="1587" spans="7:7" x14ac:dyDescent="0.2">
      <c r="G1587" s="47"/>
    </row>
    <row r="1588" spans="7:7" x14ac:dyDescent="0.2">
      <c r="G1588" s="47"/>
    </row>
    <row r="1589" spans="7:7" x14ac:dyDescent="0.2">
      <c r="G1589" s="47"/>
    </row>
    <row r="1590" spans="7:7" x14ac:dyDescent="0.2">
      <c r="G1590" s="47"/>
    </row>
    <row r="1591" spans="7:7" x14ac:dyDescent="0.2">
      <c r="G1591" s="47"/>
    </row>
    <row r="1592" spans="7:7" x14ac:dyDescent="0.2">
      <c r="G1592" s="47"/>
    </row>
    <row r="1593" spans="7:7" x14ac:dyDescent="0.2">
      <c r="G1593" s="47"/>
    </row>
    <row r="1594" spans="7:7" x14ac:dyDescent="0.2">
      <c r="G1594" s="47"/>
    </row>
    <row r="1595" spans="7:7" x14ac:dyDescent="0.2">
      <c r="G1595" s="47"/>
    </row>
    <row r="1596" spans="7:7" x14ac:dyDescent="0.2">
      <c r="G1596" s="47"/>
    </row>
    <row r="1597" spans="7:7" x14ac:dyDescent="0.2">
      <c r="G1597" s="47"/>
    </row>
    <row r="1598" spans="7:7" x14ac:dyDescent="0.2">
      <c r="G1598" s="47"/>
    </row>
    <row r="1599" spans="7:7" x14ac:dyDescent="0.2">
      <c r="G1599" s="47"/>
    </row>
    <row r="1600" spans="7:7" x14ac:dyDescent="0.2">
      <c r="G1600" s="47"/>
    </row>
    <row r="1601" spans="7:7" x14ac:dyDescent="0.2">
      <c r="G1601" s="47"/>
    </row>
    <row r="1602" spans="7:7" x14ac:dyDescent="0.2">
      <c r="G1602" s="47"/>
    </row>
    <row r="1603" spans="7:7" x14ac:dyDescent="0.2">
      <c r="G1603" s="47"/>
    </row>
    <row r="1604" spans="7:7" x14ac:dyDescent="0.2">
      <c r="G1604" s="47"/>
    </row>
    <row r="1605" spans="7:7" x14ac:dyDescent="0.2">
      <c r="G1605" s="47"/>
    </row>
    <row r="1606" spans="7:7" x14ac:dyDescent="0.2">
      <c r="G1606" s="47"/>
    </row>
    <row r="1607" spans="7:7" x14ac:dyDescent="0.2">
      <c r="G1607" s="47"/>
    </row>
    <row r="1608" spans="7:7" x14ac:dyDescent="0.2">
      <c r="G1608" s="47"/>
    </row>
    <row r="1609" spans="7:7" x14ac:dyDescent="0.2">
      <c r="G1609" s="47"/>
    </row>
    <row r="1610" spans="7:7" x14ac:dyDescent="0.2">
      <c r="G1610" s="47"/>
    </row>
    <row r="1611" spans="7:7" x14ac:dyDescent="0.2">
      <c r="G1611" s="47"/>
    </row>
    <row r="1612" spans="7:7" x14ac:dyDescent="0.2">
      <c r="G1612" s="47"/>
    </row>
    <row r="1613" spans="7:7" x14ac:dyDescent="0.2">
      <c r="G1613" s="47"/>
    </row>
    <row r="1614" spans="7:7" x14ac:dyDescent="0.2">
      <c r="G1614" s="47"/>
    </row>
    <row r="1615" spans="7:7" x14ac:dyDescent="0.2">
      <c r="G1615" s="47"/>
    </row>
    <row r="1616" spans="7:7" x14ac:dyDescent="0.2">
      <c r="G1616" s="47"/>
    </row>
    <row r="1617" spans="7:7" x14ac:dyDescent="0.2">
      <c r="G1617" s="47"/>
    </row>
    <row r="1618" spans="7:7" x14ac:dyDescent="0.2">
      <c r="G1618" s="47"/>
    </row>
  </sheetData>
  <sheetProtection algorithmName="SHA-512" hashValue="J2NLzt9p+DS5jWpGOlheLclSdbFzGqK6MIYuWv4r4rSbKuBBePEqHUusbiIeaH2UIII2JuCPAdYbUC1zeOE+UA==" saltValue="X7sRt+hfgsL/Bi6LiC0Jsw==" spinCount="100000" sheet="1" objects="1" scenarios="1" formatColumns="0" formatRows="0"/>
  <protectedRanges>
    <protectedRange sqref="D11" name="Plage1"/>
  </protectedRanges>
  <mergeCells count="473">
    <mergeCell ref="AJ423:AJ425"/>
    <mergeCell ref="AK423:AK425"/>
    <mergeCell ref="U424:U425"/>
    <mergeCell ref="V424:V425"/>
    <mergeCell ref="W424:W425"/>
    <mergeCell ref="X424:X425"/>
    <mergeCell ref="Y424:Y425"/>
    <mergeCell ref="Z423:Z425"/>
    <mergeCell ref="AA423:AA425"/>
    <mergeCell ref="AB423:AB425"/>
    <mergeCell ref="AC423:AC425"/>
    <mergeCell ref="AD423:AD425"/>
    <mergeCell ref="AE423:AE425"/>
    <mergeCell ref="AF423:AF425"/>
    <mergeCell ref="AG423:AG425"/>
    <mergeCell ref="AH423:AH425"/>
    <mergeCell ref="B423:B425"/>
    <mergeCell ref="C423:C425"/>
    <mergeCell ref="D423:D425"/>
    <mergeCell ref="E423:E425"/>
    <mergeCell ref="F423:F425"/>
    <mergeCell ref="L423:L425"/>
    <mergeCell ref="M423:M425"/>
    <mergeCell ref="N423:N425"/>
    <mergeCell ref="O423:O425"/>
    <mergeCell ref="AJ378:AJ380"/>
    <mergeCell ref="AK378:AK380"/>
    <mergeCell ref="U379:U380"/>
    <mergeCell ref="V379:V380"/>
    <mergeCell ref="W379:W380"/>
    <mergeCell ref="X379:X380"/>
    <mergeCell ref="Y379:Y380"/>
    <mergeCell ref="Z378:Z380"/>
    <mergeCell ref="AA378:AA380"/>
    <mergeCell ref="AB378:AB380"/>
    <mergeCell ref="AC378:AC380"/>
    <mergeCell ref="AD378:AD380"/>
    <mergeCell ref="AE378:AE380"/>
    <mergeCell ref="AF378:AF380"/>
    <mergeCell ref="AG378:AG380"/>
    <mergeCell ref="AH378:AH380"/>
    <mergeCell ref="B378:B380"/>
    <mergeCell ref="C378:C380"/>
    <mergeCell ref="D378:D380"/>
    <mergeCell ref="E378:E380"/>
    <mergeCell ref="F378:F380"/>
    <mergeCell ref="L378:L380"/>
    <mergeCell ref="M378:M380"/>
    <mergeCell ref="N378:N380"/>
    <mergeCell ref="O378:O380"/>
    <mergeCell ref="AE333:AE335"/>
    <mergeCell ref="AF333:AF335"/>
    <mergeCell ref="AG333:AG335"/>
    <mergeCell ref="AH333:AH335"/>
    <mergeCell ref="AJ333:AJ335"/>
    <mergeCell ref="AK333:AK335"/>
    <mergeCell ref="U334:U335"/>
    <mergeCell ref="V334:V335"/>
    <mergeCell ref="W334:W335"/>
    <mergeCell ref="X334:X335"/>
    <mergeCell ref="Y334:Y335"/>
    <mergeCell ref="AJ288:AJ290"/>
    <mergeCell ref="AK288:AK290"/>
    <mergeCell ref="U289:U290"/>
    <mergeCell ref="V289:V290"/>
    <mergeCell ref="W289:W290"/>
    <mergeCell ref="X289:X290"/>
    <mergeCell ref="Y289:Y290"/>
    <mergeCell ref="B333:B335"/>
    <mergeCell ref="C333:C335"/>
    <mergeCell ref="D333:D335"/>
    <mergeCell ref="E333:E335"/>
    <mergeCell ref="F333:F335"/>
    <mergeCell ref="L333:L335"/>
    <mergeCell ref="M333:M335"/>
    <mergeCell ref="N333:N335"/>
    <mergeCell ref="O333:O335"/>
    <mergeCell ref="P333:P335"/>
    <mergeCell ref="Q333:Q335"/>
    <mergeCell ref="R333:R335"/>
    <mergeCell ref="Z333:Z335"/>
    <mergeCell ref="AA333:AA335"/>
    <mergeCell ref="AB333:AB335"/>
    <mergeCell ref="AC333:AC335"/>
    <mergeCell ref="AD333:AD335"/>
    <mergeCell ref="Z288:Z290"/>
    <mergeCell ref="AA288:AA290"/>
    <mergeCell ref="AB288:AB290"/>
    <mergeCell ref="AC288:AC290"/>
    <mergeCell ref="AD288:AD290"/>
    <mergeCell ref="AE288:AE290"/>
    <mergeCell ref="AF288:AF290"/>
    <mergeCell ref="AG288:AG290"/>
    <mergeCell ref="AH288:AH290"/>
    <mergeCell ref="B288:B290"/>
    <mergeCell ref="C288:C290"/>
    <mergeCell ref="D288:D290"/>
    <mergeCell ref="E288:E290"/>
    <mergeCell ref="F288:F290"/>
    <mergeCell ref="L288:L290"/>
    <mergeCell ref="M288:M290"/>
    <mergeCell ref="N288:N290"/>
    <mergeCell ref="O288:O290"/>
    <mergeCell ref="AE243:AE245"/>
    <mergeCell ref="AF243:AF245"/>
    <mergeCell ref="AG243:AG245"/>
    <mergeCell ref="AH243:AH245"/>
    <mergeCell ref="AJ243:AJ245"/>
    <mergeCell ref="AK243:AK245"/>
    <mergeCell ref="U244:U245"/>
    <mergeCell ref="V244:V245"/>
    <mergeCell ref="W244:W245"/>
    <mergeCell ref="X244:X245"/>
    <mergeCell ref="Y244:Y245"/>
    <mergeCell ref="AJ198:AJ200"/>
    <mergeCell ref="AK198:AK200"/>
    <mergeCell ref="U199:U200"/>
    <mergeCell ref="V199:V200"/>
    <mergeCell ref="W199:W200"/>
    <mergeCell ref="X199:X200"/>
    <mergeCell ref="Y199:Y200"/>
    <mergeCell ref="B243:B245"/>
    <mergeCell ref="C243:C245"/>
    <mergeCell ref="D243:D245"/>
    <mergeCell ref="E243:E245"/>
    <mergeCell ref="F243:F245"/>
    <mergeCell ref="L243:L245"/>
    <mergeCell ref="M243:M245"/>
    <mergeCell ref="N243:N245"/>
    <mergeCell ref="O243:O245"/>
    <mergeCell ref="P243:P245"/>
    <mergeCell ref="Q243:Q245"/>
    <mergeCell ref="R243:R245"/>
    <mergeCell ref="Z243:Z245"/>
    <mergeCell ref="AA243:AA245"/>
    <mergeCell ref="AB243:AB245"/>
    <mergeCell ref="AC243:AC245"/>
    <mergeCell ref="AD243:AD245"/>
    <mergeCell ref="Z198:Z200"/>
    <mergeCell ref="AA198:AA200"/>
    <mergeCell ref="AB198:AB200"/>
    <mergeCell ref="AC198:AC200"/>
    <mergeCell ref="AD198:AD200"/>
    <mergeCell ref="AE198:AE200"/>
    <mergeCell ref="AF198:AF200"/>
    <mergeCell ref="AG198:AG200"/>
    <mergeCell ref="AH198:AH200"/>
    <mergeCell ref="B198:B200"/>
    <mergeCell ref="C198:C200"/>
    <mergeCell ref="D198:D200"/>
    <mergeCell ref="E198:E200"/>
    <mergeCell ref="F198:F200"/>
    <mergeCell ref="L198:L200"/>
    <mergeCell ref="M198:M200"/>
    <mergeCell ref="N198:N200"/>
    <mergeCell ref="O198:O200"/>
    <mergeCell ref="AF153:AF155"/>
    <mergeCell ref="AG153:AG155"/>
    <mergeCell ref="AH153:AH155"/>
    <mergeCell ref="AJ153:AJ155"/>
    <mergeCell ref="AK153:AK155"/>
    <mergeCell ref="U154:U155"/>
    <mergeCell ref="V154:V155"/>
    <mergeCell ref="W154:W155"/>
    <mergeCell ref="X154:X155"/>
    <mergeCell ref="Y154:Y155"/>
    <mergeCell ref="P153:P155"/>
    <mergeCell ref="Q153:Q155"/>
    <mergeCell ref="R153:R155"/>
    <mergeCell ref="Z153:Z155"/>
    <mergeCell ref="AA153:AA155"/>
    <mergeCell ref="AB153:AB155"/>
    <mergeCell ref="AC153:AC155"/>
    <mergeCell ref="AD153:AD155"/>
    <mergeCell ref="AE153:AE155"/>
    <mergeCell ref="U153:Y153"/>
    <mergeCell ref="B153:B155"/>
    <mergeCell ref="C153:C155"/>
    <mergeCell ref="D153:D155"/>
    <mergeCell ref="E153:E155"/>
    <mergeCell ref="F153:F155"/>
    <mergeCell ref="L153:L155"/>
    <mergeCell ref="M153:M155"/>
    <mergeCell ref="N153:N155"/>
    <mergeCell ref="O153:O155"/>
    <mergeCell ref="AF108:AF110"/>
    <mergeCell ref="AG108:AG110"/>
    <mergeCell ref="AH108:AH110"/>
    <mergeCell ref="AJ108:AJ110"/>
    <mergeCell ref="AK108:AK110"/>
    <mergeCell ref="U109:U110"/>
    <mergeCell ref="V109:V110"/>
    <mergeCell ref="W109:W110"/>
    <mergeCell ref="X109:X110"/>
    <mergeCell ref="Y109:Y110"/>
    <mergeCell ref="P108:P110"/>
    <mergeCell ref="Q108:Q110"/>
    <mergeCell ref="R108:R110"/>
    <mergeCell ref="Z108:Z110"/>
    <mergeCell ref="AA108:AA110"/>
    <mergeCell ref="AB108:AB110"/>
    <mergeCell ref="AC108:AC110"/>
    <mergeCell ref="AD108:AD110"/>
    <mergeCell ref="AE108:AE110"/>
    <mergeCell ref="U108:Y108"/>
    <mergeCell ref="B108:B110"/>
    <mergeCell ref="C108:C110"/>
    <mergeCell ref="D108:D110"/>
    <mergeCell ref="E108:E110"/>
    <mergeCell ref="F108:F110"/>
    <mergeCell ref="L108:L110"/>
    <mergeCell ref="M108:M110"/>
    <mergeCell ref="N108:N110"/>
    <mergeCell ref="O108:O110"/>
    <mergeCell ref="AF63:AF65"/>
    <mergeCell ref="AG63:AG65"/>
    <mergeCell ref="AH63:AH65"/>
    <mergeCell ref="AJ63:AJ65"/>
    <mergeCell ref="AK63:AK65"/>
    <mergeCell ref="U64:U65"/>
    <mergeCell ref="V64:V65"/>
    <mergeCell ref="W64:W65"/>
    <mergeCell ref="X64:X65"/>
    <mergeCell ref="Y64:Y65"/>
    <mergeCell ref="P63:P65"/>
    <mergeCell ref="Q63:Q65"/>
    <mergeCell ref="R63:R65"/>
    <mergeCell ref="Z63:Z65"/>
    <mergeCell ref="AA63:AA65"/>
    <mergeCell ref="AB63:AB65"/>
    <mergeCell ref="AC63:AC65"/>
    <mergeCell ref="AD63:AD65"/>
    <mergeCell ref="AE63:AE65"/>
    <mergeCell ref="U63:Y63"/>
    <mergeCell ref="B63:B65"/>
    <mergeCell ref="C63:C65"/>
    <mergeCell ref="D63:D65"/>
    <mergeCell ref="E63:E65"/>
    <mergeCell ref="F63:F65"/>
    <mergeCell ref="L63:L65"/>
    <mergeCell ref="M63:M65"/>
    <mergeCell ref="N63:N65"/>
    <mergeCell ref="O63:O65"/>
    <mergeCell ref="AF18:AF20"/>
    <mergeCell ref="AG18:AG20"/>
    <mergeCell ref="AH18:AH20"/>
    <mergeCell ref="AJ18:AJ20"/>
    <mergeCell ref="AK18:AK20"/>
    <mergeCell ref="U19:U20"/>
    <mergeCell ref="V19:V20"/>
    <mergeCell ref="W19:W20"/>
    <mergeCell ref="X19:X20"/>
    <mergeCell ref="Y19:Y20"/>
    <mergeCell ref="P18:P20"/>
    <mergeCell ref="Q18:Q20"/>
    <mergeCell ref="R18:R20"/>
    <mergeCell ref="Z18:Z20"/>
    <mergeCell ref="AA18:AA20"/>
    <mergeCell ref="AB18:AB20"/>
    <mergeCell ref="AC18:AC20"/>
    <mergeCell ref="AD18:AD20"/>
    <mergeCell ref="AE18:AE20"/>
    <mergeCell ref="U18:Y18"/>
    <mergeCell ref="B18:B20"/>
    <mergeCell ref="C18:C20"/>
    <mergeCell ref="D18:D20"/>
    <mergeCell ref="E18:E20"/>
    <mergeCell ref="F18:F20"/>
    <mergeCell ref="L18:L20"/>
    <mergeCell ref="M18:M20"/>
    <mergeCell ref="N18:N20"/>
    <mergeCell ref="O18:O20"/>
    <mergeCell ref="AF4:AF6"/>
    <mergeCell ref="AG4:AG6"/>
    <mergeCell ref="AH4:AH6"/>
    <mergeCell ref="AJ4:AJ6"/>
    <mergeCell ref="AK4:AK6"/>
    <mergeCell ref="U5:U6"/>
    <mergeCell ref="V5:V6"/>
    <mergeCell ref="W5:W6"/>
    <mergeCell ref="X5:X6"/>
    <mergeCell ref="Y5:Y6"/>
    <mergeCell ref="P4:P6"/>
    <mergeCell ref="Q4:Q6"/>
    <mergeCell ref="R4:R6"/>
    <mergeCell ref="Z4:Z6"/>
    <mergeCell ref="AA4:AA6"/>
    <mergeCell ref="AB4:AB6"/>
    <mergeCell ref="AC4:AC6"/>
    <mergeCell ref="AD4:AD6"/>
    <mergeCell ref="AE4:AE6"/>
    <mergeCell ref="U4:Y4"/>
    <mergeCell ref="U469:V469"/>
    <mergeCell ref="U470:V470"/>
    <mergeCell ref="AE498:AF498"/>
    <mergeCell ref="AE499:AF499"/>
    <mergeCell ref="AE494:AG494"/>
    <mergeCell ref="AE495:AG495"/>
    <mergeCell ref="AE500:AF500"/>
    <mergeCell ref="AE486:AF486"/>
    <mergeCell ref="AE487:AF487"/>
    <mergeCell ref="AE488:AF488"/>
    <mergeCell ref="AE489:AF489"/>
    <mergeCell ref="AE490:AF490"/>
    <mergeCell ref="AE493:AG493"/>
    <mergeCell ref="AE497:AF497"/>
    <mergeCell ref="AE484:AG484"/>
    <mergeCell ref="AE485:AG485"/>
    <mergeCell ref="R378:R380"/>
    <mergeCell ref="P423:P425"/>
    <mergeCell ref="Q423:Q425"/>
    <mergeCell ref="R423:R425"/>
    <mergeCell ref="AE470:AF470"/>
    <mergeCell ref="AE473:AG473"/>
    <mergeCell ref="AE476:AF476"/>
    <mergeCell ref="AE464:AG464"/>
    <mergeCell ref="AE465:AG465"/>
    <mergeCell ref="AE474:AG474"/>
    <mergeCell ref="AE475:AG475"/>
    <mergeCell ref="AD462:AG462"/>
    <mergeCell ref="U474:W474"/>
    <mergeCell ref="U475:W475"/>
    <mergeCell ref="Z474:AB474"/>
    <mergeCell ref="Z475:AB475"/>
    <mergeCell ref="Z463:AB463"/>
    <mergeCell ref="U463:W463"/>
    <mergeCell ref="AE463:AG463"/>
    <mergeCell ref="AE466:AF466"/>
    <mergeCell ref="AE467:AF467"/>
    <mergeCell ref="O4:O6"/>
    <mergeCell ref="J15:K15"/>
    <mergeCell ref="J60:K60"/>
    <mergeCell ref="J420:K420"/>
    <mergeCell ref="P198:P200"/>
    <mergeCell ref="P288:P290"/>
    <mergeCell ref="AE480:AF480"/>
    <mergeCell ref="AE483:AG483"/>
    <mergeCell ref="AE496:AF496"/>
    <mergeCell ref="AE468:AF468"/>
    <mergeCell ref="AE469:AF469"/>
    <mergeCell ref="U479:V479"/>
    <mergeCell ref="Z473:AB473"/>
    <mergeCell ref="U464:W464"/>
    <mergeCell ref="U465:W465"/>
    <mergeCell ref="Z464:AB464"/>
    <mergeCell ref="Z465:AB465"/>
    <mergeCell ref="AE477:AF477"/>
    <mergeCell ref="AE478:AF478"/>
    <mergeCell ref="AE479:AF479"/>
    <mergeCell ref="Z467:AA467"/>
    <mergeCell ref="Z468:AA468"/>
    <mergeCell ref="Z469:AA469"/>
    <mergeCell ref="U473:W473"/>
    <mergeCell ref="Q198:Q200"/>
    <mergeCell ref="R198:R200"/>
    <mergeCell ref="Q288:Q290"/>
    <mergeCell ref="R288:R290"/>
    <mergeCell ref="P378:P380"/>
    <mergeCell ref="Q378:Q380"/>
    <mergeCell ref="B2:D2"/>
    <mergeCell ref="E2:F2"/>
    <mergeCell ref="K462:N462"/>
    <mergeCell ref="B462:G462"/>
    <mergeCell ref="H10:J10"/>
    <mergeCell ref="H55:J55"/>
    <mergeCell ref="H100:J100"/>
    <mergeCell ref="H145:J145"/>
    <mergeCell ref="O462:P462"/>
    <mergeCell ref="H415:J415"/>
    <mergeCell ref="B4:B6"/>
    <mergeCell ref="C4:C6"/>
    <mergeCell ref="D4:D6"/>
    <mergeCell ref="E4:E6"/>
    <mergeCell ref="F4:F6"/>
    <mergeCell ref="L4:L6"/>
    <mergeCell ref="M4:M6"/>
    <mergeCell ref="N4:N6"/>
    <mergeCell ref="Z495:AB495"/>
    <mergeCell ref="U489:V489"/>
    <mergeCell ref="U494:W494"/>
    <mergeCell ref="Z493:AB493"/>
    <mergeCell ref="U493:W493"/>
    <mergeCell ref="U490:V490"/>
    <mergeCell ref="J105:K105"/>
    <mergeCell ref="J150:K150"/>
    <mergeCell ref="J195:K195"/>
    <mergeCell ref="Z476:AA476"/>
    <mergeCell ref="Z477:AA477"/>
    <mergeCell ref="Z478:AA478"/>
    <mergeCell ref="Z470:AA470"/>
    <mergeCell ref="Z480:AA480"/>
    <mergeCell ref="Z479:AA479"/>
    <mergeCell ref="Y462:AB462"/>
    <mergeCell ref="T462:W462"/>
    <mergeCell ref="J240:K240"/>
    <mergeCell ref="U198:Y198"/>
    <mergeCell ref="U243:Y243"/>
    <mergeCell ref="U288:Y288"/>
    <mergeCell ref="U378:Y378"/>
    <mergeCell ref="U423:Y423"/>
    <mergeCell ref="U333:Y333"/>
    <mergeCell ref="U478:V478"/>
    <mergeCell ref="K477:N477"/>
    <mergeCell ref="O477:P477"/>
    <mergeCell ref="K474:N474"/>
    <mergeCell ref="O474:P474"/>
    <mergeCell ref="K475:N475"/>
    <mergeCell ref="O475:P475"/>
    <mergeCell ref="Z485:AB485"/>
    <mergeCell ref="U500:V500"/>
    <mergeCell ref="Z496:AA496"/>
    <mergeCell ref="Z497:AA497"/>
    <mergeCell ref="Z498:AA498"/>
    <mergeCell ref="Z499:AA499"/>
    <mergeCell ref="Z500:AA500"/>
    <mergeCell ref="U496:V496"/>
    <mergeCell ref="U497:V497"/>
    <mergeCell ref="U498:V498"/>
    <mergeCell ref="U499:V499"/>
    <mergeCell ref="Z488:AA488"/>
    <mergeCell ref="U487:V487"/>
    <mergeCell ref="U488:V488"/>
    <mergeCell ref="U486:V486"/>
    <mergeCell ref="U495:W495"/>
    <mergeCell ref="Z494:AB494"/>
    <mergeCell ref="Z490:AA490"/>
    <mergeCell ref="Z486:AA486"/>
    <mergeCell ref="J285:K285"/>
    <mergeCell ref="J330:K330"/>
    <mergeCell ref="J375:K375"/>
    <mergeCell ref="K476:N476"/>
    <mergeCell ref="O476:P476"/>
    <mergeCell ref="O472:P472"/>
    <mergeCell ref="K469:N469"/>
    <mergeCell ref="O469:P469"/>
    <mergeCell ref="K470:N470"/>
    <mergeCell ref="O470:P470"/>
    <mergeCell ref="K471:N471"/>
    <mergeCell ref="Z466:AA466"/>
    <mergeCell ref="U466:V466"/>
    <mergeCell ref="Z487:AA487"/>
    <mergeCell ref="Z489:AA489"/>
    <mergeCell ref="U484:W484"/>
    <mergeCell ref="U485:W485"/>
    <mergeCell ref="O471:P471"/>
    <mergeCell ref="K472:N472"/>
    <mergeCell ref="U467:V467"/>
    <mergeCell ref="U468:V468"/>
    <mergeCell ref="U476:V476"/>
    <mergeCell ref="Z484:AB484"/>
    <mergeCell ref="K465:N465"/>
    <mergeCell ref="O465:P465"/>
    <mergeCell ref="K466:N466"/>
    <mergeCell ref="H190:J190"/>
    <mergeCell ref="H235:J235"/>
    <mergeCell ref="H280:J280"/>
    <mergeCell ref="H325:J325"/>
    <mergeCell ref="H370:J370"/>
    <mergeCell ref="K467:N467"/>
    <mergeCell ref="O467:P467"/>
    <mergeCell ref="K468:N468"/>
    <mergeCell ref="O468:P468"/>
    <mergeCell ref="K463:N463"/>
    <mergeCell ref="O463:P463"/>
    <mergeCell ref="O466:P466"/>
    <mergeCell ref="K464:N464"/>
    <mergeCell ref="O464:P464"/>
    <mergeCell ref="U483:W483"/>
    <mergeCell ref="U480:V480"/>
    <mergeCell ref="K473:N473"/>
    <mergeCell ref="O473:P473"/>
    <mergeCell ref="Z483:AB483"/>
    <mergeCell ref="U477:V477"/>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1" manualBreakCount="11">
    <brk id="8" max="16383" man="1"/>
    <brk id="53" max="16383" man="1"/>
    <brk id="98" max="16383" man="1"/>
    <brk id="143" max="16383" man="1"/>
    <brk id="188" max="16383" man="1"/>
    <brk id="233" max="16383" man="1"/>
    <brk id="278" max="16383" man="1"/>
    <brk id="323" max="16383" man="1"/>
    <brk id="368" max="16383" man="1"/>
    <brk id="413" max="16383" man="1"/>
    <brk id="460" max="16383" man="1"/>
  </rowBreaks>
  <colBreaks count="1" manualBreakCount="1">
    <brk id="1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J50"/>
  <sheetViews>
    <sheetView showGridLines="0" workbookViewId="0">
      <selection activeCell="J7" sqref="J7"/>
    </sheetView>
  </sheetViews>
  <sheetFormatPr defaultColWidth="8.85546875" defaultRowHeight="15.6" customHeight="1" x14ac:dyDescent="0.2"/>
  <cols>
    <col min="8" max="10" width="11.7109375" customWidth="1"/>
  </cols>
  <sheetData>
    <row r="1" spans="1:10" ht="15.6" customHeight="1" x14ac:dyDescent="0.2">
      <c r="A1" s="47"/>
      <c r="B1" s="47"/>
      <c r="C1" s="47"/>
      <c r="D1" s="47"/>
      <c r="E1" s="47"/>
      <c r="F1" s="47"/>
      <c r="G1" s="47"/>
      <c r="H1" s="47"/>
      <c r="I1" s="47"/>
      <c r="J1" s="47"/>
    </row>
    <row r="2" spans="1:10" s="145" customFormat="1" ht="15.6" customHeight="1" x14ac:dyDescent="0.25">
      <c r="A2" s="583" t="str">
        <f>JANVIER!H10</f>
        <v>SYNDICAT DES MÉTALLOS SL</v>
      </c>
      <c r="B2" s="583"/>
      <c r="C2" s="583"/>
      <c r="D2" s="583"/>
      <c r="E2" s="583"/>
      <c r="F2" s="583" t="str">
        <f>JANVIER!H10</f>
        <v>SYNDICAT DES MÉTALLOS SL</v>
      </c>
      <c r="G2" s="583"/>
      <c r="H2" s="583"/>
      <c r="I2" s="583"/>
      <c r="J2" s="583"/>
    </row>
    <row r="3" spans="1:10" s="145" customFormat="1" ht="15.6" customHeight="1" x14ac:dyDescent="0.25">
      <c r="A3" s="583" t="s">
        <v>291</v>
      </c>
      <c r="B3" s="583"/>
      <c r="C3" s="583"/>
      <c r="D3" s="583"/>
      <c r="E3" s="583"/>
      <c r="F3" s="583"/>
      <c r="G3" s="583"/>
      <c r="H3" s="583"/>
      <c r="I3" s="583"/>
      <c r="J3" s="583"/>
    </row>
    <row r="4" spans="1:10" s="145" customFormat="1" ht="15.6" customHeight="1" x14ac:dyDescent="0.25">
      <c r="B4" s="148"/>
      <c r="C4" s="148"/>
      <c r="D4" s="148"/>
      <c r="E4" s="148"/>
      <c r="F4" s="309" t="s">
        <v>292</v>
      </c>
      <c r="G4" s="149">
        <f>JANVIER!E11</f>
        <v>0</v>
      </c>
      <c r="H4" s="148"/>
      <c r="I4" s="148"/>
      <c r="J4" s="148"/>
    </row>
    <row r="5" spans="1:10" ht="15.6" customHeight="1" x14ac:dyDescent="0.2">
      <c r="A5" s="47" t="s">
        <v>50</v>
      </c>
      <c r="B5" s="47"/>
      <c r="C5" s="47"/>
      <c r="D5" s="47"/>
      <c r="E5" s="47"/>
      <c r="F5" s="47"/>
      <c r="G5" s="487" t="s">
        <v>484</v>
      </c>
      <c r="H5" s="333" t="s">
        <v>211</v>
      </c>
      <c r="I5" s="133"/>
      <c r="J5" s="47"/>
    </row>
    <row r="6" spans="1:10" ht="15.6" customHeight="1" thickBot="1" x14ac:dyDescent="0.25">
      <c r="A6" s="47"/>
      <c r="B6" s="47"/>
      <c r="C6" s="47"/>
      <c r="D6" s="47"/>
      <c r="E6" s="47"/>
      <c r="F6" s="47"/>
      <c r="G6" s="47"/>
      <c r="H6" s="47"/>
      <c r="I6" s="47"/>
      <c r="J6" s="47"/>
    </row>
    <row r="7" spans="1:10" ht="15.6" customHeight="1" x14ac:dyDescent="0.2">
      <c r="A7" s="47" t="s">
        <v>293</v>
      </c>
      <c r="B7" s="47"/>
      <c r="C7" s="47"/>
      <c r="D7" s="47"/>
      <c r="E7" s="47"/>
      <c r="F7" s="47"/>
      <c r="G7" s="47"/>
      <c r="H7" s="47"/>
      <c r="I7" s="47" t="s">
        <v>52</v>
      </c>
      <c r="J7" s="419">
        <f>'RAP MAR'!J39</f>
        <v>0</v>
      </c>
    </row>
    <row r="8" spans="1:10" ht="15.6" customHeight="1" x14ac:dyDescent="0.2">
      <c r="A8" s="128" t="s">
        <v>294</v>
      </c>
      <c r="B8" s="128"/>
      <c r="C8" s="128"/>
      <c r="D8" s="128"/>
      <c r="E8" s="128"/>
      <c r="F8" s="47"/>
      <c r="G8" s="47"/>
      <c r="H8" s="47"/>
      <c r="I8" s="47"/>
      <c r="J8" s="134"/>
    </row>
    <row r="9" spans="1:10" ht="15.6" customHeight="1" x14ac:dyDescent="0.2">
      <c r="A9" s="47" t="s">
        <v>295</v>
      </c>
      <c r="B9" s="47"/>
      <c r="C9" s="47"/>
      <c r="D9" s="47"/>
      <c r="E9" s="47"/>
      <c r="F9" s="47"/>
      <c r="G9" s="47"/>
      <c r="H9" s="47"/>
      <c r="I9" s="413">
        <f>SUM(AVRIL!$B$7)</f>
        <v>0</v>
      </c>
      <c r="J9" s="135"/>
    </row>
    <row r="10" spans="1:10" ht="15.6" customHeight="1" x14ac:dyDescent="0.2">
      <c r="A10" s="47" t="s">
        <v>296</v>
      </c>
      <c r="B10" s="47"/>
      <c r="C10" s="47"/>
      <c r="D10" s="47"/>
      <c r="E10" s="47"/>
      <c r="F10" s="47"/>
      <c r="G10" s="47"/>
      <c r="H10" s="47"/>
      <c r="I10" s="414">
        <f>SUM(AVRIL!$C$7)</f>
        <v>0</v>
      </c>
      <c r="J10" s="135"/>
    </row>
    <row r="11" spans="1:10" ht="15.6" customHeight="1" x14ac:dyDescent="0.2">
      <c r="A11" s="47" t="s">
        <v>297</v>
      </c>
      <c r="B11" s="47"/>
      <c r="C11" s="47"/>
      <c r="D11" s="47"/>
      <c r="E11" s="47"/>
      <c r="F11" s="47"/>
      <c r="G11" s="47"/>
      <c r="H11" s="47"/>
      <c r="I11" s="414">
        <f>SUM(AVRIL!$D$7)</f>
        <v>0</v>
      </c>
      <c r="J11" s="135"/>
    </row>
    <row r="12" spans="1:10" ht="15.6" customHeight="1" x14ac:dyDescent="0.2">
      <c r="A12" s="47" t="s">
        <v>486</v>
      </c>
      <c r="B12" s="47"/>
      <c r="C12" s="47"/>
      <c r="D12" s="47"/>
      <c r="E12" s="47"/>
      <c r="F12" s="47"/>
      <c r="G12" s="47"/>
      <c r="H12" s="47"/>
      <c r="I12" s="414">
        <f>SUM(AVRIL!$E$7)</f>
        <v>0</v>
      </c>
      <c r="J12" s="135"/>
    </row>
    <row r="13" spans="1:10" ht="15.6" customHeight="1" x14ac:dyDescent="0.2">
      <c r="A13" s="47" t="s">
        <v>298</v>
      </c>
      <c r="B13" s="47"/>
      <c r="C13" s="47"/>
      <c r="D13" s="47"/>
      <c r="E13" s="47"/>
      <c r="F13" s="47"/>
      <c r="G13" s="47"/>
      <c r="H13" s="47"/>
      <c r="I13" s="414">
        <f>SUM(AVRIL!$F$7)</f>
        <v>0</v>
      </c>
      <c r="J13" s="135"/>
    </row>
    <row r="14" spans="1:10" ht="15.6" customHeight="1" x14ac:dyDescent="0.2">
      <c r="A14" s="47" t="s">
        <v>299</v>
      </c>
      <c r="B14" s="47"/>
      <c r="C14" s="47"/>
      <c r="D14" s="47"/>
      <c r="E14" s="47"/>
      <c r="F14" s="47"/>
      <c r="G14" s="47"/>
      <c r="H14" s="47"/>
      <c r="I14" s="414">
        <f>SUM(AVRIL!$L$7:$O$7)</f>
        <v>0</v>
      </c>
      <c r="J14" s="135"/>
    </row>
    <row r="15" spans="1:10" ht="15.6" customHeight="1" x14ac:dyDescent="0.2">
      <c r="A15" s="47"/>
      <c r="B15" s="47" t="s">
        <v>53</v>
      </c>
      <c r="C15" s="137" t="s">
        <v>300</v>
      </c>
      <c r="D15" s="47"/>
      <c r="E15" s="47"/>
      <c r="F15" s="47"/>
      <c r="G15" s="47"/>
      <c r="H15" s="47"/>
      <c r="I15" s="414">
        <f>SUM(AVRIL!$Q$7:$R$7)</f>
        <v>0</v>
      </c>
      <c r="J15" s="135"/>
    </row>
    <row r="16" spans="1:10" ht="15.6" customHeight="1" thickBot="1" x14ac:dyDescent="0.25">
      <c r="A16" s="47"/>
      <c r="B16" s="47"/>
      <c r="C16" s="137" t="s">
        <v>301</v>
      </c>
      <c r="D16" s="47"/>
      <c r="E16" s="47"/>
      <c r="F16" s="47"/>
      <c r="G16" s="47"/>
      <c r="H16" s="47"/>
      <c r="I16" s="415">
        <f>SUM(AVRIL!$P$7)</f>
        <v>0</v>
      </c>
      <c r="J16" s="135"/>
    </row>
    <row r="17" spans="1:10" ht="15.6" customHeight="1" thickBot="1" x14ac:dyDescent="0.25">
      <c r="A17" s="47"/>
      <c r="B17" s="128" t="s">
        <v>302</v>
      </c>
      <c r="C17" s="47"/>
      <c r="D17" s="47"/>
      <c r="E17" s="47"/>
      <c r="F17" s="47"/>
      <c r="G17" s="47"/>
      <c r="H17" s="47"/>
      <c r="I17" s="128"/>
      <c r="J17" s="174">
        <f>SUM(I9:I16)</f>
        <v>0</v>
      </c>
    </row>
    <row r="18" spans="1:10" ht="15.6" customHeight="1" thickTop="1" thickBot="1" x14ac:dyDescent="0.25">
      <c r="A18" s="47"/>
      <c r="B18" s="128" t="s">
        <v>303</v>
      </c>
      <c r="C18" s="47"/>
      <c r="D18" s="47"/>
      <c r="E18" s="47"/>
      <c r="F18" s="47"/>
      <c r="G18" s="47"/>
      <c r="H18" s="47"/>
      <c r="I18" s="47"/>
      <c r="J18" s="420">
        <f>SUM(J7:J17)</f>
        <v>0</v>
      </c>
    </row>
    <row r="19" spans="1:10" ht="15.6" customHeight="1" x14ac:dyDescent="0.2">
      <c r="A19" s="47"/>
      <c r="B19" s="47"/>
      <c r="C19" s="47"/>
      <c r="D19" s="47"/>
      <c r="E19" s="47"/>
      <c r="F19" s="47"/>
      <c r="G19" s="47"/>
      <c r="H19" s="47"/>
      <c r="I19" s="47"/>
      <c r="J19" s="136" t="s">
        <v>50</v>
      </c>
    </row>
    <row r="20" spans="1:10" ht="15.6" customHeight="1" x14ac:dyDescent="0.2">
      <c r="A20" s="128" t="s">
        <v>304</v>
      </c>
      <c r="B20" s="47"/>
      <c r="C20" s="47"/>
      <c r="D20" s="47"/>
      <c r="E20" s="47"/>
      <c r="F20" s="47"/>
      <c r="G20" s="47"/>
      <c r="H20" s="47"/>
      <c r="I20" s="47"/>
      <c r="J20" s="135"/>
    </row>
    <row r="21" spans="1:10" ht="15.6" customHeight="1" thickBot="1" x14ac:dyDescent="0.25">
      <c r="A21" s="47" t="s">
        <v>305</v>
      </c>
      <c r="B21" s="47"/>
      <c r="C21" s="47"/>
      <c r="D21" s="47"/>
      <c r="E21" s="47"/>
      <c r="F21" s="47"/>
      <c r="G21" s="47"/>
      <c r="H21" s="47"/>
      <c r="I21" s="47"/>
      <c r="J21" s="135"/>
    </row>
    <row r="22" spans="1:10" ht="15.6" customHeight="1" x14ac:dyDescent="0.2">
      <c r="A22" s="47" t="s">
        <v>306</v>
      </c>
      <c r="B22" s="47"/>
      <c r="C22" s="47"/>
      <c r="D22" s="47"/>
      <c r="E22" s="47"/>
      <c r="F22" s="47"/>
      <c r="G22" s="47"/>
      <c r="H22" s="419">
        <f>SUM(AVRIL!$U$7)</f>
        <v>0</v>
      </c>
      <c r="I22" s="47"/>
      <c r="J22" s="135"/>
    </row>
    <row r="23" spans="1:10" ht="15.6" customHeight="1" x14ac:dyDescent="0.2">
      <c r="A23" s="47" t="s">
        <v>307</v>
      </c>
      <c r="B23" s="47"/>
      <c r="C23" s="47"/>
      <c r="D23" s="47"/>
      <c r="E23" s="47"/>
      <c r="F23" s="47"/>
      <c r="G23" s="47"/>
      <c r="H23" s="416">
        <f>SUM(AVRIL!$V$7)</f>
        <v>0</v>
      </c>
      <c r="I23" s="47"/>
      <c r="J23" s="135"/>
    </row>
    <row r="24" spans="1:10" ht="15.6" customHeight="1" thickBot="1" x14ac:dyDescent="0.25">
      <c r="A24" s="47" t="s">
        <v>308</v>
      </c>
      <c r="B24" s="47"/>
      <c r="C24" s="47"/>
      <c r="D24" s="47"/>
      <c r="E24" s="47"/>
      <c r="F24" s="47"/>
      <c r="G24" s="47"/>
      <c r="H24" s="416">
        <f>SUM(AVRIL!$W$7:'AVRIL'!$X$7)</f>
        <v>0</v>
      </c>
      <c r="I24" s="47"/>
      <c r="J24" s="135"/>
    </row>
    <row r="25" spans="1:10" ht="15.6" customHeight="1" thickBot="1" x14ac:dyDescent="0.25">
      <c r="A25" s="47" t="s">
        <v>309</v>
      </c>
      <c r="B25" s="47"/>
      <c r="C25" s="47"/>
      <c r="D25" s="47"/>
      <c r="E25" s="47"/>
      <c r="F25" s="47"/>
      <c r="G25" s="47"/>
      <c r="H25" s="415">
        <f>SUM(AVRIL!$Y$7)</f>
        <v>0</v>
      </c>
      <c r="I25" s="417">
        <f>SUM(H22:H25)</f>
        <v>0</v>
      </c>
      <c r="J25" s="135"/>
    </row>
    <row r="26" spans="1:10" ht="15.6" customHeight="1" x14ac:dyDescent="0.2">
      <c r="A26" s="47" t="s">
        <v>310</v>
      </c>
      <c r="B26" s="47"/>
      <c r="C26" s="47"/>
      <c r="D26" s="47"/>
      <c r="E26" s="47"/>
      <c r="F26" s="47"/>
      <c r="G26" s="47"/>
      <c r="H26" s="143"/>
      <c r="I26" s="414">
        <f>SUM(AVRIL!$Z$7)</f>
        <v>0</v>
      </c>
      <c r="J26" s="135"/>
    </row>
    <row r="27" spans="1:10" ht="15.6" customHeight="1" x14ac:dyDescent="0.2">
      <c r="A27" s="47" t="s">
        <v>311</v>
      </c>
      <c r="B27" s="47"/>
      <c r="C27" s="47"/>
      <c r="D27" s="47"/>
      <c r="E27" s="47"/>
      <c r="F27" s="47"/>
      <c r="G27" s="47"/>
      <c r="H27" s="47"/>
      <c r="I27" s="414">
        <f>SUM(AVRIL!$AA$7)</f>
        <v>0</v>
      </c>
      <c r="J27" s="135"/>
    </row>
    <row r="28" spans="1:10" ht="15.6" customHeight="1" x14ac:dyDescent="0.2">
      <c r="A28" s="47" t="s">
        <v>312</v>
      </c>
      <c r="B28" s="47"/>
      <c r="C28" s="47"/>
      <c r="D28" s="47"/>
      <c r="E28" s="47"/>
      <c r="F28" s="47"/>
      <c r="G28" s="47"/>
      <c r="H28" s="47"/>
      <c r="I28" s="414">
        <f>SUM(AVRIL!$AB$7)</f>
        <v>0</v>
      </c>
      <c r="J28" s="135"/>
    </row>
    <row r="29" spans="1:10" ht="15.6" customHeight="1" x14ac:dyDescent="0.2">
      <c r="A29" s="47" t="s">
        <v>313</v>
      </c>
      <c r="B29" s="47"/>
      <c r="C29" s="47"/>
      <c r="D29" s="47"/>
      <c r="E29" s="47"/>
      <c r="F29" s="47"/>
      <c r="G29" s="47"/>
      <c r="H29" s="47"/>
      <c r="I29" s="414">
        <f>SUM(AVRIL!$AC$7)</f>
        <v>0</v>
      </c>
      <c r="J29" s="135"/>
    </row>
    <row r="30" spans="1:10" ht="15.6" customHeight="1" x14ac:dyDescent="0.2">
      <c r="A30" s="47" t="s">
        <v>314</v>
      </c>
      <c r="B30" s="47"/>
      <c r="C30" s="47"/>
      <c r="D30" s="47"/>
      <c r="E30" s="47"/>
      <c r="F30" s="47"/>
      <c r="G30" s="47"/>
      <c r="H30" s="47"/>
      <c r="I30" s="414">
        <f>SUM(AVRIL!$AD$7)</f>
        <v>0</v>
      </c>
      <c r="J30" s="135"/>
    </row>
    <row r="31" spans="1:10" ht="15.6" customHeight="1" x14ac:dyDescent="0.2">
      <c r="A31" s="47" t="s">
        <v>315</v>
      </c>
      <c r="B31" s="47"/>
      <c r="C31" s="47"/>
      <c r="D31" s="47"/>
      <c r="E31" s="47"/>
      <c r="F31" s="47"/>
      <c r="G31" s="47"/>
      <c r="H31" s="47"/>
      <c r="I31" s="414">
        <f>SUM(AVRIL!$AE$7)</f>
        <v>0</v>
      </c>
      <c r="J31" s="135"/>
    </row>
    <row r="32" spans="1:10" ht="15.6" customHeight="1" x14ac:dyDescent="0.2">
      <c r="A32" s="47" t="s">
        <v>316</v>
      </c>
      <c r="B32" s="47"/>
      <c r="C32" s="47"/>
      <c r="D32" s="47"/>
      <c r="E32" s="47"/>
      <c r="F32" s="47"/>
      <c r="G32" s="47"/>
      <c r="H32" s="47"/>
      <c r="I32" s="414">
        <f>SUM(AVRIL!$AF$7)</f>
        <v>0</v>
      </c>
      <c r="J32" s="135"/>
    </row>
    <row r="33" spans="1:10" ht="15.6" customHeight="1" x14ac:dyDescent="0.2">
      <c r="A33" s="47" t="s">
        <v>317</v>
      </c>
      <c r="B33" s="47"/>
      <c r="C33" s="47"/>
      <c r="D33" s="47"/>
      <c r="E33" s="47"/>
      <c r="F33" s="47"/>
      <c r="G33" s="47"/>
      <c r="H33" s="47"/>
      <c r="I33" s="414">
        <f>SUM(AVRIL!$AG$7)</f>
        <v>0</v>
      </c>
      <c r="J33" s="135"/>
    </row>
    <row r="34" spans="1:10" ht="15.6" customHeight="1" x14ac:dyDescent="0.2">
      <c r="A34" s="47" t="s">
        <v>318</v>
      </c>
      <c r="B34" s="47"/>
      <c r="C34" s="47"/>
      <c r="D34" s="47"/>
      <c r="E34" s="47"/>
      <c r="F34" s="47"/>
      <c r="G34" s="47"/>
      <c r="H34" s="47"/>
      <c r="I34" s="414">
        <f>SUM(AVRIL!$AH$7)</f>
        <v>0</v>
      </c>
      <c r="J34" s="135"/>
    </row>
    <row r="35" spans="1:10" ht="15.6" customHeight="1" x14ac:dyDescent="0.2">
      <c r="A35" s="47" t="s">
        <v>318</v>
      </c>
      <c r="B35" s="47"/>
      <c r="C35" s="47"/>
      <c r="D35" s="47"/>
      <c r="E35" s="47"/>
      <c r="F35" s="47"/>
      <c r="G35" s="47"/>
      <c r="H35" s="47"/>
      <c r="I35" s="418">
        <v>0</v>
      </c>
      <c r="J35" s="135"/>
    </row>
    <row r="36" spans="1:10" ht="15.6" customHeight="1" x14ac:dyDescent="0.2">
      <c r="A36" s="47" t="s">
        <v>319</v>
      </c>
      <c r="B36" s="47"/>
      <c r="C36" s="47"/>
      <c r="D36" s="47"/>
      <c r="E36" s="47"/>
      <c r="F36" s="47"/>
      <c r="G36" s="47"/>
      <c r="H36" s="47"/>
      <c r="I36" s="414">
        <f>SUM(AVRIL!$AJ$7)</f>
        <v>0</v>
      </c>
      <c r="J36" s="135"/>
    </row>
    <row r="37" spans="1:10" ht="15.6" customHeight="1" thickBot="1" x14ac:dyDescent="0.25">
      <c r="A37" s="47" t="s">
        <v>320</v>
      </c>
      <c r="B37" s="47"/>
      <c r="C37" s="47"/>
      <c r="D37" s="47"/>
      <c r="E37" s="47"/>
      <c r="F37" s="47"/>
      <c r="G37" s="47"/>
      <c r="H37" s="47"/>
      <c r="I37" s="415">
        <f>SUM(AVRIL!$AK$7)</f>
        <v>0</v>
      </c>
      <c r="J37" s="135"/>
    </row>
    <row r="38" spans="1:10" ht="15.6" customHeight="1" thickBot="1" x14ac:dyDescent="0.25">
      <c r="A38" s="47" t="s">
        <v>321</v>
      </c>
      <c r="B38" s="47"/>
      <c r="C38" s="47"/>
      <c r="D38" s="47"/>
      <c r="E38" s="47"/>
      <c r="F38" s="47"/>
      <c r="G38" s="47"/>
      <c r="H38" s="47"/>
      <c r="I38" s="124"/>
      <c r="J38" s="421">
        <f>SUM(I25:I37)</f>
        <v>0</v>
      </c>
    </row>
    <row r="39" spans="1:10" ht="15.6" customHeight="1" thickTop="1" thickBot="1" x14ac:dyDescent="0.25">
      <c r="A39" s="128" t="s">
        <v>322</v>
      </c>
      <c r="B39" s="47"/>
      <c r="C39" s="47"/>
      <c r="D39" s="47"/>
      <c r="E39" s="47"/>
      <c r="F39" s="47"/>
      <c r="G39" s="47"/>
      <c r="H39" s="47"/>
      <c r="I39" s="47"/>
      <c r="J39" s="422">
        <f>SUM(J18-J38)</f>
        <v>0</v>
      </c>
    </row>
    <row r="40" spans="1:10" ht="15.6" customHeight="1" x14ac:dyDescent="0.2">
      <c r="A40" s="47"/>
      <c r="B40" s="47"/>
      <c r="C40" s="47"/>
      <c r="D40" s="47"/>
      <c r="E40" s="47"/>
      <c r="F40" s="47"/>
      <c r="G40" s="47"/>
      <c r="H40" s="47"/>
      <c r="I40" s="47"/>
      <c r="J40" s="47"/>
    </row>
    <row r="41" spans="1:10" ht="15.6" customHeight="1" x14ac:dyDescent="0.2">
      <c r="A41" s="47" t="s">
        <v>323</v>
      </c>
      <c r="B41" s="47"/>
      <c r="C41" s="47"/>
      <c r="D41" s="47"/>
      <c r="E41" s="47"/>
      <c r="F41" s="47"/>
      <c r="G41" s="47"/>
      <c r="H41" s="47"/>
      <c r="I41" s="47"/>
      <c r="J41" s="47"/>
    </row>
    <row r="42" spans="1:10" ht="15.6" customHeight="1" x14ac:dyDescent="0.2">
      <c r="A42" s="47" t="s">
        <v>324</v>
      </c>
      <c r="B42" s="47"/>
      <c r="C42" s="47"/>
      <c r="D42" s="47"/>
      <c r="E42" s="47"/>
      <c r="F42" s="47"/>
      <c r="G42" s="47"/>
      <c r="H42" s="47"/>
      <c r="I42" s="47"/>
      <c r="J42" s="47"/>
    </row>
    <row r="43" spans="1:10" ht="15.6" customHeight="1" x14ac:dyDescent="0.2">
      <c r="A43" s="47" t="s">
        <v>325</v>
      </c>
      <c r="B43" s="47"/>
      <c r="C43" s="47"/>
      <c r="D43" s="47"/>
      <c r="E43" s="47"/>
      <c r="F43" s="47"/>
      <c r="G43" s="47"/>
      <c r="H43" s="47"/>
      <c r="I43" s="585"/>
      <c r="J43" s="586"/>
    </row>
    <row r="44" spans="1:10" ht="15.6" customHeight="1" x14ac:dyDescent="0.2">
      <c r="A44" s="47"/>
      <c r="B44" s="47"/>
      <c r="C44" s="47"/>
      <c r="D44" s="47"/>
      <c r="E44" s="47"/>
      <c r="F44" s="47"/>
      <c r="G44" s="47"/>
      <c r="H44" s="47"/>
      <c r="I44" s="47"/>
      <c r="J44" s="47"/>
    </row>
    <row r="45" spans="1:10" ht="15.6" customHeight="1" x14ac:dyDescent="0.2">
      <c r="A45" s="130"/>
      <c r="B45" s="130"/>
      <c r="C45" s="130" t="s">
        <v>50</v>
      </c>
      <c r="D45" s="130"/>
      <c r="E45" s="47"/>
      <c r="F45" s="47"/>
      <c r="G45" s="47"/>
      <c r="H45" s="130"/>
      <c r="I45" s="130"/>
      <c r="J45" s="130"/>
    </row>
    <row r="46" spans="1:10" ht="15.6" customHeight="1" x14ac:dyDescent="0.2">
      <c r="A46" s="47"/>
      <c r="B46" s="47"/>
      <c r="C46" s="47"/>
      <c r="D46" s="131" t="s">
        <v>326</v>
      </c>
      <c r="E46" s="47"/>
      <c r="F46" s="47"/>
      <c r="G46" s="47"/>
      <c r="H46" s="124"/>
      <c r="I46" s="124"/>
      <c r="J46" s="138" t="s">
        <v>327</v>
      </c>
    </row>
    <row r="47" spans="1:10" ht="15.6" customHeight="1" x14ac:dyDescent="0.2">
      <c r="A47" s="47"/>
      <c r="B47" s="47"/>
      <c r="C47" s="47"/>
      <c r="D47" s="47"/>
      <c r="E47" s="47"/>
      <c r="F47" s="47"/>
      <c r="G47" s="47"/>
      <c r="H47" s="47" t="s">
        <v>50</v>
      </c>
      <c r="I47" s="47"/>
      <c r="J47" s="47"/>
    </row>
    <row r="48" spans="1:10" ht="15.6" customHeight="1" x14ac:dyDescent="0.2">
      <c r="A48" s="587" t="s">
        <v>379</v>
      </c>
      <c r="B48" s="587"/>
      <c r="C48" s="587"/>
      <c r="D48" s="587"/>
      <c r="E48" s="587"/>
      <c r="F48" s="587"/>
      <c r="G48" s="587"/>
      <c r="H48" s="587"/>
      <c r="I48" s="587"/>
      <c r="J48" s="587"/>
    </row>
    <row r="49" spans="1:10" ht="15.6" customHeight="1" x14ac:dyDescent="0.2">
      <c r="A49" s="132" t="s">
        <v>328</v>
      </c>
      <c r="B49" s="132"/>
      <c r="C49" s="132"/>
      <c r="D49" s="132"/>
      <c r="E49" s="132"/>
      <c r="F49" s="132"/>
      <c r="G49" s="132"/>
      <c r="H49" s="132"/>
      <c r="I49" s="132"/>
      <c r="J49" s="47"/>
    </row>
    <row r="50" spans="1:10" ht="15.6" customHeight="1" x14ac:dyDescent="0.2">
      <c r="A50" s="132" t="s">
        <v>329</v>
      </c>
      <c r="B50" s="132"/>
      <c r="C50" s="132"/>
      <c r="D50" s="132"/>
      <c r="E50" s="132"/>
      <c r="F50" s="132"/>
      <c r="G50" s="132"/>
      <c r="H50" s="132"/>
      <c r="I50" s="132"/>
      <c r="J50" s="47"/>
    </row>
  </sheetData>
  <sheetProtection algorithmName="SHA-512" hashValue="4OZEauHxjVgR5a19GMAsNU1vkqevfq7i7gwPi5QBi4vjWkNnJuvbBLVw/Et250VAWOblbhs4h9BKMMW8NuUPcA==" saltValue="YbiwX5/OziW9CYNgv06INQ==" spinCount="100000" sheet="1" objects="1" scenarios="1" formatColumns="0" formatRows="0"/>
  <mergeCells count="4">
    <mergeCell ref="A3:J3"/>
    <mergeCell ref="A2:J2"/>
    <mergeCell ref="I43:J43"/>
    <mergeCell ref="A48:J48"/>
  </mergeCells>
  <printOptions horizontalCentered="1" verticalCentered="1"/>
  <pageMargins left="0" right="0" top="0" bottom="0"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20</vt:i4>
      </vt:variant>
    </vt:vector>
  </HeadingPairs>
  <TitlesOfParts>
    <vt:vector size="50" baseType="lpstr">
      <vt:lpstr>Directives</vt:lpstr>
      <vt:lpstr>JANVIER</vt:lpstr>
      <vt:lpstr>RAP JAN</vt:lpstr>
      <vt:lpstr>FÉVRIER</vt:lpstr>
      <vt:lpstr>RAP FÉV</vt:lpstr>
      <vt:lpstr>MARS</vt:lpstr>
      <vt:lpstr>RAP MAR</vt:lpstr>
      <vt:lpstr>AVRIL</vt:lpstr>
      <vt:lpstr>RAP AVR</vt:lpstr>
      <vt:lpstr>MAI</vt:lpstr>
      <vt:lpstr>RAP MAI</vt:lpstr>
      <vt:lpstr>JUIN</vt:lpstr>
      <vt:lpstr>RAP JUIN</vt:lpstr>
      <vt:lpstr>JUILLET</vt:lpstr>
      <vt:lpstr>RAP JUIL</vt:lpstr>
      <vt:lpstr>AOUT</vt:lpstr>
      <vt:lpstr>RAP AOUT</vt:lpstr>
      <vt:lpstr>SEPTEMBRE</vt:lpstr>
      <vt:lpstr>RAP SEP</vt:lpstr>
      <vt:lpstr>OCTOBRE</vt:lpstr>
      <vt:lpstr>RAP OCT</vt:lpstr>
      <vt:lpstr>NOVEMBRE</vt:lpstr>
      <vt:lpstr>RAP NOV</vt:lpstr>
      <vt:lpstr>DÉCEMBRE</vt:lpstr>
      <vt:lpstr>RAP DÉC</vt:lpstr>
      <vt:lpstr>1er Trim</vt:lpstr>
      <vt:lpstr>2ème Trim</vt:lpstr>
      <vt:lpstr>3ème Trim</vt:lpstr>
      <vt:lpstr>4ème Trim</vt:lpstr>
      <vt:lpstr>Rapport Annuel 251ARCF</vt:lpstr>
      <vt:lpstr>'1er Trim'!Print_Area</vt:lpstr>
      <vt:lpstr>'2ème Trim'!Print_Area</vt:lpstr>
      <vt:lpstr>'3ème Trim'!Print_Area</vt:lpstr>
      <vt:lpstr>'4ème Trim'!Print_Area</vt:lpstr>
      <vt:lpstr>AOUT!Print_Area</vt:lpstr>
      <vt:lpstr>AVRIL!Print_Area</vt:lpstr>
      <vt:lpstr>DÉCEMBRE!Print_Area</vt:lpstr>
      <vt:lpstr>Directives!Print_Area</vt:lpstr>
      <vt:lpstr>FÉVRIER!Print_Area</vt:lpstr>
      <vt:lpstr>JANVIER!Print_Area</vt:lpstr>
      <vt:lpstr>JUILLET!Print_Area</vt:lpstr>
      <vt:lpstr>JUIN!Print_Area</vt:lpstr>
      <vt:lpstr>MAI!Print_Area</vt:lpstr>
      <vt:lpstr>MARS!Print_Area</vt:lpstr>
      <vt:lpstr>NOVEMBRE!Print_Area</vt:lpstr>
      <vt:lpstr>OCTOBRE!Print_Area</vt:lpstr>
      <vt:lpstr>'Rapport Annuel 251ARCF'!Print_Area</vt:lpstr>
      <vt:lpstr>SEPTEMBRE!Print_Area</vt:lpstr>
      <vt:lpstr>Directives!Print_Titles</vt:lpstr>
      <vt:lpstr>'Rapport Annuel 251ARCF'!Print_Titles</vt:lpstr>
    </vt:vector>
  </TitlesOfParts>
  <Company>Preferred 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BBailey</dc:creator>
  <cp:lastModifiedBy>Bailey, Betty</cp:lastModifiedBy>
  <cp:lastPrinted>2020-06-15T17:32:33Z</cp:lastPrinted>
  <dcterms:created xsi:type="dcterms:W3CDTF">2000-04-04T04:28:46Z</dcterms:created>
  <dcterms:modified xsi:type="dcterms:W3CDTF">2021-03-30T17:58:13Z</dcterms:modified>
</cp:coreProperties>
</file>