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esktop\For File Transfer\SteelWeb\US\"/>
    </mc:Choice>
  </mc:AlternateContent>
  <xr:revisionPtr revIDLastSave="0" documentId="8_{9F244184-7747-4EDA-BDF9-0CB29432E2FE}" xr6:coauthVersionLast="36" xr6:coauthVersionMax="36" xr10:uidLastSave="{00000000-0000-0000-0000-000000000000}"/>
  <bookViews>
    <workbookView xWindow="-15" yWindow="-15" windowWidth="9345" windowHeight="7155" tabRatio="823" xr2:uid="{00000000-000D-0000-FFFF-FFFF00000000}"/>
  </bookViews>
  <sheets>
    <sheet name="DIRECTIONS" sheetId="14" r:id="rId1"/>
    <sheet name="JANUARY" sheetId="1" r:id="rId2"/>
    <sheet name="JanRpt" sheetId="30" r:id="rId3"/>
    <sheet name="FEBRUARY" sheetId="2" r:id="rId4"/>
    <sheet name="FebRpt" sheetId="29" r:id="rId5"/>
    <sheet name="MARCH" sheetId="3" r:id="rId6"/>
    <sheet name="MarRpt" sheetId="28" r:id="rId7"/>
    <sheet name="1-qt-TrstRpt" sheetId="27" r:id="rId8"/>
    <sheet name="APRIL" sheetId="4" r:id="rId9"/>
    <sheet name="AprRpt" sheetId="31" r:id="rId10"/>
    <sheet name="MAY" sheetId="5" r:id="rId11"/>
    <sheet name="MayRpt" sheetId="25" r:id="rId12"/>
    <sheet name="JUNE" sheetId="6" r:id="rId13"/>
    <sheet name="JunRpt" sheetId="24" r:id="rId14"/>
    <sheet name="2-qt-TrstRpt" sheetId="23" r:id="rId15"/>
    <sheet name="JULY" sheetId="7" r:id="rId16"/>
    <sheet name="JulRpt" sheetId="32" r:id="rId17"/>
    <sheet name="AUGUST" sheetId="8" r:id="rId18"/>
    <sheet name="AugRpt" sheetId="21" r:id="rId19"/>
    <sheet name="SEPTEMBER" sheetId="9" r:id="rId20"/>
    <sheet name="SepRpt" sheetId="20" r:id="rId21"/>
    <sheet name="3-qt-TrstRpt" sheetId="19" r:id="rId22"/>
    <sheet name="OCTOBER" sheetId="10" r:id="rId23"/>
    <sheet name="OctRpt" sheetId="18" r:id="rId24"/>
    <sheet name="NOVEMBER" sheetId="11" r:id="rId25"/>
    <sheet name="NovRpt" sheetId="17" r:id="rId26"/>
    <sheet name="DECEMBER" sheetId="12" r:id="rId27"/>
    <sheet name="DecRpt" sheetId="16" r:id="rId28"/>
    <sheet name="4-qt-TrstRpt" sheetId="15" r:id="rId29"/>
    <sheet name="AR251" sheetId="13" r:id="rId30"/>
  </sheets>
  <definedNames>
    <definedName name="_xlnm.Print_Area" localSheetId="7">'1-qt-TrstRpt'!$A$1:$J$70</definedName>
    <definedName name="_xlnm.Print_Area" localSheetId="14">'2-qt-TrstRpt'!$A$1:$J$70</definedName>
    <definedName name="_xlnm.Print_Area" localSheetId="21">'3-qt-TrstRpt'!$A$1:$J$70</definedName>
    <definedName name="_xlnm.Print_Area" localSheetId="28">'4-qt-TrstRpt'!$A$1:$J$70</definedName>
    <definedName name="_xlnm.Print_Area" localSheetId="8">APRIL!$A$9:$AL$148</definedName>
    <definedName name="_xlnm.Print_Area" localSheetId="9">AprRpt!$A$1:$J$50</definedName>
    <definedName name="_xlnm.Print_Area" localSheetId="29">'AR251'!$A$8:$AJ$43,'AR251'!$A$44:$R$66</definedName>
    <definedName name="_xlnm.Print_Area" localSheetId="18">AugRpt!$A$1:$J$50</definedName>
    <definedName name="_xlnm.Print_Area" localSheetId="17">AUGUST!$A$9:$AL$148</definedName>
    <definedName name="_xlnm.Print_Area" localSheetId="26">DECEMBER!$A$9:$AL$148</definedName>
    <definedName name="_xlnm.Print_Area" localSheetId="27">DecRpt!$A$1:$J$50</definedName>
    <definedName name="_xlnm.Print_Area" localSheetId="0">DIRECTIONS!$A$1:$J$74</definedName>
    <definedName name="_xlnm.Print_Area" localSheetId="4">FebRpt!$A$1:$J$50</definedName>
    <definedName name="_xlnm.Print_Area" localSheetId="3">FEBRUARY!$A$9:$AL$148</definedName>
    <definedName name="_xlnm.Print_Area" localSheetId="2">JanRpt!$A$1:$J$50</definedName>
    <definedName name="_xlnm.Print_Area" localSheetId="1">JANUARY!$A$9:$AL$148</definedName>
    <definedName name="_xlnm.Print_Area" localSheetId="16">JulRpt!$A$1:$J$50</definedName>
    <definedName name="_xlnm.Print_Area" localSheetId="15">JULY!$A$9:$AL$148</definedName>
    <definedName name="_xlnm.Print_Area" localSheetId="12">JUNE!$A$9:$AL$148</definedName>
    <definedName name="_xlnm.Print_Area" localSheetId="13">JunRpt!$A$1:$J$50</definedName>
    <definedName name="_xlnm.Print_Area" localSheetId="5">MARCH!$A$9:$AL$148</definedName>
    <definedName name="_xlnm.Print_Area" localSheetId="6">MarRpt!$A$1:$J$50</definedName>
    <definedName name="_xlnm.Print_Area" localSheetId="10">MAY!$A$9:$AL$148</definedName>
    <definedName name="_xlnm.Print_Area" localSheetId="11">MayRpt!$A$1:$J$50</definedName>
    <definedName name="_xlnm.Print_Area" localSheetId="24">NOVEMBER!$A$9:$AL$148</definedName>
    <definedName name="_xlnm.Print_Area" localSheetId="25">NovRpt!$A$1:$J$50</definedName>
    <definedName name="_xlnm.Print_Area" localSheetId="22">OCTOBER!$A$9:$AL$148</definedName>
    <definedName name="_xlnm.Print_Area" localSheetId="23">OctRpt!$A$1:$J$50</definedName>
    <definedName name="_xlnm.Print_Area" localSheetId="20">SepRpt!$A$1:$J$50</definedName>
    <definedName name="_xlnm.Print_Area" localSheetId="19">SEPTEMBER!$A$9:$AL$148</definedName>
    <definedName name="_xlnm.Print_Titles" localSheetId="29">'AR251'!$8:$11</definedName>
    <definedName name="_xlnm.Print_Titles" localSheetId="0">DIRECTIONS!$1:$2</definedName>
  </definedNames>
  <calcPr calcId="191029"/>
</workbook>
</file>

<file path=xl/calcChain.xml><?xml version="1.0" encoding="utf-8"?>
<calcChain xmlns="http://schemas.openxmlformats.org/spreadsheetml/2006/main">
  <c r="H50" i="23" l="1"/>
  <c r="H50" i="19"/>
  <c r="H50" i="15"/>
  <c r="M63" i="13"/>
  <c r="F47" i="15"/>
  <c r="F47" i="19"/>
  <c r="F47" i="23"/>
  <c r="F47" i="27"/>
  <c r="O116" i="2"/>
  <c r="O116" i="3"/>
  <c r="O116" i="4"/>
  <c r="O116" i="5"/>
  <c r="O116" i="6"/>
  <c r="O116" i="7"/>
  <c r="O116" i="8"/>
  <c r="O116" i="9"/>
  <c r="O116" i="10"/>
  <c r="O116" i="11"/>
  <c r="O116" i="12"/>
  <c r="O116" i="1"/>
  <c r="AK11" i="1" l="1"/>
  <c r="AK56" i="1"/>
  <c r="E56" i="1"/>
  <c r="E11" i="3" l="1"/>
  <c r="E11" i="4"/>
  <c r="E11" i="5"/>
  <c r="E11" i="6"/>
  <c r="E11" i="7"/>
  <c r="E11" i="8"/>
  <c r="E11" i="9"/>
  <c r="E11" i="10"/>
  <c r="E11" i="11"/>
  <c r="E11" i="12"/>
  <c r="E11" i="2"/>
  <c r="AK56" i="6" l="1"/>
  <c r="AK11" i="6"/>
  <c r="E56" i="6"/>
  <c r="AK11" i="8"/>
  <c r="E56" i="8"/>
  <c r="AK56" i="8"/>
  <c r="AK11" i="5"/>
  <c r="E56" i="5"/>
  <c r="AK56" i="5"/>
  <c r="AK56" i="7"/>
  <c r="AK11" i="7"/>
  <c r="E56" i="7"/>
  <c r="E56" i="4"/>
  <c r="AK56" i="4"/>
  <c r="AK11" i="4"/>
  <c r="AK11" i="10"/>
  <c r="E56" i="10"/>
  <c r="AK56" i="10"/>
  <c r="AK56" i="9"/>
  <c r="AK11" i="9"/>
  <c r="E56" i="9"/>
  <c r="AK11" i="2"/>
  <c r="E56" i="2"/>
  <c r="AK56" i="2"/>
  <c r="AK11" i="12"/>
  <c r="AK56" i="12"/>
  <c r="E56" i="12"/>
  <c r="AK11" i="11"/>
  <c r="E56" i="11"/>
  <c r="AK56" i="11"/>
  <c r="AK11" i="3"/>
  <c r="AK56" i="3"/>
  <c r="E56" i="3"/>
  <c r="G21" i="9"/>
  <c r="AI11" i="13" l="1"/>
  <c r="C11" i="13"/>
  <c r="C53" i="13" l="1"/>
  <c r="C56" i="13"/>
  <c r="C55" i="13"/>
  <c r="C54" i="13"/>
  <c r="C52" i="13"/>
  <c r="C51" i="13"/>
  <c r="C50" i="13"/>
  <c r="C49" i="13"/>
  <c r="G66" i="2" l="1"/>
  <c r="G66" i="3"/>
  <c r="G66" i="4"/>
  <c r="G66" i="5"/>
  <c r="G66" i="6"/>
  <c r="G66" i="7"/>
  <c r="G66" i="8"/>
  <c r="G66" i="9"/>
  <c r="G66" i="10"/>
  <c r="G66" i="11"/>
  <c r="G66" i="12"/>
  <c r="G66" i="1"/>
  <c r="G21" i="2"/>
  <c r="G21" i="3"/>
  <c r="G21" i="4"/>
  <c r="G21" i="5"/>
  <c r="G21" i="6"/>
  <c r="G21" i="7"/>
  <c r="G21" i="8"/>
  <c r="G21" i="10"/>
  <c r="G21" i="11"/>
  <c r="G21" i="12"/>
  <c r="G21" i="1"/>
  <c r="G7" i="2"/>
  <c r="G7" i="3"/>
  <c r="G7" i="4"/>
  <c r="G7" i="5"/>
  <c r="G7" i="6"/>
  <c r="G7" i="7"/>
  <c r="G7" i="8"/>
  <c r="G7" i="9"/>
  <c r="G7" i="10"/>
  <c r="G7" i="11"/>
  <c r="G7" i="12"/>
  <c r="G7" i="1"/>
  <c r="M62" i="13" l="1"/>
  <c r="F57" i="13"/>
  <c r="F56" i="13"/>
  <c r="F55" i="13"/>
  <c r="F54" i="13"/>
  <c r="F53" i="13"/>
  <c r="F52" i="13"/>
  <c r="F51" i="13"/>
  <c r="F50" i="13"/>
  <c r="F49" i="13"/>
  <c r="K48" i="13"/>
  <c r="K37" i="19" l="1"/>
  <c r="G4" i="32"/>
  <c r="A2" i="32"/>
  <c r="K37" i="23"/>
  <c r="G4" i="31"/>
  <c r="A2" i="31"/>
  <c r="K37" i="15" l="1"/>
  <c r="L37" i="15"/>
  <c r="M37" i="15"/>
  <c r="L37" i="19"/>
  <c r="M37" i="19"/>
  <c r="L37" i="23"/>
  <c r="M37" i="23"/>
  <c r="K37" i="27"/>
  <c r="L37" i="27"/>
  <c r="M37" i="27"/>
  <c r="G3" i="19" l="1"/>
  <c r="G3" i="15"/>
  <c r="G3" i="23"/>
  <c r="G3" i="27"/>
  <c r="A1" i="23"/>
  <c r="A1" i="19"/>
  <c r="A1" i="15"/>
  <c r="A1" i="27"/>
  <c r="A2" i="29"/>
  <c r="A2" i="28"/>
  <c r="A2" i="25"/>
  <c r="A2" i="24"/>
  <c r="A2" i="21"/>
  <c r="A2" i="20"/>
  <c r="A2" i="18"/>
  <c r="A2" i="17"/>
  <c r="A2" i="16"/>
  <c r="A2" i="30"/>
  <c r="G4" i="29"/>
  <c r="G4" i="28"/>
  <c r="G4" i="25"/>
  <c r="G4" i="24"/>
  <c r="G4" i="21"/>
  <c r="G4" i="20"/>
  <c r="G4" i="18"/>
  <c r="G4" i="17"/>
  <c r="G4" i="16"/>
  <c r="G4" i="30"/>
  <c r="C9" i="13"/>
  <c r="C8" i="13"/>
  <c r="F46" i="27"/>
  <c r="F48" i="27" s="1"/>
  <c r="H50" i="27" s="1"/>
  <c r="F46" i="23"/>
  <c r="F46" i="19"/>
  <c r="F46" i="15"/>
  <c r="J7" i="30"/>
  <c r="J8" i="27" s="1"/>
  <c r="B57" i="4"/>
  <c r="AI57" i="4" s="1"/>
  <c r="C57" i="4"/>
  <c r="AJ57" i="4" s="1"/>
  <c r="C56" i="4"/>
  <c r="AJ56" i="4" s="1"/>
  <c r="D56" i="4"/>
  <c r="B56" i="4"/>
  <c r="AI12" i="4"/>
  <c r="AJ12" i="4"/>
  <c r="AJ11" i="4"/>
  <c r="G10" i="4"/>
  <c r="G55" i="4" s="1"/>
  <c r="AK53" i="4"/>
  <c r="AK66" i="4" s="1"/>
  <c r="AK98" i="4" s="1"/>
  <c r="AJ53" i="4"/>
  <c r="AJ66" i="4" s="1"/>
  <c r="AJ98" i="4" s="1"/>
  <c r="AJ7" i="4" s="1"/>
  <c r="I36" i="31" s="1"/>
  <c r="K38" i="23" s="1"/>
  <c r="AH53" i="4"/>
  <c r="AH66" i="4" s="1"/>
  <c r="AH98" i="4" s="1"/>
  <c r="AH7" i="4" s="1"/>
  <c r="I34" i="31" s="1"/>
  <c r="K36" i="23" s="1"/>
  <c r="AG53" i="4"/>
  <c r="AG66" i="4" s="1"/>
  <c r="AG98" i="4" s="1"/>
  <c r="AF53" i="4"/>
  <c r="AF66" i="4" s="1"/>
  <c r="AF98" i="4" s="1"/>
  <c r="AE53" i="4"/>
  <c r="AE66" i="4" s="1"/>
  <c r="AE98" i="4" s="1"/>
  <c r="AE7" i="4" s="1"/>
  <c r="I31" i="31" s="1"/>
  <c r="K33" i="23" s="1"/>
  <c r="AD53" i="4"/>
  <c r="AD66" i="4" s="1"/>
  <c r="AD98" i="4" s="1"/>
  <c r="AC53" i="4"/>
  <c r="AC66" i="4" s="1"/>
  <c r="AC98" i="4" s="1"/>
  <c r="AB27" i="13" s="1"/>
  <c r="AB53" i="4"/>
  <c r="AB66" i="4" s="1"/>
  <c r="AB98" i="4" s="1"/>
  <c r="AA53" i="4"/>
  <c r="AA66" i="4" s="1"/>
  <c r="AA98" i="4" s="1"/>
  <c r="Z53" i="4"/>
  <c r="Z66" i="4" s="1"/>
  <c r="Z98" i="4" s="1"/>
  <c r="Z7" i="4" s="1"/>
  <c r="I26" i="31" s="1"/>
  <c r="K28" i="23" s="1"/>
  <c r="Y53" i="4"/>
  <c r="Y66" i="4" s="1"/>
  <c r="Y98" i="4" s="1"/>
  <c r="Y7" i="4" s="1"/>
  <c r="H25" i="31" s="1"/>
  <c r="K26" i="23" s="1"/>
  <c r="X53" i="4"/>
  <c r="X66" i="4" s="1"/>
  <c r="X98" i="4" s="1"/>
  <c r="W53" i="4"/>
  <c r="W66" i="4" s="1"/>
  <c r="W98" i="4" s="1"/>
  <c r="W7" i="4" s="1"/>
  <c r="V53" i="4"/>
  <c r="V66" i="4" s="1"/>
  <c r="V98" i="4" s="1"/>
  <c r="V7" i="4" s="1"/>
  <c r="H23" i="31" s="1"/>
  <c r="K24" i="23" s="1"/>
  <c r="U53" i="4"/>
  <c r="U66" i="4" s="1"/>
  <c r="U98" i="4" s="1"/>
  <c r="U7" i="4" s="1"/>
  <c r="H22" i="31" s="1"/>
  <c r="R53" i="4"/>
  <c r="R66" i="4" s="1"/>
  <c r="R98" i="4" s="1"/>
  <c r="Q53" i="4"/>
  <c r="Q66" i="4" s="1"/>
  <c r="Q98" i="4" s="1"/>
  <c r="Q7" i="4" s="1"/>
  <c r="P53" i="4"/>
  <c r="P66" i="4" s="1"/>
  <c r="P98" i="4" s="1"/>
  <c r="O53" i="4"/>
  <c r="O66" i="4" s="1"/>
  <c r="O98" i="4" s="1"/>
  <c r="O7" i="4" s="1"/>
  <c r="N53" i="4"/>
  <c r="N66" i="4" s="1"/>
  <c r="N98" i="4" s="1"/>
  <c r="M53" i="4"/>
  <c r="M66" i="4" s="1"/>
  <c r="M98" i="4" s="1"/>
  <c r="M7" i="4" s="1"/>
  <c r="L53" i="4"/>
  <c r="L66" i="4" s="1"/>
  <c r="L98" i="4" s="1"/>
  <c r="L7" i="4" s="1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F53" i="4"/>
  <c r="F66" i="4" s="1"/>
  <c r="F98" i="4" s="1"/>
  <c r="E53" i="4"/>
  <c r="E66" i="4" s="1"/>
  <c r="E98" i="4" s="1"/>
  <c r="D53" i="4"/>
  <c r="D66" i="4" s="1"/>
  <c r="D98" i="4" s="1"/>
  <c r="C53" i="4"/>
  <c r="C66" i="4" s="1"/>
  <c r="C98" i="4" s="1"/>
  <c r="C7" i="4" s="1"/>
  <c r="I10" i="31" s="1"/>
  <c r="K11" i="23" s="1"/>
  <c r="B53" i="4"/>
  <c r="B66" i="4" s="1"/>
  <c r="B98" i="4" s="1"/>
  <c r="B7" i="4" s="1"/>
  <c r="I9" i="31" s="1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Y120" i="4"/>
  <c r="Y130" i="4" s="1"/>
  <c r="Y140" i="4" s="1"/>
  <c r="C146" i="4"/>
  <c r="E146" i="4"/>
  <c r="T120" i="4"/>
  <c r="T130" i="4" s="1"/>
  <c r="T140" i="4" s="1"/>
  <c r="I98" i="4"/>
  <c r="I53" i="4"/>
  <c r="U103" i="2"/>
  <c r="U103" i="3" s="1"/>
  <c r="U103" i="4" s="1"/>
  <c r="U103" i="5" s="1"/>
  <c r="U103" i="6" s="1"/>
  <c r="U103" i="7" s="1"/>
  <c r="U103" i="8" s="1"/>
  <c r="U103" i="9" s="1"/>
  <c r="U103" i="10" s="1"/>
  <c r="U103" i="11" s="1"/>
  <c r="U103" i="12" s="1"/>
  <c r="Z135" i="2"/>
  <c r="Z135" i="3" s="1"/>
  <c r="Z135" i="4" s="1"/>
  <c r="Z135" i="5" s="1"/>
  <c r="Z135" i="6" s="1"/>
  <c r="Z135" i="7" s="1"/>
  <c r="Z135" i="8" s="1"/>
  <c r="Z135" i="9" s="1"/>
  <c r="Z135" i="10" s="1"/>
  <c r="Z135" i="11" s="1"/>
  <c r="Z135" i="12" s="1"/>
  <c r="K56" i="13" s="1"/>
  <c r="Z134" i="2"/>
  <c r="Z134" i="3" s="1"/>
  <c r="Z134" i="4" s="1"/>
  <c r="Z134" i="5" s="1"/>
  <c r="Z134" i="6" s="1"/>
  <c r="Z134" i="7" s="1"/>
  <c r="Z134" i="8" s="1"/>
  <c r="Z134" i="9" s="1"/>
  <c r="Z134" i="10" s="1"/>
  <c r="Z134" i="11" s="1"/>
  <c r="Z134" i="12" s="1"/>
  <c r="Z133" i="2"/>
  <c r="Z133" i="3" s="1"/>
  <c r="Z133" i="4" s="1"/>
  <c r="Z133" i="5" s="1"/>
  <c r="Z133" i="6" s="1"/>
  <c r="Z133" i="7" s="1"/>
  <c r="Z133" i="8" s="1"/>
  <c r="Z133" i="9" s="1"/>
  <c r="Z133" i="10" s="1"/>
  <c r="Z133" i="11" s="1"/>
  <c r="Z133" i="12" s="1"/>
  <c r="Z125" i="2"/>
  <c r="Z125" i="3" s="1"/>
  <c r="Z125" i="4" s="1"/>
  <c r="Z125" i="5" s="1"/>
  <c r="Z125" i="6" s="1"/>
  <c r="Z125" i="7" s="1"/>
  <c r="Z125" i="8" s="1"/>
  <c r="Z125" i="9" s="1"/>
  <c r="Z125" i="10" s="1"/>
  <c r="Z125" i="11" s="1"/>
  <c r="Z125" i="12" s="1"/>
  <c r="K55" i="13" s="1"/>
  <c r="Z124" i="2"/>
  <c r="Z124" i="3" s="1"/>
  <c r="Z124" i="4" s="1"/>
  <c r="Z124" i="5" s="1"/>
  <c r="Z124" i="6" s="1"/>
  <c r="Z124" i="7" s="1"/>
  <c r="Z124" i="8" s="1"/>
  <c r="Z124" i="9" s="1"/>
  <c r="Z124" i="10" s="1"/>
  <c r="Z124" i="11" s="1"/>
  <c r="Z124" i="12" s="1"/>
  <c r="Z123" i="2"/>
  <c r="Z123" i="3" s="1"/>
  <c r="Z123" i="4" s="1"/>
  <c r="Z123" i="5" s="1"/>
  <c r="Z123" i="6" s="1"/>
  <c r="Z123" i="7" s="1"/>
  <c r="Z123" i="8" s="1"/>
  <c r="Z123" i="9" s="1"/>
  <c r="Z123" i="10" s="1"/>
  <c r="Z123" i="11" s="1"/>
  <c r="Z123" i="12" s="1"/>
  <c r="Z115" i="2"/>
  <c r="Z115" i="3" s="1"/>
  <c r="Z115" i="4" s="1"/>
  <c r="Z115" i="5" s="1"/>
  <c r="Z115" i="6" s="1"/>
  <c r="Z115" i="7" s="1"/>
  <c r="Z115" i="8" s="1"/>
  <c r="Z115" i="9" s="1"/>
  <c r="Z115" i="10" s="1"/>
  <c r="Z115" i="11" s="1"/>
  <c r="Z115" i="12" s="1"/>
  <c r="K54" i="13" s="1"/>
  <c r="Z114" i="2"/>
  <c r="Z114" i="3" s="1"/>
  <c r="Z114" i="4" s="1"/>
  <c r="Z114" i="5" s="1"/>
  <c r="Z114" i="6" s="1"/>
  <c r="Z114" i="7" s="1"/>
  <c r="Z114" i="8" s="1"/>
  <c r="Z114" i="9" s="1"/>
  <c r="Z114" i="10" s="1"/>
  <c r="Z114" i="11" s="1"/>
  <c r="Z114" i="12" s="1"/>
  <c r="Z113" i="2"/>
  <c r="Z113" i="3" s="1"/>
  <c r="Z113" i="4" s="1"/>
  <c r="Z113" i="5" s="1"/>
  <c r="Z113" i="6" s="1"/>
  <c r="Z113" i="7" s="1"/>
  <c r="Z113" i="8" s="1"/>
  <c r="Z113" i="9" s="1"/>
  <c r="Z113" i="10" s="1"/>
  <c r="Z113" i="11" s="1"/>
  <c r="Z113" i="12" s="1"/>
  <c r="U105" i="2"/>
  <c r="U105" i="3" s="1"/>
  <c r="U105" i="4" s="1"/>
  <c r="U105" i="5" s="1"/>
  <c r="U105" i="6" s="1"/>
  <c r="U105" i="7" s="1"/>
  <c r="U105" i="8" s="1"/>
  <c r="U105" i="9" s="1"/>
  <c r="U105" i="10" s="1"/>
  <c r="U105" i="11" s="1"/>
  <c r="U105" i="12" s="1"/>
  <c r="K49" i="13" s="1"/>
  <c r="U104" i="2"/>
  <c r="U104" i="3" s="1"/>
  <c r="U104" i="4" s="1"/>
  <c r="U104" i="5" s="1"/>
  <c r="U104" i="6" s="1"/>
  <c r="U104" i="7" s="1"/>
  <c r="U104" i="8" s="1"/>
  <c r="U104" i="9" s="1"/>
  <c r="U104" i="10" s="1"/>
  <c r="U104" i="11" s="1"/>
  <c r="U104" i="12" s="1"/>
  <c r="Z130" i="1"/>
  <c r="Z126" i="2" s="1"/>
  <c r="Z130" i="2" s="1"/>
  <c r="Z126" i="3" s="1"/>
  <c r="Z130" i="3" s="1"/>
  <c r="Z126" i="4" s="1"/>
  <c r="Z130" i="4" s="1"/>
  <c r="Z126" i="5" s="1"/>
  <c r="Z130" i="5" s="1"/>
  <c r="Z126" i="6" s="1"/>
  <c r="Z130" i="6" s="1"/>
  <c r="Z126" i="7" s="1"/>
  <c r="Z130" i="7" s="1"/>
  <c r="Z126" i="8" s="1"/>
  <c r="Z130" i="8" s="1"/>
  <c r="Z126" i="9" s="1"/>
  <c r="Z130" i="9" s="1"/>
  <c r="Z126" i="10" s="1"/>
  <c r="Z130" i="10" s="1"/>
  <c r="Z126" i="11" s="1"/>
  <c r="Z130" i="11" s="1"/>
  <c r="Z126" i="12" s="1"/>
  <c r="Z130" i="12" s="1"/>
  <c r="N55" i="13" s="1"/>
  <c r="Z120" i="1"/>
  <c r="Z116" i="2" s="1"/>
  <c r="Z120" i="2" s="1"/>
  <c r="Z116" i="3" s="1"/>
  <c r="Z120" i="3" s="1"/>
  <c r="Z116" i="4" s="1"/>
  <c r="Z120" i="4" s="1"/>
  <c r="Z116" i="5" s="1"/>
  <c r="Z120" i="5" s="1"/>
  <c r="Z116" i="6" s="1"/>
  <c r="Z120" i="6" s="1"/>
  <c r="Z116" i="7" s="1"/>
  <c r="Z120" i="7" s="1"/>
  <c r="Z116" i="8" s="1"/>
  <c r="Z120" i="8" s="1"/>
  <c r="Z116" i="9" s="1"/>
  <c r="Z120" i="9" s="1"/>
  <c r="Z116" i="10" s="1"/>
  <c r="Z120" i="10" s="1"/>
  <c r="Z116" i="11" s="1"/>
  <c r="Z120" i="11" s="1"/>
  <c r="Z116" i="12" s="1"/>
  <c r="Z120" i="12" s="1"/>
  <c r="N54" i="13" s="1"/>
  <c r="Z140" i="1"/>
  <c r="Z136" i="2" s="1"/>
  <c r="Z140" i="2" s="1"/>
  <c r="Z136" i="3" s="1"/>
  <c r="Z140" i="3" s="1"/>
  <c r="Z136" i="4" s="1"/>
  <c r="Z140" i="4" s="1"/>
  <c r="Z136" i="5" s="1"/>
  <c r="Z140" i="5" s="1"/>
  <c r="Z136" i="6" s="1"/>
  <c r="Z140" i="6" s="1"/>
  <c r="Z136" i="7" s="1"/>
  <c r="Z140" i="7" s="1"/>
  <c r="Z136" i="8" s="1"/>
  <c r="Z140" i="8" s="1"/>
  <c r="Z136" i="9" s="1"/>
  <c r="Z140" i="9" s="1"/>
  <c r="Z136" i="10" s="1"/>
  <c r="Z140" i="10" s="1"/>
  <c r="Z136" i="11" s="1"/>
  <c r="Z140" i="11" s="1"/>
  <c r="Z136" i="12" s="1"/>
  <c r="Z140" i="12" s="1"/>
  <c r="N56" i="13" s="1"/>
  <c r="U110" i="1"/>
  <c r="U106" i="2" s="1"/>
  <c r="U110" i="2" s="1"/>
  <c r="U106" i="3" s="1"/>
  <c r="U110" i="3" s="1"/>
  <c r="U113" i="2"/>
  <c r="U113" i="3" s="1"/>
  <c r="U113" i="4" s="1"/>
  <c r="U113" i="5" s="1"/>
  <c r="U113" i="6" s="1"/>
  <c r="U113" i="7" s="1"/>
  <c r="U113" i="8" s="1"/>
  <c r="U113" i="9" s="1"/>
  <c r="U113" i="10" s="1"/>
  <c r="U113" i="11" s="1"/>
  <c r="U113" i="12" s="1"/>
  <c r="U114" i="2"/>
  <c r="U114" i="3" s="1"/>
  <c r="U114" i="4" s="1"/>
  <c r="U114" i="5" s="1"/>
  <c r="U114" i="6" s="1"/>
  <c r="U114" i="7" s="1"/>
  <c r="U114" i="8" s="1"/>
  <c r="U114" i="9" s="1"/>
  <c r="U114" i="10" s="1"/>
  <c r="U114" i="11" s="1"/>
  <c r="U114" i="12" s="1"/>
  <c r="U115" i="2"/>
  <c r="U115" i="3" s="1"/>
  <c r="U115" i="4" s="1"/>
  <c r="U115" i="5" s="1"/>
  <c r="U115" i="6" s="1"/>
  <c r="U115" i="7" s="1"/>
  <c r="U115" i="8" s="1"/>
  <c r="U115" i="9" s="1"/>
  <c r="U115" i="10" s="1"/>
  <c r="U115" i="11" s="1"/>
  <c r="U115" i="12" s="1"/>
  <c r="K50" i="13" s="1"/>
  <c r="U120" i="1"/>
  <c r="U116" i="2" s="1"/>
  <c r="U120" i="2" s="1"/>
  <c r="U116" i="3" s="1"/>
  <c r="U120" i="3" s="1"/>
  <c r="Z103" i="2"/>
  <c r="Z103" i="3" s="1"/>
  <c r="Z103" i="4" s="1"/>
  <c r="Z103" i="5" s="1"/>
  <c r="Z103" i="6" s="1"/>
  <c r="Z103" i="7" s="1"/>
  <c r="Z103" i="8" s="1"/>
  <c r="Z103" i="9" s="1"/>
  <c r="Z103" i="10" s="1"/>
  <c r="Z103" i="11" s="1"/>
  <c r="Z103" i="12" s="1"/>
  <c r="Z104" i="2"/>
  <c r="Z104" i="3" s="1"/>
  <c r="Z104" i="4" s="1"/>
  <c r="Z104" i="5" s="1"/>
  <c r="Z104" i="6" s="1"/>
  <c r="Z104" i="7" s="1"/>
  <c r="Z104" i="8" s="1"/>
  <c r="Z104" i="9" s="1"/>
  <c r="Z104" i="10" s="1"/>
  <c r="Z104" i="11" s="1"/>
  <c r="Z104" i="12" s="1"/>
  <c r="Z105" i="2"/>
  <c r="Z105" i="3" s="1"/>
  <c r="Z105" i="4" s="1"/>
  <c r="Z105" i="5" s="1"/>
  <c r="Z105" i="6" s="1"/>
  <c r="Z105" i="7" s="1"/>
  <c r="Z105" i="8" s="1"/>
  <c r="Z105" i="9" s="1"/>
  <c r="Z105" i="10" s="1"/>
  <c r="Z105" i="11" s="1"/>
  <c r="Z105" i="12" s="1"/>
  <c r="K53" i="13" s="1"/>
  <c r="U123" i="2"/>
  <c r="U123" i="3" s="1"/>
  <c r="U123" i="4" s="1"/>
  <c r="U123" i="5" s="1"/>
  <c r="U123" i="6" s="1"/>
  <c r="U123" i="7" s="1"/>
  <c r="U123" i="8" s="1"/>
  <c r="U123" i="9" s="1"/>
  <c r="U123" i="10" s="1"/>
  <c r="U123" i="11" s="1"/>
  <c r="U123" i="12" s="1"/>
  <c r="U124" i="2"/>
  <c r="U124" i="3" s="1"/>
  <c r="U124" i="4" s="1"/>
  <c r="U124" i="5" s="1"/>
  <c r="U124" i="6" s="1"/>
  <c r="U124" i="7" s="1"/>
  <c r="U124" i="8" s="1"/>
  <c r="U124" i="9" s="1"/>
  <c r="U124" i="10" s="1"/>
  <c r="U124" i="11" s="1"/>
  <c r="U124" i="12" s="1"/>
  <c r="U125" i="2"/>
  <c r="U125" i="3" s="1"/>
  <c r="U125" i="4" s="1"/>
  <c r="U125" i="5" s="1"/>
  <c r="U125" i="6" s="1"/>
  <c r="U125" i="7" s="1"/>
  <c r="U125" i="8" s="1"/>
  <c r="U125" i="9" s="1"/>
  <c r="U125" i="10" s="1"/>
  <c r="U125" i="11" s="1"/>
  <c r="U125" i="12" s="1"/>
  <c r="K51" i="13" s="1"/>
  <c r="U133" i="2"/>
  <c r="U133" i="3" s="1"/>
  <c r="U133" i="4" s="1"/>
  <c r="U133" i="5" s="1"/>
  <c r="U133" i="6" s="1"/>
  <c r="U133" i="7" s="1"/>
  <c r="U133" i="8" s="1"/>
  <c r="U133" i="9" s="1"/>
  <c r="U133" i="10" s="1"/>
  <c r="U133" i="11" s="1"/>
  <c r="U133" i="12" s="1"/>
  <c r="U134" i="2"/>
  <c r="U134" i="3" s="1"/>
  <c r="U134" i="4" s="1"/>
  <c r="U134" i="5" s="1"/>
  <c r="U134" i="6" s="1"/>
  <c r="U134" i="7" s="1"/>
  <c r="U134" i="8" s="1"/>
  <c r="U134" i="9" s="1"/>
  <c r="U134" i="10" s="1"/>
  <c r="U134" i="11" s="1"/>
  <c r="U134" i="12" s="1"/>
  <c r="U135" i="2"/>
  <c r="U135" i="3" s="1"/>
  <c r="U135" i="4" s="1"/>
  <c r="U135" i="5" s="1"/>
  <c r="U135" i="6" s="1"/>
  <c r="U135" i="7" s="1"/>
  <c r="U135" i="8" s="1"/>
  <c r="U135" i="9" s="1"/>
  <c r="U135" i="10" s="1"/>
  <c r="U135" i="11" s="1"/>
  <c r="U135" i="12" s="1"/>
  <c r="K52" i="13" s="1"/>
  <c r="Z110" i="1"/>
  <c r="Z106" i="2" s="1"/>
  <c r="Z110" i="2" s="1"/>
  <c r="Z106" i="3" s="1"/>
  <c r="Z110" i="3" s="1"/>
  <c r="Z106" i="4" s="1"/>
  <c r="Z110" i="4" s="1"/>
  <c r="Z106" i="5" s="1"/>
  <c r="Z110" i="5" s="1"/>
  <c r="Z106" i="6" s="1"/>
  <c r="Z110" i="6" s="1"/>
  <c r="Z106" i="7" s="1"/>
  <c r="Z110" i="7" s="1"/>
  <c r="Z106" i="8" s="1"/>
  <c r="Z110" i="8" s="1"/>
  <c r="Z106" i="9" s="1"/>
  <c r="Z110" i="9" s="1"/>
  <c r="Z106" i="10" s="1"/>
  <c r="Z110" i="10" s="1"/>
  <c r="Z106" i="11" s="1"/>
  <c r="Z110" i="11" s="1"/>
  <c r="Z106" i="12" s="1"/>
  <c r="Z110" i="12" s="1"/>
  <c r="N53" i="13" s="1"/>
  <c r="U140" i="1"/>
  <c r="U136" i="2" s="1"/>
  <c r="U140" i="2" s="1"/>
  <c r="U136" i="3" s="1"/>
  <c r="U140" i="3" s="1"/>
  <c r="U136" i="4" s="1"/>
  <c r="U140" i="4" s="1"/>
  <c r="U136" i="5" s="1"/>
  <c r="U140" i="5" s="1"/>
  <c r="U136" i="6" s="1"/>
  <c r="U140" i="6" s="1"/>
  <c r="U136" i="7" s="1"/>
  <c r="U140" i="7" s="1"/>
  <c r="U136" i="8" s="1"/>
  <c r="U140" i="8" s="1"/>
  <c r="U136" i="9" s="1"/>
  <c r="U140" i="9" s="1"/>
  <c r="U136" i="10" s="1"/>
  <c r="U140" i="10" s="1"/>
  <c r="U136" i="11" s="1"/>
  <c r="U140" i="11" s="1"/>
  <c r="U136" i="12" s="1"/>
  <c r="U140" i="12" s="1"/>
  <c r="N52" i="13" s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U130" i="1"/>
  <c r="U126" i="2" s="1"/>
  <c r="U130" i="2" s="1"/>
  <c r="U126" i="3" s="1"/>
  <c r="U130" i="3" s="1"/>
  <c r="U126" i="4" s="1"/>
  <c r="U130" i="4" s="1"/>
  <c r="U126" i="5" s="1"/>
  <c r="U130" i="5" s="1"/>
  <c r="U126" i="6" s="1"/>
  <c r="U130" i="6" s="1"/>
  <c r="U126" i="7" s="1"/>
  <c r="U130" i="7" s="1"/>
  <c r="U126" i="8" s="1"/>
  <c r="U130" i="8" s="1"/>
  <c r="U126" i="9" s="1"/>
  <c r="U130" i="9" s="1"/>
  <c r="U126" i="10" s="1"/>
  <c r="U130" i="10" s="1"/>
  <c r="U126" i="11" s="1"/>
  <c r="U130" i="11" s="1"/>
  <c r="U126" i="12" s="1"/>
  <c r="U130" i="12" s="1"/>
  <c r="N51" i="13" s="1"/>
  <c r="B57" i="8"/>
  <c r="AI57" i="8" s="1"/>
  <c r="C57" i="8"/>
  <c r="AJ57" i="8" s="1"/>
  <c r="C56" i="8"/>
  <c r="AJ56" i="8" s="1"/>
  <c r="D56" i="8"/>
  <c r="B56" i="8"/>
  <c r="AI12" i="8"/>
  <c r="AJ12" i="8"/>
  <c r="AJ11" i="8"/>
  <c r="G10" i="8"/>
  <c r="G55" i="8" s="1"/>
  <c r="AK53" i="8"/>
  <c r="AK66" i="8" s="1"/>
  <c r="AK98" i="8" s="1"/>
  <c r="AK7" i="8" s="1"/>
  <c r="I37" i="21" s="1"/>
  <c r="L39" i="19" s="1"/>
  <c r="AJ53" i="8"/>
  <c r="AJ66" i="8" s="1"/>
  <c r="AJ98" i="8" s="1"/>
  <c r="AJ7" i="8" s="1"/>
  <c r="I36" i="21" s="1"/>
  <c r="L38" i="19" s="1"/>
  <c r="AH53" i="8"/>
  <c r="AH66" i="8" s="1"/>
  <c r="AH98" i="8" s="1"/>
  <c r="AH7" i="8" s="1"/>
  <c r="I34" i="21" s="1"/>
  <c r="L36" i="19" s="1"/>
  <c r="AG53" i="8"/>
  <c r="AG66" i="8" s="1"/>
  <c r="AG98" i="8" s="1"/>
  <c r="AG7" i="8" s="1"/>
  <c r="I33" i="21" s="1"/>
  <c r="L35" i="19" s="1"/>
  <c r="AF53" i="8"/>
  <c r="AF66" i="8" s="1"/>
  <c r="AF98" i="8" s="1"/>
  <c r="AF7" i="8" s="1"/>
  <c r="I32" i="21" s="1"/>
  <c r="L34" i="19" s="1"/>
  <c r="AE53" i="8"/>
  <c r="AE66" i="8" s="1"/>
  <c r="AE98" i="8" s="1"/>
  <c r="AE7" i="8" s="1"/>
  <c r="I31" i="21" s="1"/>
  <c r="L33" i="19" s="1"/>
  <c r="AD53" i="8"/>
  <c r="AD66" i="8" s="1"/>
  <c r="AD98" i="8" s="1"/>
  <c r="AD7" i="8" s="1"/>
  <c r="I30" i="21" s="1"/>
  <c r="L32" i="19" s="1"/>
  <c r="AC53" i="8"/>
  <c r="AC66" i="8" s="1"/>
  <c r="AC98" i="8" s="1"/>
  <c r="AC7" i="8" s="1"/>
  <c r="I29" i="21" s="1"/>
  <c r="L31" i="19" s="1"/>
  <c r="AB53" i="8"/>
  <c r="AB66" i="8" s="1"/>
  <c r="AB98" i="8" s="1"/>
  <c r="AB7" i="8" s="1"/>
  <c r="I28" i="21" s="1"/>
  <c r="L30" i="19" s="1"/>
  <c r="AA53" i="8"/>
  <c r="AA66" i="8" s="1"/>
  <c r="AA98" i="8" s="1"/>
  <c r="AA7" i="8" s="1"/>
  <c r="I27" i="21" s="1"/>
  <c r="L29" i="19" s="1"/>
  <c r="Z53" i="8"/>
  <c r="Z66" i="8" s="1"/>
  <c r="Z98" i="8" s="1"/>
  <c r="Z7" i="8" s="1"/>
  <c r="I26" i="21" s="1"/>
  <c r="L28" i="19" s="1"/>
  <c r="Y53" i="8"/>
  <c r="Y66" i="8" s="1"/>
  <c r="Y98" i="8" s="1"/>
  <c r="Y7" i="8" s="1"/>
  <c r="H25" i="21" s="1"/>
  <c r="L26" i="19" s="1"/>
  <c r="X53" i="8"/>
  <c r="X66" i="8" s="1"/>
  <c r="X98" i="8" s="1"/>
  <c r="X7" i="8" s="1"/>
  <c r="W53" i="8"/>
  <c r="W66" i="8" s="1"/>
  <c r="W98" i="8" s="1"/>
  <c r="W7" i="8" s="1"/>
  <c r="V53" i="8"/>
  <c r="V66" i="8" s="1"/>
  <c r="V98" i="8" s="1"/>
  <c r="V7" i="8" s="1"/>
  <c r="H23" i="21" s="1"/>
  <c r="L24" i="19" s="1"/>
  <c r="U53" i="8"/>
  <c r="U66" i="8" s="1"/>
  <c r="U98" i="8" s="1"/>
  <c r="R53" i="8"/>
  <c r="R66" i="8" s="1"/>
  <c r="R98" i="8" s="1"/>
  <c r="R7" i="8" s="1"/>
  <c r="Q53" i="8"/>
  <c r="Q66" i="8" s="1"/>
  <c r="Q98" i="8" s="1"/>
  <c r="P53" i="8"/>
  <c r="P66" i="8" s="1"/>
  <c r="P98" i="8" s="1"/>
  <c r="P7" i="8" s="1"/>
  <c r="I16" i="21" s="1"/>
  <c r="L17" i="19" s="1"/>
  <c r="O53" i="8"/>
  <c r="O66" i="8" s="1"/>
  <c r="O98" i="8" s="1"/>
  <c r="N53" i="8"/>
  <c r="N66" i="8" s="1"/>
  <c r="N98" i="8" s="1"/>
  <c r="N7" i="8" s="1"/>
  <c r="M53" i="8"/>
  <c r="M66" i="8" s="1"/>
  <c r="M98" i="8" s="1"/>
  <c r="L53" i="8"/>
  <c r="L66" i="8" s="1"/>
  <c r="L98" i="8" s="1"/>
  <c r="L7" i="8" s="1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67" i="8"/>
  <c r="K68" i="8"/>
  <c r="K69" i="8"/>
  <c r="K70" i="8"/>
  <c r="K71" i="8"/>
  <c r="K72" i="8"/>
  <c r="K73" i="8"/>
  <c r="K74" i="8"/>
  <c r="K75" i="8"/>
  <c r="K76" i="8"/>
  <c r="K77" i="8"/>
  <c r="K78" i="8"/>
  <c r="K93" i="8"/>
  <c r="K94" i="8"/>
  <c r="K95" i="8"/>
  <c r="K96" i="8"/>
  <c r="K97" i="8"/>
  <c r="F53" i="8"/>
  <c r="F66" i="8" s="1"/>
  <c r="F98" i="8" s="1"/>
  <c r="E53" i="8"/>
  <c r="E66" i="8" s="1"/>
  <c r="E98" i="8" s="1"/>
  <c r="E7" i="8" s="1"/>
  <c r="I12" i="21" s="1"/>
  <c r="L13" i="19" s="1"/>
  <c r="D53" i="8"/>
  <c r="D66" i="8" s="1"/>
  <c r="D98" i="8" s="1"/>
  <c r="D7" i="8" s="1"/>
  <c r="I11" i="21" s="1"/>
  <c r="L12" i="19" s="1"/>
  <c r="C53" i="8"/>
  <c r="C66" i="8" s="1"/>
  <c r="C98" i="8" s="1"/>
  <c r="B53" i="8"/>
  <c r="B66" i="8" s="1"/>
  <c r="B98" i="8" s="1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Y120" i="8"/>
  <c r="Y130" i="8" s="1"/>
  <c r="Y140" i="8" s="1"/>
  <c r="C146" i="8"/>
  <c r="E146" i="8"/>
  <c r="T120" i="8"/>
  <c r="T130" i="8" s="1"/>
  <c r="T140" i="8" s="1"/>
  <c r="I98" i="8"/>
  <c r="I53" i="8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B57" i="12"/>
  <c r="AI57" i="12" s="1"/>
  <c r="C57" i="12"/>
  <c r="AJ57" i="12" s="1"/>
  <c r="C56" i="12"/>
  <c r="AJ56" i="12" s="1"/>
  <c r="D56" i="12"/>
  <c r="B56" i="12"/>
  <c r="AI12" i="12"/>
  <c r="AJ12" i="12"/>
  <c r="AJ11" i="12"/>
  <c r="G10" i="12"/>
  <c r="G55" i="12" s="1"/>
  <c r="AK53" i="12"/>
  <c r="AK66" i="12" s="1"/>
  <c r="AK98" i="12" s="1"/>
  <c r="AK7" i="12" s="1"/>
  <c r="I37" i="16" s="1"/>
  <c r="M39" i="15" s="1"/>
  <c r="AJ53" i="12"/>
  <c r="AJ66" i="12" s="1"/>
  <c r="AJ98" i="12" s="1"/>
  <c r="AH53" i="12"/>
  <c r="AH66" i="12" s="1"/>
  <c r="AH98" i="12" s="1"/>
  <c r="AG39" i="13" s="1"/>
  <c r="AG53" i="12"/>
  <c r="AG66" i="12" s="1"/>
  <c r="AG98" i="12" s="1"/>
  <c r="AF53" i="12"/>
  <c r="AF66" i="12" s="1"/>
  <c r="AF98" i="12" s="1"/>
  <c r="AF7" i="12" s="1"/>
  <c r="I32" i="16" s="1"/>
  <c r="M34" i="15" s="1"/>
  <c r="AE53" i="12"/>
  <c r="AE66" i="12" s="1"/>
  <c r="AE98" i="12" s="1"/>
  <c r="AD53" i="12"/>
  <c r="AD66" i="12" s="1"/>
  <c r="AD98" i="12" s="1"/>
  <c r="AD7" i="12" s="1"/>
  <c r="I30" i="16" s="1"/>
  <c r="M32" i="15" s="1"/>
  <c r="AC53" i="12"/>
  <c r="AC66" i="12" s="1"/>
  <c r="AC98" i="12" s="1"/>
  <c r="AB53" i="12"/>
  <c r="AB66" i="12" s="1"/>
  <c r="AB98" i="12" s="1"/>
  <c r="AB7" i="12" s="1"/>
  <c r="I28" i="16" s="1"/>
  <c r="M30" i="15" s="1"/>
  <c r="AA53" i="12"/>
  <c r="AA66" i="12" s="1"/>
  <c r="AA98" i="12" s="1"/>
  <c r="AA7" i="12" s="1"/>
  <c r="I27" i="16" s="1"/>
  <c r="M29" i="15" s="1"/>
  <c r="Z53" i="12"/>
  <c r="Z66" i="12" s="1"/>
  <c r="Z98" i="12" s="1"/>
  <c r="Y53" i="12"/>
  <c r="Y66" i="12" s="1"/>
  <c r="Y98" i="12" s="1"/>
  <c r="X39" i="13" s="1"/>
  <c r="X53" i="12"/>
  <c r="X66" i="12" s="1"/>
  <c r="X98" i="12" s="1"/>
  <c r="X7" i="12" s="1"/>
  <c r="W53" i="12"/>
  <c r="W66" i="12" s="1"/>
  <c r="W98" i="12" s="1"/>
  <c r="W7" i="12" s="1"/>
  <c r="V53" i="12"/>
  <c r="V66" i="12" s="1"/>
  <c r="V98" i="12" s="1"/>
  <c r="V7" i="12" s="1"/>
  <c r="H23" i="16" s="1"/>
  <c r="M24" i="15" s="1"/>
  <c r="U53" i="12"/>
  <c r="U66" i="12" s="1"/>
  <c r="U98" i="12" s="1"/>
  <c r="U7" i="12" s="1"/>
  <c r="H22" i="16" s="1"/>
  <c r="M23" i="15" s="1"/>
  <c r="R53" i="12"/>
  <c r="R66" i="12" s="1"/>
  <c r="R98" i="12" s="1"/>
  <c r="R7" i="12" s="1"/>
  <c r="Q53" i="12"/>
  <c r="Q66" i="12" s="1"/>
  <c r="Q98" i="12" s="1"/>
  <c r="Q7" i="12" s="1"/>
  <c r="P53" i="12"/>
  <c r="P66" i="12" s="1"/>
  <c r="P98" i="12" s="1"/>
  <c r="O39" i="13" s="1"/>
  <c r="O53" i="12"/>
  <c r="O66" i="12" s="1"/>
  <c r="O98" i="12" s="1"/>
  <c r="O7" i="12" s="1"/>
  <c r="N53" i="12"/>
  <c r="N66" i="12" s="1"/>
  <c r="N98" i="12" s="1"/>
  <c r="M53" i="12"/>
  <c r="M66" i="12" s="1"/>
  <c r="M98" i="12" s="1"/>
  <c r="L53" i="12"/>
  <c r="L66" i="12" s="1"/>
  <c r="L98" i="12" s="1"/>
  <c r="L7" i="12" s="1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67" i="12"/>
  <c r="K68" i="12"/>
  <c r="K69" i="12"/>
  <c r="K70" i="12"/>
  <c r="K71" i="12"/>
  <c r="K72" i="12"/>
  <c r="K89" i="12"/>
  <c r="K90" i="12"/>
  <c r="K91" i="12"/>
  <c r="K92" i="12"/>
  <c r="K93" i="12"/>
  <c r="K94" i="12"/>
  <c r="K95" i="12"/>
  <c r="K96" i="12"/>
  <c r="K97" i="12"/>
  <c r="F53" i="12"/>
  <c r="F66" i="12" s="1"/>
  <c r="F98" i="12" s="1"/>
  <c r="E53" i="12"/>
  <c r="E66" i="12" s="1"/>
  <c r="E98" i="12" s="1"/>
  <c r="D53" i="12"/>
  <c r="D66" i="12" s="1"/>
  <c r="D98" i="12" s="1"/>
  <c r="D7" i="12" s="1"/>
  <c r="I11" i="16" s="1"/>
  <c r="M12" i="15" s="1"/>
  <c r="C53" i="12"/>
  <c r="C66" i="12" s="1"/>
  <c r="C98" i="12" s="1"/>
  <c r="C7" i="12" s="1"/>
  <c r="I10" i="16" s="1"/>
  <c r="M11" i="15" s="1"/>
  <c r="B53" i="12"/>
  <c r="B66" i="12" s="1"/>
  <c r="B98" i="12" s="1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Y120" i="12"/>
  <c r="Y130" i="12" s="1"/>
  <c r="Y140" i="12" s="1"/>
  <c r="C146" i="12"/>
  <c r="E146" i="12"/>
  <c r="T120" i="12"/>
  <c r="T130" i="12" s="1"/>
  <c r="T140" i="12" s="1"/>
  <c r="I98" i="12"/>
  <c r="I53" i="12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B57" i="2"/>
  <c r="AI57" i="2" s="1"/>
  <c r="C57" i="2"/>
  <c r="AJ57" i="2" s="1"/>
  <c r="C56" i="2"/>
  <c r="AJ56" i="2" s="1"/>
  <c r="D56" i="2"/>
  <c r="B56" i="2"/>
  <c r="AI12" i="2"/>
  <c r="AJ12" i="2"/>
  <c r="AJ11" i="2"/>
  <c r="G10" i="2"/>
  <c r="G55" i="2" s="1"/>
  <c r="AK53" i="2"/>
  <c r="AK66" i="2" s="1"/>
  <c r="AK98" i="2" s="1"/>
  <c r="AK7" i="2" s="1"/>
  <c r="I37" i="29" s="1"/>
  <c r="L39" i="27" s="1"/>
  <c r="AJ53" i="2"/>
  <c r="AJ66" i="2" s="1"/>
  <c r="AJ98" i="2" s="1"/>
  <c r="AJ7" i="2" s="1"/>
  <c r="I36" i="29" s="1"/>
  <c r="L38" i="27" s="1"/>
  <c r="AH53" i="2"/>
  <c r="AH66" i="2" s="1"/>
  <c r="AH98" i="2" s="1"/>
  <c r="AG23" i="13" s="1"/>
  <c r="AG53" i="2"/>
  <c r="AG66" i="2" s="1"/>
  <c r="AG98" i="2" s="1"/>
  <c r="AG7" i="2" s="1"/>
  <c r="I33" i="29" s="1"/>
  <c r="L35" i="27" s="1"/>
  <c r="AF53" i="2"/>
  <c r="AF66" i="2" s="1"/>
  <c r="AF98" i="2" s="1"/>
  <c r="AF7" i="2" s="1"/>
  <c r="I32" i="29" s="1"/>
  <c r="L34" i="27" s="1"/>
  <c r="AE53" i="2"/>
  <c r="AE66" i="2" s="1"/>
  <c r="AE98" i="2" s="1"/>
  <c r="AD23" i="13" s="1"/>
  <c r="AD53" i="2"/>
  <c r="AD66" i="2" s="1"/>
  <c r="AD98" i="2" s="1"/>
  <c r="AD7" i="2" s="1"/>
  <c r="I30" i="29" s="1"/>
  <c r="L32" i="27" s="1"/>
  <c r="AC53" i="2"/>
  <c r="AC66" i="2" s="1"/>
  <c r="AC98" i="2" s="1"/>
  <c r="AC7" i="2" s="1"/>
  <c r="I29" i="29" s="1"/>
  <c r="L31" i="27" s="1"/>
  <c r="AB53" i="2"/>
  <c r="AB66" i="2" s="1"/>
  <c r="AB98" i="2" s="1"/>
  <c r="AB7" i="2" s="1"/>
  <c r="I28" i="29" s="1"/>
  <c r="L30" i="27" s="1"/>
  <c r="AA53" i="2"/>
  <c r="AA66" i="2" s="1"/>
  <c r="AA98" i="2" s="1"/>
  <c r="AA7" i="2" s="1"/>
  <c r="I27" i="29" s="1"/>
  <c r="L29" i="27" s="1"/>
  <c r="Z53" i="2"/>
  <c r="Z66" i="2" s="1"/>
  <c r="Z98" i="2" s="1"/>
  <c r="Z7" i="2" s="1"/>
  <c r="I26" i="29" s="1"/>
  <c r="L28" i="27" s="1"/>
  <c r="Y53" i="2"/>
  <c r="Y66" i="2" s="1"/>
  <c r="Y98" i="2" s="1"/>
  <c r="Y7" i="2" s="1"/>
  <c r="H25" i="29" s="1"/>
  <c r="L26" i="27" s="1"/>
  <c r="X53" i="2"/>
  <c r="X66" i="2" s="1"/>
  <c r="X98" i="2" s="1"/>
  <c r="X7" i="2" s="1"/>
  <c r="W53" i="2"/>
  <c r="W66" i="2" s="1"/>
  <c r="W98" i="2" s="1"/>
  <c r="W7" i="2" s="1"/>
  <c r="V53" i="2"/>
  <c r="V66" i="2" s="1"/>
  <c r="V98" i="2" s="1"/>
  <c r="U23" i="13" s="1"/>
  <c r="U53" i="2"/>
  <c r="U66" i="2" s="1"/>
  <c r="U98" i="2" s="1"/>
  <c r="U7" i="2" s="1"/>
  <c r="H22" i="29" s="1"/>
  <c r="L23" i="27" s="1"/>
  <c r="R53" i="2"/>
  <c r="R66" i="2" s="1"/>
  <c r="R98" i="2" s="1"/>
  <c r="R7" i="2" s="1"/>
  <c r="Q53" i="2"/>
  <c r="Q66" i="2" s="1"/>
  <c r="Q98" i="2" s="1"/>
  <c r="P23" i="13" s="1"/>
  <c r="P53" i="2"/>
  <c r="P66" i="2" s="1"/>
  <c r="P98" i="2" s="1"/>
  <c r="O23" i="13" s="1"/>
  <c r="O53" i="2"/>
  <c r="O66" i="2" s="1"/>
  <c r="O98" i="2" s="1"/>
  <c r="O7" i="2" s="1"/>
  <c r="N53" i="2"/>
  <c r="N66" i="2" s="1"/>
  <c r="N98" i="2" s="1"/>
  <c r="N7" i="2" s="1"/>
  <c r="M53" i="2"/>
  <c r="M66" i="2" s="1"/>
  <c r="M98" i="2" s="1"/>
  <c r="L23" i="13" s="1"/>
  <c r="L53" i="2"/>
  <c r="L66" i="2" s="1"/>
  <c r="L98" i="2" s="1"/>
  <c r="L7" i="2" s="1"/>
  <c r="F53" i="2"/>
  <c r="F66" i="2" s="1"/>
  <c r="F98" i="2" s="1"/>
  <c r="F7" i="2" s="1"/>
  <c r="I13" i="29" s="1"/>
  <c r="L14" i="27" s="1"/>
  <c r="E53" i="2"/>
  <c r="E66" i="2" s="1"/>
  <c r="E98" i="2" s="1"/>
  <c r="D53" i="2"/>
  <c r="D66" i="2" s="1"/>
  <c r="D98" i="2" s="1"/>
  <c r="D7" i="2" s="1"/>
  <c r="I11" i="29" s="1"/>
  <c r="L12" i="27" s="1"/>
  <c r="C53" i="2"/>
  <c r="C66" i="2" s="1"/>
  <c r="C98" i="2" s="1"/>
  <c r="C7" i="2" s="1"/>
  <c r="I10" i="29" s="1"/>
  <c r="L11" i="27" s="1"/>
  <c r="B53" i="2"/>
  <c r="B66" i="2" s="1"/>
  <c r="B98" i="2" s="1"/>
  <c r="Y120" i="2"/>
  <c r="Y130" i="2" s="1"/>
  <c r="Y140" i="2" s="1"/>
  <c r="T120" i="2"/>
  <c r="T130" i="2" s="1"/>
  <c r="T140" i="2" s="1"/>
  <c r="C146" i="2"/>
  <c r="E146" i="2"/>
  <c r="I98" i="2"/>
  <c r="I53" i="2"/>
  <c r="B57" i="1"/>
  <c r="AI57" i="1" s="1"/>
  <c r="C57" i="1"/>
  <c r="AJ57" i="1" s="1"/>
  <c r="C56" i="1"/>
  <c r="AJ56" i="1" s="1"/>
  <c r="D56" i="1"/>
  <c r="B56" i="1"/>
  <c r="AI12" i="1"/>
  <c r="AJ12" i="1"/>
  <c r="AJ11" i="1"/>
  <c r="G55" i="1"/>
  <c r="AK53" i="1"/>
  <c r="AK66" i="1" s="1"/>
  <c r="AK98" i="1" s="1"/>
  <c r="AJ53" i="1"/>
  <c r="AJ66" i="1" s="1"/>
  <c r="AJ98" i="1" s="1"/>
  <c r="AH53" i="1"/>
  <c r="AH66" i="1" s="1"/>
  <c r="AH98" i="1" s="1"/>
  <c r="AH7" i="1" s="1"/>
  <c r="I34" i="30" s="1"/>
  <c r="K36" i="27" s="1"/>
  <c r="AG53" i="1"/>
  <c r="AG66" i="1" s="1"/>
  <c r="AG98" i="1" s="1"/>
  <c r="AF53" i="1"/>
  <c r="AF66" i="1" s="1"/>
  <c r="AF98" i="1" s="1"/>
  <c r="AF7" i="1" s="1"/>
  <c r="I32" i="30" s="1"/>
  <c r="K34" i="27" s="1"/>
  <c r="AE53" i="1"/>
  <c r="AE66" i="1" s="1"/>
  <c r="AE98" i="1" s="1"/>
  <c r="AD53" i="1"/>
  <c r="AD66" i="1" s="1"/>
  <c r="AD98" i="1" s="1"/>
  <c r="AC53" i="1"/>
  <c r="AC66" i="1" s="1"/>
  <c r="AC98" i="1" s="1"/>
  <c r="AC7" i="1" s="1"/>
  <c r="I29" i="30" s="1"/>
  <c r="K31" i="27" s="1"/>
  <c r="AB53" i="1"/>
  <c r="AB66" i="1" s="1"/>
  <c r="AB98" i="1" s="1"/>
  <c r="AA22" i="13" s="1"/>
  <c r="AA53" i="1"/>
  <c r="AA66" i="1" s="1"/>
  <c r="AA98" i="1" s="1"/>
  <c r="Z22" i="13" s="1"/>
  <c r="Z53" i="1"/>
  <c r="Z66" i="1" s="1"/>
  <c r="Z98" i="1" s="1"/>
  <c r="Z7" i="1" s="1"/>
  <c r="I26" i="30" s="1"/>
  <c r="K28" i="27" s="1"/>
  <c r="Y53" i="1"/>
  <c r="Y66" i="1" s="1"/>
  <c r="Y98" i="1" s="1"/>
  <c r="X53" i="1"/>
  <c r="X66" i="1" s="1"/>
  <c r="X98" i="1" s="1"/>
  <c r="X7" i="1" s="1"/>
  <c r="W53" i="1"/>
  <c r="W66" i="1" s="1"/>
  <c r="W98" i="1" s="1"/>
  <c r="V22" i="13" s="1"/>
  <c r="V53" i="1"/>
  <c r="V66" i="1" s="1"/>
  <c r="V98" i="1" s="1"/>
  <c r="U53" i="1"/>
  <c r="U66" i="1" s="1"/>
  <c r="U98" i="1" s="1"/>
  <c r="U7" i="1" s="1"/>
  <c r="H22" i="30" s="1"/>
  <c r="K23" i="27" s="1"/>
  <c r="R53" i="1"/>
  <c r="R66" i="1" s="1"/>
  <c r="R98" i="1" s="1"/>
  <c r="Q53" i="1"/>
  <c r="Q66" i="1" s="1"/>
  <c r="Q98" i="1" s="1"/>
  <c r="Q7" i="1" s="1"/>
  <c r="P53" i="1"/>
  <c r="P66" i="1" s="1"/>
  <c r="P98" i="1" s="1"/>
  <c r="O53" i="1"/>
  <c r="O66" i="1" s="1"/>
  <c r="O98" i="1" s="1"/>
  <c r="N53" i="1"/>
  <c r="N66" i="1" s="1"/>
  <c r="N98" i="1" s="1"/>
  <c r="M53" i="1"/>
  <c r="M66" i="1" s="1"/>
  <c r="M98" i="1" s="1"/>
  <c r="L22" i="13" s="1"/>
  <c r="L53" i="1"/>
  <c r="L66" i="1" s="1"/>
  <c r="L98" i="1" s="1"/>
  <c r="F53" i="1"/>
  <c r="F66" i="1" s="1"/>
  <c r="F98" i="1" s="1"/>
  <c r="F7" i="1" s="1"/>
  <c r="I13" i="30" s="1"/>
  <c r="K14" i="27" s="1"/>
  <c r="E53" i="1"/>
  <c r="E66" i="1" s="1"/>
  <c r="E98" i="1" s="1"/>
  <c r="D53" i="1"/>
  <c r="D66" i="1" s="1"/>
  <c r="D98" i="1" s="1"/>
  <c r="D7" i="1" s="1"/>
  <c r="I11" i="30" s="1"/>
  <c r="K12" i="27" s="1"/>
  <c r="C53" i="1"/>
  <c r="C66" i="1" s="1"/>
  <c r="C98" i="1" s="1"/>
  <c r="C7" i="1" s="1"/>
  <c r="I10" i="30" s="1"/>
  <c r="K11" i="27" s="1"/>
  <c r="B53" i="1"/>
  <c r="B66" i="1" s="1"/>
  <c r="B98" i="1" s="1"/>
  <c r="E146" i="1"/>
  <c r="C146" i="1"/>
  <c r="O104" i="1"/>
  <c r="I98" i="1"/>
  <c r="I53" i="1"/>
  <c r="B57" i="7"/>
  <c r="AI57" i="7" s="1"/>
  <c r="C57" i="7"/>
  <c r="AJ57" i="7" s="1"/>
  <c r="C56" i="7"/>
  <c r="AJ56" i="7" s="1"/>
  <c r="D56" i="7"/>
  <c r="B56" i="7"/>
  <c r="AI12" i="7"/>
  <c r="AJ12" i="7"/>
  <c r="AJ11" i="7"/>
  <c r="G10" i="7"/>
  <c r="G55" i="7" s="1"/>
  <c r="AK53" i="7"/>
  <c r="AK66" i="7" s="1"/>
  <c r="AK98" i="7" s="1"/>
  <c r="AK7" i="7" s="1"/>
  <c r="I37" i="32" s="1"/>
  <c r="K39" i="19" s="1"/>
  <c r="AJ53" i="7"/>
  <c r="AJ66" i="7" s="1"/>
  <c r="AJ98" i="7" s="1"/>
  <c r="AJ7" i="7" s="1"/>
  <c r="I36" i="32" s="1"/>
  <c r="K38" i="19" s="1"/>
  <c r="AH53" i="7"/>
  <c r="AH66" i="7" s="1"/>
  <c r="AH98" i="7" s="1"/>
  <c r="AG32" i="13" s="1"/>
  <c r="AG53" i="7"/>
  <c r="AG66" i="7" s="1"/>
  <c r="AG98" i="7" s="1"/>
  <c r="AF32" i="13" s="1"/>
  <c r="AF53" i="7"/>
  <c r="AF66" i="7" s="1"/>
  <c r="AF98" i="7" s="1"/>
  <c r="AE53" i="7"/>
  <c r="AE66" i="7" s="1"/>
  <c r="AE98" i="7" s="1"/>
  <c r="AE7" i="7" s="1"/>
  <c r="I31" i="32" s="1"/>
  <c r="K33" i="19" s="1"/>
  <c r="AD53" i="7"/>
  <c r="AD66" i="7" s="1"/>
  <c r="AD98" i="7" s="1"/>
  <c r="AC53" i="7"/>
  <c r="AC66" i="7" s="1"/>
  <c r="AC98" i="7" s="1"/>
  <c r="AC7" i="7" s="1"/>
  <c r="I29" i="32" s="1"/>
  <c r="K31" i="19" s="1"/>
  <c r="AB53" i="7"/>
  <c r="AB66" i="7" s="1"/>
  <c r="AB98" i="7" s="1"/>
  <c r="AA53" i="7"/>
  <c r="AA66" i="7" s="1"/>
  <c r="AA98" i="7" s="1"/>
  <c r="AA7" i="7" s="1"/>
  <c r="I27" i="32" s="1"/>
  <c r="K29" i="19" s="1"/>
  <c r="Z53" i="7"/>
  <c r="Z66" i="7" s="1"/>
  <c r="Z98" i="7" s="1"/>
  <c r="Z7" i="7" s="1"/>
  <c r="I26" i="32" s="1"/>
  <c r="K28" i="19" s="1"/>
  <c r="Y53" i="7"/>
  <c r="Y66" i="7" s="1"/>
  <c r="Y98" i="7" s="1"/>
  <c r="X32" i="13" s="1"/>
  <c r="X53" i="7"/>
  <c r="X66" i="7" s="1"/>
  <c r="X98" i="7" s="1"/>
  <c r="W53" i="7"/>
  <c r="W66" i="7" s="1"/>
  <c r="W98" i="7" s="1"/>
  <c r="V32" i="13" s="1"/>
  <c r="V53" i="7"/>
  <c r="V66" i="7" s="1"/>
  <c r="V98" i="7" s="1"/>
  <c r="U53" i="7"/>
  <c r="U66" i="7" s="1"/>
  <c r="U98" i="7" s="1"/>
  <c r="T32" i="13" s="1"/>
  <c r="R53" i="7"/>
  <c r="R66" i="7" s="1"/>
  <c r="R98" i="7" s="1"/>
  <c r="Q32" i="13" s="1"/>
  <c r="Q53" i="7"/>
  <c r="Q66" i="7" s="1"/>
  <c r="Q98" i="7" s="1"/>
  <c r="P53" i="7"/>
  <c r="P66" i="7" s="1"/>
  <c r="P98" i="7" s="1"/>
  <c r="O53" i="7"/>
  <c r="O66" i="7" s="1"/>
  <c r="O98" i="7" s="1"/>
  <c r="N53" i="7"/>
  <c r="N66" i="7" s="1"/>
  <c r="N98" i="7" s="1"/>
  <c r="N7" i="7" s="1"/>
  <c r="M53" i="7"/>
  <c r="M66" i="7" s="1"/>
  <c r="M98" i="7" s="1"/>
  <c r="M7" i="7" s="1"/>
  <c r="L53" i="7"/>
  <c r="L66" i="7" s="1"/>
  <c r="L98" i="7" s="1"/>
  <c r="F53" i="7"/>
  <c r="F66" i="7" s="1"/>
  <c r="F98" i="7" s="1"/>
  <c r="F7" i="7" s="1"/>
  <c r="I13" i="32" s="1"/>
  <c r="K14" i="19" s="1"/>
  <c r="E53" i="7"/>
  <c r="E66" i="7" s="1"/>
  <c r="E98" i="7" s="1"/>
  <c r="E7" i="7" s="1"/>
  <c r="I12" i="32" s="1"/>
  <c r="K13" i="19" s="1"/>
  <c r="D53" i="7"/>
  <c r="D66" i="7" s="1"/>
  <c r="D98" i="7" s="1"/>
  <c r="C53" i="7"/>
  <c r="C66" i="7" s="1"/>
  <c r="C98" i="7" s="1"/>
  <c r="C7" i="7" s="1"/>
  <c r="I10" i="32" s="1"/>
  <c r="K11" i="19" s="1"/>
  <c r="B53" i="7"/>
  <c r="B66" i="7" s="1"/>
  <c r="B98" i="7" s="1"/>
  <c r="Y120" i="7"/>
  <c r="Y130" i="7" s="1"/>
  <c r="Y140" i="7" s="1"/>
  <c r="C146" i="7"/>
  <c r="E146" i="7"/>
  <c r="T120" i="7"/>
  <c r="T130" i="7" s="1"/>
  <c r="T140" i="7" s="1"/>
  <c r="I98" i="7"/>
  <c r="I53" i="7"/>
  <c r="B57" i="6"/>
  <c r="AI57" i="6" s="1"/>
  <c r="C57" i="6"/>
  <c r="AJ57" i="6" s="1"/>
  <c r="C56" i="6"/>
  <c r="AJ56" i="6" s="1"/>
  <c r="D56" i="6"/>
  <c r="B56" i="6"/>
  <c r="AI12" i="6"/>
  <c r="AJ12" i="6"/>
  <c r="AJ11" i="6"/>
  <c r="G10" i="6"/>
  <c r="G55" i="6" s="1"/>
  <c r="AK53" i="6"/>
  <c r="AK66" i="6" s="1"/>
  <c r="AK98" i="6" s="1"/>
  <c r="AJ53" i="6"/>
  <c r="AJ66" i="6" s="1"/>
  <c r="AJ98" i="6" s="1"/>
  <c r="AH53" i="6"/>
  <c r="AH66" i="6" s="1"/>
  <c r="AH98" i="6" s="1"/>
  <c r="AG29" i="13" s="1"/>
  <c r="AG53" i="6"/>
  <c r="AG66" i="6" s="1"/>
  <c r="AG98" i="6" s="1"/>
  <c r="AF29" i="13" s="1"/>
  <c r="AF53" i="6"/>
  <c r="AF66" i="6" s="1"/>
  <c r="AF98" i="6" s="1"/>
  <c r="AF7" i="6" s="1"/>
  <c r="I32" i="24" s="1"/>
  <c r="M34" i="23" s="1"/>
  <c r="AE53" i="6"/>
  <c r="AE66" i="6" s="1"/>
  <c r="AE98" i="6" s="1"/>
  <c r="AD29" i="13" s="1"/>
  <c r="AD53" i="6"/>
  <c r="AD66" i="6" s="1"/>
  <c r="AD98" i="6" s="1"/>
  <c r="AD7" i="6" s="1"/>
  <c r="I30" i="24" s="1"/>
  <c r="M32" i="23" s="1"/>
  <c r="AC53" i="6"/>
  <c r="AC66" i="6" s="1"/>
  <c r="AC98" i="6" s="1"/>
  <c r="AC7" i="6" s="1"/>
  <c r="I29" i="24" s="1"/>
  <c r="M31" i="23" s="1"/>
  <c r="AB53" i="6"/>
  <c r="AB66" i="6" s="1"/>
  <c r="AB98" i="6" s="1"/>
  <c r="AA53" i="6"/>
  <c r="AA66" i="6" s="1"/>
  <c r="AA98" i="6" s="1"/>
  <c r="AA7" i="6" s="1"/>
  <c r="I27" i="24" s="1"/>
  <c r="M29" i="23" s="1"/>
  <c r="Z53" i="6"/>
  <c r="Z66" i="6" s="1"/>
  <c r="Z98" i="6" s="1"/>
  <c r="Z7" i="6" s="1"/>
  <c r="I26" i="24" s="1"/>
  <c r="M28" i="23" s="1"/>
  <c r="Y53" i="6"/>
  <c r="Y66" i="6" s="1"/>
  <c r="Y98" i="6" s="1"/>
  <c r="Y7" i="6" s="1"/>
  <c r="H25" i="24" s="1"/>
  <c r="M26" i="23" s="1"/>
  <c r="X53" i="6"/>
  <c r="X66" i="6" s="1"/>
  <c r="X98" i="6" s="1"/>
  <c r="W29" i="13" s="1"/>
  <c r="W53" i="6"/>
  <c r="W66" i="6" s="1"/>
  <c r="W98" i="6" s="1"/>
  <c r="V29" i="13" s="1"/>
  <c r="V53" i="6"/>
  <c r="V66" i="6" s="1"/>
  <c r="V98" i="6" s="1"/>
  <c r="V7" i="6" s="1"/>
  <c r="H23" i="24" s="1"/>
  <c r="M24" i="23" s="1"/>
  <c r="U53" i="6"/>
  <c r="U66" i="6" s="1"/>
  <c r="U98" i="6" s="1"/>
  <c r="U7" i="6" s="1"/>
  <c r="H22" i="24" s="1"/>
  <c r="M23" i="23" s="1"/>
  <c r="R53" i="6"/>
  <c r="R66" i="6" s="1"/>
  <c r="R98" i="6" s="1"/>
  <c r="R7" i="6" s="1"/>
  <c r="Q53" i="6"/>
  <c r="Q66" i="6" s="1"/>
  <c r="Q98" i="6" s="1"/>
  <c r="P53" i="6"/>
  <c r="P66" i="6" s="1"/>
  <c r="P98" i="6" s="1"/>
  <c r="O53" i="6"/>
  <c r="O66" i="6" s="1"/>
  <c r="O98" i="6" s="1"/>
  <c r="N29" i="13" s="1"/>
  <c r="N53" i="6"/>
  <c r="N66" i="6" s="1"/>
  <c r="N98" i="6" s="1"/>
  <c r="M53" i="6"/>
  <c r="M66" i="6" s="1"/>
  <c r="M98" i="6" s="1"/>
  <c r="L29" i="13" s="1"/>
  <c r="L53" i="6"/>
  <c r="L66" i="6" s="1"/>
  <c r="L98" i="6" s="1"/>
  <c r="F53" i="6"/>
  <c r="F66" i="6" s="1"/>
  <c r="F98" i="6" s="1"/>
  <c r="F7" i="6" s="1"/>
  <c r="I13" i="24" s="1"/>
  <c r="M14" i="23" s="1"/>
  <c r="E53" i="6"/>
  <c r="E66" i="6" s="1"/>
  <c r="E98" i="6" s="1"/>
  <c r="E7" i="6" s="1"/>
  <c r="I12" i="24" s="1"/>
  <c r="M13" i="23" s="1"/>
  <c r="D53" i="6"/>
  <c r="D66" i="6" s="1"/>
  <c r="D98" i="6" s="1"/>
  <c r="C53" i="6"/>
  <c r="C66" i="6" s="1"/>
  <c r="C98" i="6" s="1"/>
  <c r="B53" i="6"/>
  <c r="B66" i="6" s="1"/>
  <c r="B98" i="6" s="1"/>
  <c r="B7" i="6" s="1"/>
  <c r="I9" i="24" s="1"/>
  <c r="M10" i="23" s="1"/>
  <c r="Y120" i="6"/>
  <c r="Y130" i="6" s="1"/>
  <c r="Y140" i="6" s="1"/>
  <c r="C146" i="6"/>
  <c r="E146" i="6"/>
  <c r="T120" i="6"/>
  <c r="T130" i="6" s="1"/>
  <c r="T140" i="6" s="1"/>
  <c r="I98" i="6"/>
  <c r="I53" i="6"/>
  <c r="B57" i="3"/>
  <c r="AI57" i="3" s="1"/>
  <c r="C57" i="3"/>
  <c r="AJ57" i="3" s="1"/>
  <c r="C56" i="3"/>
  <c r="AJ56" i="3" s="1"/>
  <c r="D56" i="3"/>
  <c r="B56" i="3"/>
  <c r="AI12" i="3"/>
  <c r="AJ12" i="3"/>
  <c r="AJ11" i="3"/>
  <c r="G10" i="3"/>
  <c r="G55" i="3" s="1"/>
  <c r="AK53" i="3"/>
  <c r="AK66" i="3" s="1"/>
  <c r="AK98" i="3" s="1"/>
  <c r="AI24" i="13" s="1"/>
  <c r="AJ53" i="3"/>
  <c r="AJ66" i="3" s="1"/>
  <c r="AJ98" i="3" s="1"/>
  <c r="AH53" i="3"/>
  <c r="AH66" i="3" s="1"/>
  <c r="AH98" i="3" s="1"/>
  <c r="AH7" i="3" s="1"/>
  <c r="I34" i="28" s="1"/>
  <c r="M36" i="27" s="1"/>
  <c r="AG53" i="3"/>
  <c r="AG66" i="3" s="1"/>
  <c r="AG98" i="3" s="1"/>
  <c r="AF24" i="13" s="1"/>
  <c r="AF53" i="3"/>
  <c r="AF66" i="3" s="1"/>
  <c r="AF98" i="3" s="1"/>
  <c r="AE53" i="3"/>
  <c r="AE66" i="3" s="1"/>
  <c r="AE98" i="3" s="1"/>
  <c r="AD53" i="3"/>
  <c r="AD66" i="3" s="1"/>
  <c r="AD98" i="3" s="1"/>
  <c r="AC53" i="3"/>
  <c r="AC66" i="3" s="1"/>
  <c r="AC98" i="3" s="1"/>
  <c r="AB53" i="3"/>
  <c r="AB66" i="3" s="1"/>
  <c r="AB98" i="3" s="1"/>
  <c r="AB7" i="3" s="1"/>
  <c r="I28" i="28" s="1"/>
  <c r="M30" i="27" s="1"/>
  <c r="AA53" i="3"/>
  <c r="AA66" i="3" s="1"/>
  <c r="AA98" i="3" s="1"/>
  <c r="AA7" i="3" s="1"/>
  <c r="I27" i="28" s="1"/>
  <c r="M29" i="27" s="1"/>
  <c r="Z53" i="3"/>
  <c r="Z66" i="3" s="1"/>
  <c r="Z98" i="3" s="1"/>
  <c r="Z7" i="3" s="1"/>
  <c r="I26" i="28" s="1"/>
  <c r="M28" i="27" s="1"/>
  <c r="Y53" i="3"/>
  <c r="Y66" i="3" s="1"/>
  <c r="Y98" i="3" s="1"/>
  <c r="X24" i="13" s="1"/>
  <c r="X53" i="3"/>
  <c r="X66" i="3" s="1"/>
  <c r="X98" i="3" s="1"/>
  <c r="W53" i="3"/>
  <c r="W66" i="3" s="1"/>
  <c r="W98" i="3" s="1"/>
  <c r="V24" i="13" s="1"/>
  <c r="V53" i="3"/>
  <c r="V66" i="3" s="1"/>
  <c r="V98" i="3" s="1"/>
  <c r="U53" i="3"/>
  <c r="U66" i="3" s="1"/>
  <c r="U98" i="3" s="1"/>
  <c r="U7" i="3" s="1"/>
  <c r="R53" i="3"/>
  <c r="R66" i="3" s="1"/>
  <c r="R98" i="3" s="1"/>
  <c r="R7" i="3" s="1"/>
  <c r="Q53" i="3"/>
  <c r="Q66" i="3" s="1"/>
  <c r="Q98" i="3" s="1"/>
  <c r="P53" i="3"/>
  <c r="P66" i="3" s="1"/>
  <c r="P98" i="3" s="1"/>
  <c r="P7" i="3" s="1"/>
  <c r="I16" i="28" s="1"/>
  <c r="M17" i="27" s="1"/>
  <c r="O53" i="3"/>
  <c r="O66" i="3" s="1"/>
  <c r="O98" i="3" s="1"/>
  <c r="N24" i="13" s="1"/>
  <c r="N53" i="3"/>
  <c r="N66" i="3" s="1"/>
  <c r="N98" i="3" s="1"/>
  <c r="N7" i="3" s="1"/>
  <c r="M53" i="3"/>
  <c r="M66" i="3" s="1"/>
  <c r="M98" i="3" s="1"/>
  <c r="M7" i="3" s="1"/>
  <c r="L53" i="3"/>
  <c r="L66" i="3" s="1"/>
  <c r="L98" i="3" s="1"/>
  <c r="L7" i="3" s="1"/>
  <c r="F53" i="3"/>
  <c r="F66" i="3" s="1"/>
  <c r="F98" i="3" s="1"/>
  <c r="F7" i="3" s="1"/>
  <c r="I13" i="28" s="1"/>
  <c r="M14" i="27" s="1"/>
  <c r="E53" i="3"/>
  <c r="E66" i="3" s="1"/>
  <c r="E98" i="3" s="1"/>
  <c r="D53" i="3"/>
  <c r="D66" i="3" s="1"/>
  <c r="D98" i="3" s="1"/>
  <c r="C53" i="3"/>
  <c r="C66" i="3" s="1"/>
  <c r="C98" i="3" s="1"/>
  <c r="B53" i="3"/>
  <c r="B66" i="3" s="1"/>
  <c r="B98" i="3" s="1"/>
  <c r="B24" i="13" s="1"/>
  <c r="Y120" i="3"/>
  <c r="Y130" i="3" s="1"/>
  <c r="Y140" i="3" s="1"/>
  <c r="C146" i="3"/>
  <c r="E146" i="3"/>
  <c r="T120" i="3"/>
  <c r="T130" i="3" s="1"/>
  <c r="T140" i="3" s="1"/>
  <c r="I98" i="3"/>
  <c r="I53" i="3"/>
  <c r="B57" i="5"/>
  <c r="AI57" i="5" s="1"/>
  <c r="C57" i="5"/>
  <c r="AJ57" i="5" s="1"/>
  <c r="C56" i="5"/>
  <c r="AJ56" i="5" s="1"/>
  <c r="D56" i="5"/>
  <c r="B56" i="5"/>
  <c r="AI12" i="5"/>
  <c r="AJ12" i="5"/>
  <c r="AJ11" i="5"/>
  <c r="G10" i="5"/>
  <c r="G55" i="5" s="1"/>
  <c r="AK53" i="5"/>
  <c r="AK66" i="5" s="1"/>
  <c r="AK98" i="5" s="1"/>
  <c r="AJ53" i="5"/>
  <c r="AJ66" i="5" s="1"/>
  <c r="AJ98" i="5" s="1"/>
  <c r="AH53" i="5"/>
  <c r="AH66" i="5" s="1"/>
  <c r="AH98" i="5" s="1"/>
  <c r="AG53" i="5"/>
  <c r="AG66" i="5" s="1"/>
  <c r="AG98" i="5" s="1"/>
  <c r="AG7" i="5" s="1"/>
  <c r="I33" i="25" s="1"/>
  <c r="L35" i="23" s="1"/>
  <c r="AF53" i="5"/>
  <c r="AF66" i="5" s="1"/>
  <c r="AF98" i="5" s="1"/>
  <c r="AE53" i="5"/>
  <c r="AE66" i="5" s="1"/>
  <c r="AE98" i="5" s="1"/>
  <c r="AD53" i="5"/>
  <c r="AD66" i="5" s="1"/>
  <c r="AD98" i="5" s="1"/>
  <c r="AC28" i="13" s="1"/>
  <c r="AC53" i="5"/>
  <c r="AC66" i="5" s="1"/>
  <c r="AC98" i="5" s="1"/>
  <c r="AB53" i="5"/>
  <c r="AB66" i="5" s="1"/>
  <c r="AB98" i="5" s="1"/>
  <c r="AB7" i="5" s="1"/>
  <c r="I28" i="25" s="1"/>
  <c r="L30" i="23" s="1"/>
  <c r="AA53" i="5"/>
  <c r="AA66" i="5" s="1"/>
  <c r="AA98" i="5" s="1"/>
  <c r="Z53" i="5"/>
  <c r="Z66" i="5" s="1"/>
  <c r="Z98" i="5" s="1"/>
  <c r="Z7" i="5" s="1"/>
  <c r="I26" i="25" s="1"/>
  <c r="L28" i="23" s="1"/>
  <c r="Y53" i="5"/>
  <c r="Y66" i="5" s="1"/>
  <c r="Y98" i="5" s="1"/>
  <c r="X53" i="5"/>
  <c r="X66" i="5" s="1"/>
  <c r="X98" i="5" s="1"/>
  <c r="W53" i="5"/>
  <c r="W66" i="5" s="1"/>
  <c r="W98" i="5" s="1"/>
  <c r="V53" i="5"/>
  <c r="V66" i="5" s="1"/>
  <c r="V98" i="5" s="1"/>
  <c r="U53" i="5"/>
  <c r="U66" i="5" s="1"/>
  <c r="U98" i="5" s="1"/>
  <c r="T28" i="13" s="1"/>
  <c r="R53" i="5"/>
  <c r="R66" i="5" s="1"/>
  <c r="R98" i="5" s="1"/>
  <c r="R7" i="5" s="1"/>
  <c r="Q53" i="5"/>
  <c r="Q66" i="5" s="1"/>
  <c r="Q98" i="5" s="1"/>
  <c r="P53" i="5"/>
  <c r="P66" i="5" s="1"/>
  <c r="P98" i="5" s="1"/>
  <c r="O53" i="5"/>
  <c r="O66" i="5" s="1"/>
  <c r="O98" i="5" s="1"/>
  <c r="N53" i="5"/>
  <c r="N66" i="5" s="1"/>
  <c r="N98" i="5" s="1"/>
  <c r="N7" i="5" s="1"/>
  <c r="M53" i="5"/>
  <c r="M66" i="5" s="1"/>
  <c r="M98" i="5" s="1"/>
  <c r="L53" i="5"/>
  <c r="L66" i="5" s="1"/>
  <c r="L98" i="5" s="1"/>
  <c r="K28" i="13" s="1"/>
  <c r="F53" i="5"/>
  <c r="F66" i="5" s="1"/>
  <c r="F98" i="5" s="1"/>
  <c r="E53" i="5"/>
  <c r="E66" i="5" s="1"/>
  <c r="E98" i="5" s="1"/>
  <c r="D53" i="5"/>
  <c r="D66" i="5" s="1"/>
  <c r="D98" i="5" s="1"/>
  <c r="D28" i="13" s="1"/>
  <c r="C53" i="5"/>
  <c r="C66" i="5" s="1"/>
  <c r="C98" i="5" s="1"/>
  <c r="B53" i="5"/>
  <c r="B66" i="5" s="1"/>
  <c r="B98" i="5" s="1"/>
  <c r="Y120" i="5"/>
  <c r="Y130" i="5" s="1"/>
  <c r="Y140" i="5" s="1"/>
  <c r="C146" i="5"/>
  <c r="E146" i="5"/>
  <c r="T120" i="5"/>
  <c r="T130" i="5"/>
  <c r="T140" i="5" s="1"/>
  <c r="I98" i="5"/>
  <c r="I53" i="5"/>
  <c r="B57" i="11"/>
  <c r="AI57" i="11" s="1"/>
  <c r="C57" i="11"/>
  <c r="AJ57" i="11" s="1"/>
  <c r="C56" i="11"/>
  <c r="AJ56" i="11" s="1"/>
  <c r="D56" i="11"/>
  <c r="B56" i="11"/>
  <c r="AI12" i="11"/>
  <c r="AJ12" i="11"/>
  <c r="AJ11" i="11"/>
  <c r="G10" i="11"/>
  <c r="G55" i="11" s="1"/>
  <c r="AK53" i="11"/>
  <c r="AK66" i="11" s="1"/>
  <c r="AK98" i="11" s="1"/>
  <c r="AJ53" i="11"/>
  <c r="AJ66" i="11" s="1"/>
  <c r="AJ98" i="11" s="1"/>
  <c r="AH53" i="11"/>
  <c r="AH66" i="11" s="1"/>
  <c r="AH98" i="11" s="1"/>
  <c r="AG53" i="11"/>
  <c r="AG66" i="11" s="1"/>
  <c r="AG98" i="11" s="1"/>
  <c r="AF53" i="11"/>
  <c r="AF66" i="11" s="1"/>
  <c r="AF98" i="11" s="1"/>
  <c r="AE53" i="11"/>
  <c r="AE66" i="11" s="1"/>
  <c r="AE98" i="11" s="1"/>
  <c r="AD53" i="11"/>
  <c r="AD66" i="11" s="1"/>
  <c r="AD98" i="11" s="1"/>
  <c r="AD7" i="11" s="1"/>
  <c r="I30" i="17" s="1"/>
  <c r="L32" i="15" s="1"/>
  <c r="AC53" i="11"/>
  <c r="AC66" i="11" s="1"/>
  <c r="AC98" i="11" s="1"/>
  <c r="AC7" i="11" s="1"/>
  <c r="I29" i="17" s="1"/>
  <c r="L31" i="15" s="1"/>
  <c r="AB53" i="11"/>
  <c r="AB66" i="11" s="1"/>
  <c r="AB98" i="11" s="1"/>
  <c r="AB7" i="11" s="1"/>
  <c r="I28" i="17" s="1"/>
  <c r="L30" i="15" s="1"/>
  <c r="AA53" i="11"/>
  <c r="AA66" i="11" s="1"/>
  <c r="AA98" i="11" s="1"/>
  <c r="AA7" i="11" s="1"/>
  <c r="I27" i="17" s="1"/>
  <c r="L29" i="15" s="1"/>
  <c r="Z53" i="11"/>
  <c r="Z66" i="11" s="1"/>
  <c r="Z98" i="11" s="1"/>
  <c r="Y38" i="13" s="1"/>
  <c r="Y53" i="11"/>
  <c r="Y66" i="11" s="1"/>
  <c r="Y98" i="11" s="1"/>
  <c r="Y7" i="11" s="1"/>
  <c r="H25" i="17" s="1"/>
  <c r="L26" i="15" s="1"/>
  <c r="X53" i="11"/>
  <c r="X66" i="11" s="1"/>
  <c r="X98" i="11" s="1"/>
  <c r="W53" i="11"/>
  <c r="W66" i="11" s="1"/>
  <c r="W98" i="11" s="1"/>
  <c r="V38" i="13" s="1"/>
  <c r="V53" i="11"/>
  <c r="V66" i="11" s="1"/>
  <c r="V98" i="11" s="1"/>
  <c r="U53" i="11"/>
  <c r="U66" i="11" s="1"/>
  <c r="U98" i="11" s="1"/>
  <c r="U7" i="11" s="1"/>
  <c r="H22" i="17" s="1"/>
  <c r="L23" i="15" s="1"/>
  <c r="R53" i="11"/>
  <c r="R66" i="11" s="1"/>
  <c r="R98" i="11" s="1"/>
  <c r="R7" i="11" s="1"/>
  <c r="Q53" i="11"/>
  <c r="Q66" i="11" s="1"/>
  <c r="Q98" i="11" s="1"/>
  <c r="P38" i="13" s="1"/>
  <c r="P53" i="11"/>
  <c r="P66" i="11" s="1"/>
  <c r="P98" i="11" s="1"/>
  <c r="O53" i="11"/>
  <c r="O66" i="11" s="1"/>
  <c r="O98" i="11" s="1"/>
  <c r="O7" i="11" s="1"/>
  <c r="N53" i="11"/>
  <c r="N66" i="11" s="1"/>
  <c r="N98" i="11" s="1"/>
  <c r="M38" i="13" s="1"/>
  <c r="M53" i="11"/>
  <c r="M66" i="11" s="1"/>
  <c r="M98" i="11" s="1"/>
  <c r="M7" i="11" s="1"/>
  <c r="L53" i="11"/>
  <c r="L66" i="11" s="1"/>
  <c r="L98" i="11" s="1"/>
  <c r="F53" i="11"/>
  <c r="F66" i="11" s="1"/>
  <c r="F98" i="11" s="1"/>
  <c r="F38" i="13" s="1"/>
  <c r="E53" i="11"/>
  <c r="E66" i="11" s="1"/>
  <c r="E98" i="11" s="1"/>
  <c r="E38" i="13" s="1"/>
  <c r="D53" i="11"/>
  <c r="D66" i="11" s="1"/>
  <c r="D98" i="11" s="1"/>
  <c r="C53" i="11"/>
  <c r="C66" i="11" s="1"/>
  <c r="C98" i="11" s="1"/>
  <c r="B53" i="11"/>
  <c r="B66" i="11" s="1"/>
  <c r="B98" i="11" s="1"/>
  <c r="Y120" i="11"/>
  <c r="Y130" i="11" s="1"/>
  <c r="Y140" i="11"/>
  <c r="C146" i="11"/>
  <c r="E146" i="11"/>
  <c r="T120" i="11"/>
  <c r="T130" i="11" s="1"/>
  <c r="T140" i="11" s="1"/>
  <c r="I98" i="11"/>
  <c r="I53" i="11"/>
  <c r="B57" i="10"/>
  <c r="AI57" i="10" s="1"/>
  <c r="C57" i="10"/>
  <c r="AJ57" i="10" s="1"/>
  <c r="C56" i="10"/>
  <c r="AJ56" i="10" s="1"/>
  <c r="D56" i="10"/>
  <c r="B56" i="10"/>
  <c r="AI12" i="10"/>
  <c r="AJ12" i="10"/>
  <c r="AJ11" i="10"/>
  <c r="G10" i="10"/>
  <c r="G55" i="10" s="1"/>
  <c r="AK53" i="10"/>
  <c r="AK66" i="10" s="1"/>
  <c r="AK98" i="10" s="1"/>
  <c r="AJ53" i="10"/>
  <c r="AJ66" i="10" s="1"/>
  <c r="AJ98" i="10" s="1"/>
  <c r="AJ7" i="10" s="1"/>
  <c r="I36" i="18" s="1"/>
  <c r="K38" i="15" s="1"/>
  <c r="AH53" i="10"/>
  <c r="AH66" i="10" s="1"/>
  <c r="AH98" i="10" s="1"/>
  <c r="AG53" i="10"/>
  <c r="AG66" i="10"/>
  <c r="AG98" i="10" s="1"/>
  <c r="AF37" i="13" s="1"/>
  <c r="AF53" i="10"/>
  <c r="AF66" i="10" s="1"/>
  <c r="AF98" i="10" s="1"/>
  <c r="AE37" i="13" s="1"/>
  <c r="AE53" i="10"/>
  <c r="AE66" i="10" s="1"/>
  <c r="AE98" i="10" s="1"/>
  <c r="AE7" i="10" s="1"/>
  <c r="I31" i="18" s="1"/>
  <c r="K33" i="15" s="1"/>
  <c r="AD53" i="10"/>
  <c r="AD66" i="10" s="1"/>
  <c r="AD98" i="10" s="1"/>
  <c r="AC53" i="10"/>
  <c r="AC66" i="10" s="1"/>
  <c r="AC98" i="10" s="1"/>
  <c r="AC7" i="10" s="1"/>
  <c r="I29" i="18" s="1"/>
  <c r="K31" i="15" s="1"/>
  <c r="AB53" i="10"/>
  <c r="AB66" i="10" s="1"/>
  <c r="AB98" i="10" s="1"/>
  <c r="AA53" i="10"/>
  <c r="AA66" i="10" s="1"/>
  <c r="AA98" i="10" s="1"/>
  <c r="Z53" i="10"/>
  <c r="Z66" i="10" s="1"/>
  <c r="Z98" i="10" s="1"/>
  <c r="Y37" i="13" s="1"/>
  <c r="Y53" i="10"/>
  <c r="Y66" i="10" s="1"/>
  <c r="Y98" i="10" s="1"/>
  <c r="X53" i="10"/>
  <c r="X66" i="10" s="1"/>
  <c r="X98" i="10"/>
  <c r="W37" i="13" s="1"/>
  <c r="W53" i="10"/>
  <c r="W66" i="10" s="1"/>
  <c r="W98" i="10" s="1"/>
  <c r="V53" i="10"/>
  <c r="V66" i="10" s="1"/>
  <c r="V98" i="10" s="1"/>
  <c r="V7" i="10" s="1"/>
  <c r="H23" i="18" s="1"/>
  <c r="K24" i="15" s="1"/>
  <c r="U53" i="10"/>
  <c r="U66" i="10" s="1"/>
  <c r="U98" i="10" s="1"/>
  <c r="R53" i="10"/>
  <c r="R66" i="10" s="1"/>
  <c r="R98" i="10" s="1"/>
  <c r="R7" i="10" s="1"/>
  <c r="Q53" i="10"/>
  <c r="Q66" i="10" s="1"/>
  <c r="Q98" i="10" s="1"/>
  <c r="P53" i="10"/>
  <c r="P66" i="10" s="1"/>
  <c r="P98" i="10" s="1"/>
  <c r="O37" i="13" s="1"/>
  <c r="O53" i="10"/>
  <c r="O66" i="10" s="1"/>
  <c r="O98" i="10" s="1"/>
  <c r="N53" i="10"/>
  <c r="N66" i="10" s="1"/>
  <c r="N98" i="10" s="1"/>
  <c r="N7" i="10" s="1"/>
  <c r="M53" i="10"/>
  <c r="M66" i="10" s="1"/>
  <c r="M98" i="10" s="1"/>
  <c r="L53" i="10"/>
  <c r="L66" i="10" s="1"/>
  <c r="L98" i="10" s="1"/>
  <c r="L7" i="10" s="1"/>
  <c r="F53" i="10"/>
  <c r="F66" i="10" s="1"/>
  <c r="F98" i="10" s="1"/>
  <c r="E53" i="10"/>
  <c r="E66" i="10" s="1"/>
  <c r="E98" i="10" s="1"/>
  <c r="E7" i="10" s="1"/>
  <c r="I12" i="18" s="1"/>
  <c r="K13" i="15" s="1"/>
  <c r="D53" i="10"/>
  <c r="D66" i="10" s="1"/>
  <c r="D98" i="10" s="1"/>
  <c r="C53" i="10"/>
  <c r="C66" i="10" s="1"/>
  <c r="C98" i="10" s="1"/>
  <c r="B53" i="10"/>
  <c r="B66" i="10" s="1"/>
  <c r="B98" i="10" s="1"/>
  <c r="Y120" i="10"/>
  <c r="Y130" i="10" s="1"/>
  <c r="Y140" i="10" s="1"/>
  <c r="C146" i="10"/>
  <c r="E146" i="10"/>
  <c r="T120" i="10"/>
  <c r="T130" i="10" s="1"/>
  <c r="T140" i="10" s="1"/>
  <c r="I98" i="10"/>
  <c r="I53" i="10"/>
  <c r="G11" i="13"/>
  <c r="AD27" i="13"/>
  <c r="D8" i="13"/>
  <c r="F48" i="13" s="1"/>
  <c r="F58" i="13" s="1"/>
  <c r="U53" i="9"/>
  <c r="U66" i="9" s="1"/>
  <c r="U98" i="9" s="1"/>
  <c r="V53" i="9"/>
  <c r="V66" i="9" s="1"/>
  <c r="V98" i="9" s="1"/>
  <c r="W53" i="9"/>
  <c r="W66" i="9" s="1"/>
  <c r="W98" i="9" s="1"/>
  <c r="X53" i="9"/>
  <c r="X66" i="9" s="1"/>
  <c r="X98" i="9" s="1"/>
  <c r="Y53" i="9"/>
  <c r="Y66" i="9" s="1"/>
  <c r="Y98" i="9" s="1"/>
  <c r="X34" i="13" s="1"/>
  <c r="Z53" i="9"/>
  <c r="Z66" i="9" s="1"/>
  <c r="Z98" i="9" s="1"/>
  <c r="Z7" i="9" s="1"/>
  <c r="I26" i="20" s="1"/>
  <c r="M28" i="19" s="1"/>
  <c r="AA53" i="9"/>
  <c r="AA66" i="9" s="1"/>
  <c r="AA98" i="9" s="1"/>
  <c r="Z34" i="13" s="1"/>
  <c r="AB53" i="9"/>
  <c r="AB66" i="9" s="1"/>
  <c r="AB98" i="9" s="1"/>
  <c r="AC53" i="9"/>
  <c r="AC66" i="9" s="1"/>
  <c r="AC98" i="9" s="1"/>
  <c r="AD53" i="9"/>
  <c r="AD66" i="9" s="1"/>
  <c r="AD98" i="9" s="1"/>
  <c r="AE53" i="9"/>
  <c r="AE66" i="9" s="1"/>
  <c r="AE98" i="9" s="1"/>
  <c r="AF53" i="9"/>
  <c r="AF66" i="9" s="1"/>
  <c r="AF98" i="9" s="1"/>
  <c r="AF7" i="9" s="1"/>
  <c r="I32" i="20" s="1"/>
  <c r="M34" i="19" s="1"/>
  <c r="AG53" i="9"/>
  <c r="AG66" i="9" s="1"/>
  <c r="AG98" i="9" s="1"/>
  <c r="AG7" i="9" s="1"/>
  <c r="I33" i="20" s="1"/>
  <c r="M35" i="19" s="1"/>
  <c r="AH53" i="9"/>
  <c r="AH66" i="9" s="1"/>
  <c r="AH98" i="9" s="1"/>
  <c r="AG34" i="13" s="1"/>
  <c r="AJ53" i="9"/>
  <c r="AJ66" i="9" s="1"/>
  <c r="AJ98" i="9" s="1"/>
  <c r="AJ7" i="9" s="1"/>
  <c r="I36" i="20" s="1"/>
  <c r="M38" i="19" s="1"/>
  <c r="AK53" i="9"/>
  <c r="AK66" i="9" s="1"/>
  <c r="AK98" i="9" s="1"/>
  <c r="AK7" i="9" s="1"/>
  <c r="I37" i="20" s="1"/>
  <c r="M39" i="19" s="1"/>
  <c r="B53" i="9"/>
  <c r="B66" i="9" s="1"/>
  <c r="B98" i="9" s="1"/>
  <c r="C53" i="9"/>
  <c r="C66" i="9" s="1"/>
  <c r="C98" i="9" s="1"/>
  <c r="D53" i="9"/>
  <c r="D66" i="9" s="1"/>
  <c r="D98" i="9" s="1"/>
  <c r="E53" i="9"/>
  <c r="E66" i="9" s="1"/>
  <c r="E98" i="9" s="1"/>
  <c r="F53" i="9"/>
  <c r="F66" i="9" s="1"/>
  <c r="F98" i="9" s="1"/>
  <c r="M53" i="9"/>
  <c r="M66" i="9" s="1"/>
  <c r="M98" i="9" s="1"/>
  <c r="N53" i="9"/>
  <c r="N66" i="9" s="1"/>
  <c r="N98" i="9" s="1"/>
  <c r="O53" i="9"/>
  <c r="O66" i="9" s="1"/>
  <c r="O98" i="9" s="1"/>
  <c r="P53" i="9"/>
  <c r="P66" i="9" s="1"/>
  <c r="P98" i="9" s="1"/>
  <c r="P7" i="9" s="1"/>
  <c r="I16" i="20" s="1"/>
  <c r="M17" i="19" s="1"/>
  <c r="Q53" i="9"/>
  <c r="Q66" i="9" s="1"/>
  <c r="Q98" i="9" s="1"/>
  <c r="R53" i="9"/>
  <c r="R66" i="9" s="1"/>
  <c r="R98" i="9" s="1"/>
  <c r="Q34" i="13" s="1"/>
  <c r="L53" i="9"/>
  <c r="L66" i="9" s="1"/>
  <c r="L98" i="9" s="1"/>
  <c r="B57" i="9"/>
  <c r="AI57" i="9" s="1"/>
  <c r="C57" i="9"/>
  <c r="AJ57" i="9"/>
  <c r="C56" i="9"/>
  <c r="AJ56" i="9" s="1"/>
  <c r="D56" i="9"/>
  <c r="B56" i="9"/>
  <c r="AI12" i="9"/>
  <c r="AJ12" i="9"/>
  <c r="AJ11" i="9"/>
  <c r="G10" i="9"/>
  <c r="G55" i="9" s="1"/>
  <c r="Y120" i="9"/>
  <c r="Y130" i="9" s="1"/>
  <c r="Y140" i="9" s="1"/>
  <c r="C146" i="9"/>
  <c r="E146" i="9"/>
  <c r="T120" i="9"/>
  <c r="T130" i="9" s="1"/>
  <c r="T140" i="9" s="1"/>
  <c r="I98" i="9"/>
  <c r="I53" i="9"/>
  <c r="P7" i="2"/>
  <c r="I16" i="29" s="1"/>
  <c r="L17" i="27" s="1"/>
  <c r="AB32" i="13"/>
  <c r="I37" i="19"/>
  <c r="F48" i="23"/>
  <c r="V7" i="2" l="1"/>
  <c r="H23" i="29" s="1"/>
  <c r="L24" i="27" s="1"/>
  <c r="G142" i="1"/>
  <c r="O114" i="1" s="1"/>
  <c r="F48" i="15"/>
  <c r="G142" i="5"/>
  <c r="O114" i="5" s="1"/>
  <c r="AC39" i="13"/>
  <c r="AB33" i="13"/>
  <c r="AC33" i="13"/>
  <c r="T23" i="13"/>
  <c r="G142" i="11"/>
  <c r="O114" i="11" s="1"/>
  <c r="G142" i="7"/>
  <c r="O114" i="7" s="1"/>
  <c r="G142" i="9"/>
  <c r="O114" i="9" s="1"/>
  <c r="AF33" i="13"/>
  <c r="G142" i="3"/>
  <c r="O114" i="3" s="1"/>
  <c r="F49" i="27" s="1"/>
  <c r="G142" i="12"/>
  <c r="O114" i="12" s="1"/>
  <c r="M64" i="13" s="1"/>
  <c r="M65" i="13" s="1"/>
  <c r="G142" i="8"/>
  <c r="O114" i="8" s="1"/>
  <c r="G142" i="4"/>
  <c r="O114" i="4" s="1"/>
  <c r="G142" i="2"/>
  <c r="O114" i="2" s="1"/>
  <c r="T27" i="13"/>
  <c r="Y32" i="13"/>
  <c r="V39" i="13"/>
  <c r="G142" i="10"/>
  <c r="O114" i="10" s="1"/>
  <c r="G142" i="6"/>
  <c r="O114" i="6" s="1"/>
  <c r="E33" i="13"/>
  <c r="B27" i="13"/>
  <c r="N23" i="13"/>
  <c r="K33" i="13"/>
  <c r="AG24" i="13"/>
  <c r="AC7" i="4"/>
  <c r="I29" i="31" s="1"/>
  <c r="K31" i="23" s="1"/>
  <c r="AE7" i="2"/>
  <c r="I31" i="29" s="1"/>
  <c r="L33" i="27" s="1"/>
  <c r="V27" i="13"/>
  <c r="AH23" i="13"/>
  <c r="U33" i="13"/>
  <c r="AG33" i="13"/>
  <c r="AG35" i="13" s="1"/>
  <c r="Y33" i="13"/>
  <c r="P22" i="13"/>
  <c r="P7" i="12"/>
  <c r="I16" i="16" s="1"/>
  <c r="M17" i="15" s="1"/>
  <c r="Q7" i="2"/>
  <c r="I15" i="29" s="1"/>
  <c r="L16" i="27" s="1"/>
  <c r="K27" i="13"/>
  <c r="Q39" i="13"/>
  <c r="B29" i="13"/>
  <c r="C32" i="13"/>
  <c r="AB37" i="13"/>
  <c r="AH27" i="13"/>
  <c r="AD33" i="13"/>
  <c r="M7" i="1"/>
  <c r="Y7" i="7"/>
  <c r="H25" i="32" s="1"/>
  <c r="K26" i="19" s="1"/>
  <c r="X23" i="13"/>
  <c r="Z33" i="13"/>
  <c r="T39" i="13"/>
  <c r="U7" i="7"/>
  <c r="H22" i="32" s="1"/>
  <c r="K23" i="19" s="1"/>
  <c r="AA24" i="13"/>
  <c r="T22" i="13"/>
  <c r="Y27" i="13"/>
  <c r="AI32" i="13"/>
  <c r="V33" i="13"/>
  <c r="AG7" i="6"/>
  <c r="I33" i="24" s="1"/>
  <c r="M35" i="23" s="1"/>
  <c r="Y7" i="12"/>
  <c r="H25" i="16" s="1"/>
  <c r="M26" i="15" s="1"/>
  <c r="X33" i="13"/>
  <c r="X35" i="13" s="1"/>
  <c r="AH33" i="13"/>
  <c r="AA39" i="13"/>
  <c r="AB7" i="1"/>
  <c r="I28" i="30" s="1"/>
  <c r="K30" i="27" s="1"/>
  <c r="I30" i="27" s="1"/>
  <c r="K53" i="8"/>
  <c r="K66" i="8" s="1"/>
  <c r="K98" i="8" s="1"/>
  <c r="O107" i="8" s="1"/>
  <c r="P7" i="7"/>
  <c r="I16" i="32" s="1"/>
  <c r="K17" i="19" s="1"/>
  <c r="I17" i="19" s="1"/>
  <c r="O32" i="13"/>
  <c r="K23" i="13"/>
  <c r="P27" i="13"/>
  <c r="AG7" i="11"/>
  <c r="I33" i="17" s="1"/>
  <c r="L35" i="15" s="1"/>
  <c r="AF38" i="13"/>
  <c r="AE28" i="13"/>
  <c r="AF7" i="5"/>
  <c r="I32" i="25" s="1"/>
  <c r="L34" i="23" s="1"/>
  <c r="M7" i="12"/>
  <c r="L39" i="13"/>
  <c r="E7" i="4"/>
  <c r="I12" i="31" s="1"/>
  <c r="K13" i="23" s="1"/>
  <c r="E27" i="13"/>
  <c r="U38" i="13"/>
  <c r="V7" i="11"/>
  <c r="H23" i="17" s="1"/>
  <c r="L24" i="15" s="1"/>
  <c r="H24" i="15" s="1"/>
  <c r="X7" i="7"/>
  <c r="W32" i="13"/>
  <c r="O7" i="6"/>
  <c r="O24" i="13"/>
  <c r="V23" i="13"/>
  <c r="V25" i="13" s="1"/>
  <c r="M7" i="2"/>
  <c r="I14" i="29" s="1"/>
  <c r="L15" i="27" s="1"/>
  <c r="X29" i="13"/>
  <c r="D23" i="13"/>
  <c r="N38" i="13"/>
  <c r="AF23" i="13"/>
  <c r="K53" i="12"/>
  <c r="K66" i="12" s="1"/>
  <c r="K98" i="12" s="1"/>
  <c r="K7" i="12" s="1"/>
  <c r="U29" i="13"/>
  <c r="Y23" i="13"/>
  <c r="Z7" i="10"/>
  <c r="I26" i="18" s="1"/>
  <c r="K28" i="15" s="1"/>
  <c r="AD7" i="5"/>
  <c r="I30" i="25" s="1"/>
  <c r="L32" i="23" s="1"/>
  <c r="M7" i="6"/>
  <c r="AE22" i="13"/>
  <c r="W22" i="13"/>
  <c r="D22" i="13"/>
  <c r="AJ7" i="1"/>
  <c r="I36" i="30" s="1"/>
  <c r="K38" i="27" s="1"/>
  <c r="AH22" i="13"/>
  <c r="Y22" i="13"/>
  <c r="K53" i="1"/>
  <c r="K66" i="1" s="1"/>
  <c r="K98" i="1" s="1"/>
  <c r="K7" i="1" s="1"/>
  <c r="AB22" i="13"/>
  <c r="B7" i="10"/>
  <c r="I9" i="18" s="1"/>
  <c r="K10" i="15" s="1"/>
  <c r="B37" i="13"/>
  <c r="O29" i="13"/>
  <c r="P7" i="6"/>
  <c r="I16" i="24" s="1"/>
  <c r="M17" i="23" s="1"/>
  <c r="AC32" i="13"/>
  <c r="AD7" i="7"/>
  <c r="I30" i="32" s="1"/>
  <c r="K32" i="19" s="1"/>
  <c r="B7" i="1"/>
  <c r="I9" i="30" s="1"/>
  <c r="K10" i="27" s="1"/>
  <c r="B22" i="13"/>
  <c r="D7" i="11"/>
  <c r="I11" i="17" s="1"/>
  <c r="L12" i="15" s="1"/>
  <c r="D38" i="13"/>
  <c r="X7" i="3"/>
  <c r="W24" i="13"/>
  <c r="N7" i="6"/>
  <c r="M29" i="13"/>
  <c r="D7" i="3"/>
  <c r="I11" i="28" s="1"/>
  <c r="M12" i="27" s="1"/>
  <c r="I12" i="27" s="1"/>
  <c r="D24" i="13"/>
  <c r="K32" i="13"/>
  <c r="L7" i="7"/>
  <c r="C7" i="8"/>
  <c r="I10" i="21" s="1"/>
  <c r="L11" i="19" s="1"/>
  <c r="C33" i="13"/>
  <c r="U24" i="13"/>
  <c r="V7" i="3"/>
  <c r="H23" i="28" s="1"/>
  <c r="M24" i="27" s="1"/>
  <c r="AB24" i="13"/>
  <c r="AC7" i="3"/>
  <c r="I29" i="28" s="1"/>
  <c r="M31" i="27" s="1"/>
  <c r="I31" i="27" s="1"/>
  <c r="K29" i="13"/>
  <c r="L7" i="6"/>
  <c r="AC7" i="9"/>
  <c r="I29" i="20" s="1"/>
  <c r="M31" i="19" s="1"/>
  <c r="I31" i="19" s="1"/>
  <c r="AB34" i="13"/>
  <c r="B28" i="13"/>
  <c r="B7" i="5"/>
  <c r="I9" i="25" s="1"/>
  <c r="L10" i="23" s="1"/>
  <c r="AA7" i="4"/>
  <c r="I27" i="31" s="1"/>
  <c r="K29" i="23" s="1"/>
  <c r="Z27" i="13"/>
  <c r="B7" i="2"/>
  <c r="I9" i="29" s="1"/>
  <c r="L10" i="27" s="1"/>
  <c r="B23" i="13"/>
  <c r="K53" i="4"/>
  <c r="K66" i="4" s="1"/>
  <c r="K98" i="4" s="1"/>
  <c r="J27" i="13" s="1"/>
  <c r="Q24" i="13"/>
  <c r="Z32" i="13"/>
  <c r="F49" i="23"/>
  <c r="K53" i="10"/>
  <c r="K66" i="10" s="1"/>
  <c r="K98" i="10" s="1"/>
  <c r="O107" i="10" s="1"/>
  <c r="K53" i="9"/>
  <c r="K66" i="9" s="1"/>
  <c r="K98" i="9" s="1"/>
  <c r="J34" i="13" s="1"/>
  <c r="K53" i="6"/>
  <c r="K66" i="6" s="1"/>
  <c r="K98" i="6" s="1"/>
  <c r="O107" i="6" s="1"/>
  <c r="K53" i="5"/>
  <c r="K66" i="5" s="1"/>
  <c r="K98" i="5" s="1"/>
  <c r="K23" i="23"/>
  <c r="F48" i="19"/>
  <c r="AG7" i="7"/>
  <c r="W7" i="11"/>
  <c r="Q28" i="13"/>
  <c r="AG7" i="3"/>
  <c r="I33" i="28" s="1"/>
  <c r="M35" i="27" s="1"/>
  <c r="Z38" i="13"/>
  <c r="Y28" i="13"/>
  <c r="M33" i="13"/>
  <c r="W33" i="13"/>
  <c r="AA33" i="13"/>
  <c r="AE33" i="13"/>
  <c r="AI33" i="13"/>
  <c r="U39" i="13"/>
  <c r="AI39" i="13"/>
  <c r="K10" i="23"/>
  <c r="E32" i="13"/>
  <c r="L27" i="13"/>
  <c r="AH7" i="2"/>
  <c r="I34" i="29" s="1"/>
  <c r="L36" i="27" s="1"/>
  <c r="I36" i="27" s="1"/>
  <c r="Z39" i="13"/>
  <c r="Y34" i="13"/>
  <c r="Q33" i="13"/>
  <c r="Q35" i="13" s="1"/>
  <c r="AG7" i="10"/>
  <c r="I33" i="18" s="1"/>
  <c r="K35" i="15" s="1"/>
  <c r="Q7" i="11"/>
  <c r="I15" i="17" s="1"/>
  <c r="L16" i="15" s="1"/>
  <c r="AK7" i="3"/>
  <c r="I37" i="28" s="1"/>
  <c r="M39" i="27" s="1"/>
  <c r="H24" i="29"/>
  <c r="L25" i="27" s="1"/>
  <c r="AH7" i="12"/>
  <c r="I34" i="16" s="1"/>
  <c r="M36" i="15" s="1"/>
  <c r="H24" i="21"/>
  <c r="L25" i="19" s="1"/>
  <c r="O7" i="9"/>
  <c r="N34" i="13"/>
  <c r="N37" i="13"/>
  <c r="O7" i="10"/>
  <c r="AF7" i="3"/>
  <c r="I32" i="28" s="1"/>
  <c r="M34" i="27" s="1"/>
  <c r="I34" i="27" s="1"/>
  <c r="AE24" i="13"/>
  <c r="P32" i="13"/>
  <c r="Q7" i="7"/>
  <c r="AD7" i="4"/>
  <c r="I30" i="31" s="1"/>
  <c r="K32" i="23" s="1"/>
  <c r="AC27" i="13"/>
  <c r="AG7" i="4"/>
  <c r="I33" i="31" s="1"/>
  <c r="K35" i="23" s="1"/>
  <c r="AF27" i="13"/>
  <c r="L37" i="13"/>
  <c r="M7" i="10"/>
  <c r="L7" i="11"/>
  <c r="K38" i="13"/>
  <c r="U28" i="13"/>
  <c r="V7" i="5"/>
  <c r="H23" i="25" s="1"/>
  <c r="L24" i="23" s="1"/>
  <c r="H24" i="23" s="1"/>
  <c r="D29" i="13"/>
  <c r="D7" i="6"/>
  <c r="I11" i="24" s="1"/>
  <c r="M12" i="23" s="1"/>
  <c r="O7" i="7"/>
  <c r="N32" i="13"/>
  <c r="F7" i="10"/>
  <c r="I13" i="18" s="1"/>
  <c r="K14" i="15" s="1"/>
  <c r="F37" i="13"/>
  <c r="C7" i="5"/>
  <c r="I10" i="25" s="1"/>
  <c r="L11" i="23" s="1"/>
  <c r="C28" i="13"/>
  <c r="AB28" i="13"/>
  <c r="AC7" i="5"/>
  <c r="I29" i="25" s="1"/>
  <c r="L31" i="23" s="1"/>
  <c r="AA32" i="13"/>
  <c r="AB7" i="7"/>
  <c r="I28" i="32" s="1"/>
  <c r="K30" i="19" s="1"/>
  <c r="T34" i="13"/>
  <c r="U7" i="9"/>
  <c r="H22" i="20" s="1"/>
  <c r="M23" i="19" s="1"/>
  <c r="Y7" i="10"/>
  <c r="H25" i="18" s="1"/>
  <c r="X37" i="13"/>
  <c r="X28" i="13"/>
  <c r="Y7" i="5"/>
  <c r="H25" i="25" s="1"/>
  <c r="W34" i="13"/>
  <c r="X7" i="9"/>
  <c r="V37" i="13"/>
  <c r="W7" i="10"/>
  <c r="AD38" i="13"/>
  <c r="AE7" i="11"/>
  <c r="I31" i="17" s="1"/>
  <c r="L33" i="15" s="1"/>
  <c r="M7" i="5"/>
  <c r="L28" i="13"/>
  <c r="AD28" i="13"/>
  <c r="AD30" i="13" s="1"/>
  <c r="AE7" i="5"/>
  <c r="I31" i="25" s="1"/>
  <c r="AD7" i="3"/>
  <c r="I30" i="28" s="1"/>
  <c r="M32" i="27" s="1"/>
  <c r="AC24" i="13"/>
  <c r="Q7" i="10"/>
  <c r="I15" i="18" s="1"/>
  <c r="K16" i="15" s="1"/>
  <c r="P37" i="13"/>
  <c r="O38" i="13"/>
  <c r="O40" i="13" s="1"/>
  <c r="P7" i="11"/>
  <c r="I16" i="17" s="1"/>
  <c r="L17" i="15" s="1"/>
  <c r="Q7" i="5"/>
  <c r="I15" i="25" s="1"/>
  <c r="L16" i="23" s="1"/>
  <c r="P28" i="13"/>
  <c r="Z28" i="13"/>
  <c r="AA7" i="5"/>
  <c r="I27" i="25" s="1"/>
  <c r="L29" i="23" s="1"/>
  <c r="AH7" i="5"/>
  <c r="I34" i="25" s="1"/>
  <c r="L36" i="23" s="1"/>
  <c r="AG28" i="13"/>
  <c r="C24" i="13"/>
  <c r="C7" i="3"/>
  <c r="I10" i="28" s="1"/>
  <c r="M11" i="27" s="1"/>
  <c r="I11" i="27" s="1"/>
  <c r="AB7" i="6"/>
  <c r="I28" i="24" s="1"/>
  <c r="M30" i="23" s="1"/>
  <c r="AA29" i="13"/>
  <c r="E7" i="12"/>
  <c r="I12" i="16" s="1"/>
  <c r="M13" i="15" s="1"/>
  <c r="E39" i="13"/>
  <c r="L32" i="13"/>
  <c r="AH7" i="7"/>
  <c r="AG22" i="13"/>
  <c r="N39" i="13"/>
  <c r="I28" i="19"/>
  <c r="Y29" i="13"/>
  <c r="K39" i="13"/>
  <c r="W7" i="7"/>
  <c r="W7" i="6"/>
  <c r="AC23" i="13"/>
  <c r="AD32" i="13"/>
  <c r="AH37" i="13"/>
  <c r="F7" i="11"/>
  <c r="I13" i="17" s="1"/>
  <c r="L14" i="15" s="1"/>
  <c r="C27" i="13"/>
  <c r="N27" i="13"/>
  <c r="AG27" i="13"/>
  <c r="D33" i="13"/>
  <c r="AE39" i="13"/>
  <c r="I37" i="23"/>
  <c r="AC22" i="13"/>
  <c r="AD7" i="1"/>
  <c r="I30" i="30" s="1"/>
  <c r="K32" i="27" s="1"/>
  <c r="Y7" i="9"/>
  <c r="H25" i="20" s="1"/>
  <c r="M26" i="19" s="1"/>
  <c r="R7" i="9"/>
  <c r="U27" i="13"/>
  <c r="K53" i="3"/>
  <c r="K66" i="3" s="1"/>
  <c r="K98" i="3" s="1"/>
  <c r="O107" i="3" s="1"/>
  <c r="Y7" i="3"/>
  <c r="H25" i="28" s="1"/>
  <c r="M26" i="27" s="1"/>
  <c r="Z23" i="13"/>
  <c r="K37" i="13"/>
  <c r="P7" i="10"/>
  <c r="I16" i="18" s="1"/>
  <c r="K17" i="15" s="1"/>
  <c r="L24" i="13"/>
  <c r="L25" i="13" s="1"/>
  <c r="F32" i="13"/>
  <c r="O33" i="13"/>
  <c r="P39" i="13"/>
  <c r="C39" i="13"/>
  <c r="O7" i="3"/>
  <c r="I14" i="28" s="1"/>
  <c r="M15" i="27" s="1"/>
  <c r="X7" i="10"/>
  <c r="C23" i="13"/>
  <c r="T29" i="13"/>
  <c r="T38" i="13"/>
  <c r="W7" i="1"/>
  <c r="H24" i="30" s="1"/>
  <c r="K25" i="27" s="1"/>
  <c r="Y24" i="13"/>
  <c r="AC38" i="13"/>
  <c r="AD37" i="13"/>
  <c r="X38" i="13"/>
  <c r="C22" i="13"/>
  <c r="AH7" i="9"/>
  <c r="I34" i="20" s="1"/>
  <c r="M36" i="19" s="1"/>
  <c r="F22" i="13"/>
  <c r="F23" i="13"/>
  <c r="AB23" i="13"/>
  <c r="X27" i="13"/>
  <c r="E29" i="13"/>
  <c r="W39" i="13"/>
  <c r="AE7" i="6"/>
  <c r="I31" i="24" s="1"/>
  <c r="M33" i="23" s="1"/>
  <c r="I37" i="15"/>
  <c r="I37" i="27"/>
  <c r="M34" i="13"/>
  <c r="N7" i="9"/>
  <c r="V34" i="13"/>
  <c r="W7" i="9"/>
  <c r="AJ7" i="11"/>
  <c r="I36" i="17" s="1"/>
  <c r="AH38" i="13"/>
  <c r="P7" i="1"/>
  <c r="I16" i="30" s="1"/>
  <c r="O22" i="13"/>
  <c r="E34" i="13"/>
  <c r="E7" i="9"/>
  <c r="I12" i="20" s="1"/>
  <c r="M13" i="19" s="1"/>
  <c r="I13" i="19" s="1"/>
  <c r="B34" i="13"/>
  <c r="B7" i="9"/>
  <c r="I9" i="20" s="1"/>
  <c r="M10" i="19" s="1"/>
  <c r="AE7" i="9"/>
  <c r="I31" i="20" s="1"/>
  <c r="AD34" i="13"/>
  <c r="AA34" i="13"/>
  <c r="AB7" i="9"/>
  <c r="I28" i="20" s="1"/>
  <c r="U34" i="13"/>
  <c r="V7" i="9"/>
  <c r="AK7" i="11"/>
  <c r="I37" i="17" s="1"/>
  <c r="L39" i="15" s="1"/>
  <c r="AI38" i="13"/>
  <c r="X7" i="5"/>
  <c r="W28" i="13"/>
  <c r="N7" i="1"/>
  <c r="M22" i="13"/>
  <c r="C7" i="9"/>
  <c r="I10" i="20" s="1"/>
  <c r="M11" i="19" s="1"/>
  <c r="C34" i="13"/>
  <c r="AB7" i="10"/>
  <c r="I28" i="18" s="1"/>
  <c r="AA37" i="13"/>
  <c r="AF7" i="11"/>
  <c r="I32" i="17" s="1"/>
  <c r="L34" i="15" s="1"/>
  <c r="AE38" i="13"/>
  <c r="V28" i="13"/>
  <c r="W7" i="5"/>
  <c r="AH28" i="13"/>
  <c r="AJ7" i="5"/>
  <c r="I36" i="25" s="1"/>
  <c r="L38" i="23" s="1"/>
  <c r="L7" i="9"/>
  <c r="K34" i="13"/>
  <c r="P34" i="13"/>
  <c r="Q7" i="9"/>
  <c r="M7" i="9"/>
  <c r="L34" i="13"/>
  <c r="AC34" i="13"/>
  <c r="AD7" i="9"/>
  <c r="I30" i="20" s="1"/>
  <c r="C7" i="10"/>
  <c r="I10" i="18" s="1"/>
  <c r="K11" i="15" s="1"/>
  <c r="C37" i="13"/>
  <c r="AK7" i="10"/>
  <c r="I37" i="18" s="1"/>
  <c r="K39" i="15" s="1"/>
  <c r="AI37" i="13"/>
  <c r="E28" i="13"/>
  <c r="E7" i="5"/>
  <c r="I12" i="25" s="1"/>
  <c r="L13" i="23" s="1"/>
  <c r="B7" i="7"/>
  <c r="I9" i="32" s="1"/>
  <c r="B32" i="13"/>
  <c r="AD22" i="13"/>
  <c r="AE7" i="1"/>
  <c r="I31" i="30" s="1"/>
  <c r="K33" i="27" s="1"/>
  <c r="F7" i="9"/>
  <c r="I13" i="20" s="1"/>
  <c r="M14" i="19" s="1"/>
  <c r="F34" i="13"/>
  <c r="D7" i="9"/>
  <c r="I11" i="20" s="1"/>
  <c r="M12" i="19" s="1"/>
  <c r="D34" i="13"/>
  <c r="D37" i="13"/>
  <c r="D7" i="10"/>
  <c r="I11" i="18" s="1"/>
  <c r="AA7" i="10"/>
  <c r="I27" i="18" s="1"/>
  <c r="Z37" i="13"/>
  <c r="AC37" i="13"/>
  <c r="AD7" i="10"/>
  <c r="I30" i="18" s="1"/>
  <c r="AH7" i="10"/>
  <c r="I34" i="18" s="1"/>
  <c r="K36" i="15" s="1"/>
  <c r="AG37" i="13"/>
  <c r="AG38" i="13"/>
  <c r="AH7" i="11"/>
  <c r="I34" i="17" s="1"/>
  <c r="L36" i="15" s="1"/>
  <c r="F7" i="5"/>
  <c r="I13" i="25" s="1"/>
  <c r="L14" i="23" s="1"/>
  <c r="F28" i="13"/>
  <c r="M37" i="13"/>
  <c r="Q38" i="13"/>
  <c r="U7" i="10"/>
  <c r="T37" i="13"/>
  <c r="B7" i="11"/>
  <c r="I9" i="17" s="1"/>
  <c r="L10" i="15" s="1"/>
  <c r="B38" i="13"/>
  <c r="O28" i="13"/>
  <c r="P7" i="5"/>
  <c r="I16" i="25" s="1"/>
  <c r="L17" i="23" s="1"/>
  <c r="AJ7" i="3"/>
  <c r="I36" i="28" s="1"/>
  <c r="AH24" i="13"/>
  <c r="D32" i="13"/>
  <c r="D7" i="7"/>
  <c r="AF7" i="7"/>
  <c r="AE32" i="13"/>
  <c r="E7" i="1"/>
  <c r="I12" i="30" s="1"/>
  <c r="K13" i="27" s="1"/>
  <c r="E22" i="13"/>
  <c r="Y7" i="1"/>
  <c r="H25" i="30" s="1"/>
  <c r="X22" i="13"/>
  <c r="AJ7" i="12"/>
  <c r="I36" i="16" s="1"/>
  <c r="M38" i="15" s="1"/>
  <c r="AH39" i="13"/>
  <c r="AH7" i="6"/>
  <c r="I34" i="24" s="1"/>
  <c r="T24" i="13"/>
  <c r="AH32" i="13"/>
  <c r="AF28" i="13"/>
  <c r="F29" i="13"/>
  <c r="K24" i="13"/>
  <c r="N7" i="11"/>
  <c r="Q37" i="13"/>
  <c r="AA38" i="13"/>
  <c r="AB29" i="13"/>
  <c r="AA7" i="1"/>
  <c r="I27" i="30" s="1"/>
  <c r="AH34" i="13"/>
  <c r="AI34" i="13"/>
  <c r="AF34" i="13"/>
  <c r="AE34" i="13"/>
  <c r="AA7" i="9"/>
  <c r="I27" i="20" s="1"/>
  <c r="M23" i="13"/>
  <c r="W23" i="13"/>
  <c r="AE23" i="13"/>
  <c r="F24" i="13"/>
  <c r="Z24" i="13"/>
  <c r="M28" i="13"/>
  <c r="AA28" i="13"/>
  <c r="AE29" i="13"/>
  <c r="M32" i="13"/>
  <c r="AB38" i="13"/>
  <c r="E37" i="13"/>
  <c r="I39" i="19"/>
  <c r="O7" i="1"/>
  <c r="N22" i="13"/>
  <c r="B7" i="12"/>
  <c r="I9" i="16" s="1"/>
  <c r="M10" i="15" s="1"/>
  <c r="B39" i="13"/>
  <c r="I15" i="16"/>
  <c r="M16" i="15" s="1"/>
  <c r="AC7" i="12"/>
  <c r="I29" i="16" s="1"/>
  <c r="AB39" i="13"/>
  <c r="B7" i="8"/>
  <c r="I9" i="21" s="1"/>
  <c r="L10" i="19" s="1"/>
  <c r="B33" i="13"/>
  <c r="M7" i="8"/>
  <c r="L33" i="13"/>
  <c r="Q7" i="8"/>
  <c r="I15" i="21" s="1"/>
  <c r="L16" i="19" s="1"/>
  <c r="P33" i="13"/>
  <c r="H52" i="27"/>
  <c r="U116" i="4"/>
  <c r="U120" i="4" s="1"/>
  <c r="U116" i="5" s="1"/>
  <c r="U120" i="5" s="1"/>
  <c r="U116" i="6" s="1"/>
  <c r="U120" i="6" s="1"/>
  <c r="X7" i="4"/>
  <c r="H24" i="31" s="1"/>
  <c r="W27" i="13"/>
  <c r="AF7" i="4"/>
  <c r="AE27" i="13"/>
  <c r="C7" i="11"/>
  <c r="I10" i="17" s="1"/>
  <c r="L11" i="15" s="1"/>
  <c r="C38" i="13"/>
  <c r="X7" i="11"/>
  <c r="W38" i="13"/>
  <c r="O7" i="5"/>
  <c r="N28" i="13"/>
  <c r="E7" i="3"/>
  <c r="I12" i="28" s="1"/>
  <c r="M13" i="27" s="1"/>
  <c r="E24" i="13"/>
  <c r="P24" i="13"/>
  <c r="Q7" i="3"/>
  <c r="AE7" i="3"/>
  <c r="I31" i="28" s="1"/>
  <c r="M33" i="27" s="1"/>
  <c r="AD24" i="13"/>
  <c r="C7" i="6"/>
  <c r="I10" i="24" s="1"/>
  <c r="C29" i="13"/>
  <c r="AK7" i="6"/>
  <c r="I37" i="24" s="1"/>
  <c r="M39" i="23" s="1"/>
  <c r="AI29" i="13"/>
  <c r="V7" i="7"/>
  <c r="H23" i="32" s="1"/>
  <c r="K24" i="19" s="1"/>
  <c r="U32" i="13"/>
  <c r="I38" i="19"/>
  <c r="L7" i="1"/>
  <c r="K22" i="13"/>
  <c r="Q22" i="13"/>
  <c r="R7" i="1"/>
  <c r="I15" i="30" s="1"/>
  <c r="K16" i="27" s="1"/>
  <c r="V7" i="1"/>
  <c r="U22" i="13"/>
  <c r="I28" i="27"/>
  <c r="AG7" i="1"/>
  <c r="I33" i="30" s="1"/>
  <c r="AF22" i="13"/>
  <c r="AK7" i="1"/>
  <c r="I37" i="30" s="1"/>
  <c r="AI22" i="13"/>
  <c r="Z7" i="12"/>
  <c r="Y39" i="13"/>
  <c r="AE7" i="12"/>
  <c r="I31" i="16" s="1"/>
  <c r="AD39" i="13"/>
  <c r="H51" i="27"/>
  <c r="U106" i="4"/>
  <c r="U110" i="4" s="1"/>
  <c r="U106" i="5" s="1"/>
  <c r="U110" i="5" s="1"/>
  <c r="U106" i="6" s="1"/>
  <c r="U110" i="6" s="1"/>
  <c r="H22" i="28"/>
  <c r="M23" i="27" s="1"/>
  <c r="AC29" i="13"/>
  <c r="Z29" i="13"/>
  <c r="Z7" i="11"/>
  <c r="I26" i="17" s="1"/>
  <c r="L28" i="15" s="1"/>
  <c r="U37" i="13"/>
  <c r="O34" i="13"/>
  <c r="Q23" i="13"/>
  <c r="AA23" i="13"/>
  <c r="AI23" i="13"/>
  <c r="M24" i="13"/>
  <c r="Q29" i="13"/>
  <c r="L38" i="13"/>
  <c r="D39" i="13"/>
  <c r="AF7" i="10"/>
  <c r="I32" i="18" s="1"/>
  <c r="E7" i="11"/>
  <c r="I12" i="17" s="1"/>
  <c r="L13" i="15" s="1"/>
  <c r="D7" i="5"/>
  <c r="I11" i="25" s="1"/>
  <c r="L12" i="23" s="1"/>
  <c r="L7" i="5"/>
  <c r="U7" i="5"/>
  <c r="AK7" i="5"/>
  <c r="I37" i="25" s="1"/>
  <c r="L39" i="23" s="1"/>
  <c r="AI28" i="13"/>
  <c r="B7" i="3"/>
  <c r="I9" i="28" s="1"/>
  <c r="M10" i="27" s="1"/>
  <c r="W7" i="3"/>
  <c r="Q7" i="6"/>
  <c r="P29" i="13"/>
  <c r="X7" i="6"/>
  <c r="AJ7" i="6"/>
  <c r="I36" i="24" s="1"/>
  <c r="M38" i="23" s="1"/>
  <c r="AH29" i="13"/>
  <c r="R7" i="7"/>
  <c r="I14" i="27"/>
  <c r="E7" i="2"/>
  <c r="I12" i="29" s="1"/>
  <c r="L13" i="27" s="1"/>
  <c r="E23" i="13"/>
  <c r="F7" i="12"/>
  <c r="I13" i="16" s="1"/>
  <c r="M14" i="15" s="1"/>
  <c r="F39" i="13"/>
  <c r="N7" i="12"/>
  <c r="M39" i="13"/>
  <c r="H24" i="16"/>
  <c r="M25" i="15" s="1"/>
  <c r="AG7" i="12"/>
  <c r="I33" i="16" s="1"/>
  <c r="AF39" i="13"/>
  <c r="F7" i="8"/>
  <c r="I13" i="21" s="1"/>
  <c r="F33" i="13"/>
  <c r="O7" i="8"/>
  <c r="N33" i="13"/>
  <c r="U7" i="8"/>
  <c r="T33" i="13"/>
  <c r="D7" i="4"/>
  <c r="I11" i="31" s="1"/>
  <c r="K12" i="23" s="1"/>
  <c r="D27" i="13"/>
  <c r="F7" i="4"/>
  <c r="I13" i="31" s="1"/>
  <c r="K14" i="23" s="1"/>
  <c r="F27" i="13"/>
  <c r="N7" i="4"/>
  <c r="I14" i="31" s="1"/>
  <c r="K15" i="23" s="1"/>
  <c r="M27" i="13"/>
  <c r="P7" i="4"/>
  <c r="I16" i="31" s="1"/>
  <c r="K17" i="23" s="1"/>
  <c r="O27" i="13"/>
  <c r="R7" i="4"/>
  <c r="I15" i="31" s="1"/>
  <c r="K16" i="23" s="1"/>
  <c r="Q27" i="13"/>
  <c r="AB7" i="4"/>
  <c r="AA27" i="13"/>
  <c r="AK7" i="4"/>
  <c r="I37" i="31" s="1"/>
  <c r="K39" i="23" s="1"/>
  <c r="AI27" i="13"/>
  <c r="K53" i="2"/>
  <c r="K66" i="2" s="1"/>
  <c r="K98" i="2" s="1"/>
  <c r="I28" i="23"/>
  <c r="K53" i="11"/>
  <c r="K66" i="11" s="1"/>
  <c r="K98" i="11" s="1"/>
  <c r="K53" i="7"/>
  <c r="K66" i="7" s="1"/>
  <c r="K98" i="7" s="1"/>
  <c r="J53" i="1"/>
  <c r="J66" i="1" s="1"/>
  <c r="J98" i="1" s="1"/>
  <c r="AB35" i="13" l="1"/>
  <c r="I25" i="29"/>
  <c r="J38" i="29" s="1"/>
  <c r="B30" i="13"/>
  <c r="AA25" i="13"/>
  <c r="I31" i="23"/>
  <c r="AF35" i="13"/>
  <c r="AG25" i="13"/>
  <c r="V40" i="13"/>
  <c r="I35" i="23"/>
  <c r="T30" i="13"/>
  <c r="O25" i="13"/>
  <c r="K30" i="13"/>
  <c r="N25" i="13"/>
  <c r="P25" i="13"/>
  <c r="K7" i="6"/>
  <c r="Y35" i="13"/>
  <c r="V30" i="13"/>
  <c r="K7" i="8"/>
  <c r="H26" i="19"/>
  <c r="H24" i="32"/>
  <c r="K25" i="19" s="1"/>
  <c r="J33" i="13"/>
  <c r="S33" i="13" s="1"/>
  <c r="J29" i="13"/>
  <c r="S29" i="13" s="1"/>
  <c r="S7" i="2"/>
  <c r="D25" i="13"/>
  <c r="S7" i="11"/>
  <c r="X25" i="13"/>
  <c r="D30" i="13"/>
  <c r="I13" i="23"/>
  <c r="V35" i="13"/>
  <c r="I32" i="23"/>
  <c r="I11" i="19"/>
  <c r="I10" i="23"/>
  <c r="K7" i="3"/>
  <c r="I29" i="23"/>
  <c r="I38" i="23"/>
  <c r="AD35" i="13"/>
  <c r="I14" i="24"/>
  <c r="M15" i="23" s="1"/>
  <c r="L30" i="13"/>
  <c r="Z35" i="13"/>
  <c r="T7" i="2"/>
  <c r="K7" i="10"/>
  <c r="H24" i="18"/>
  <c r="K25" i="15" s="1"/>
  <c r="AF40" i="13"/>
  <c r="H24" i="17"/>
  <c r="L25" i="15" s="1"/>
  <c r="J39" i="13"/>
  <c r="S39" i="13" s="1"/>
  <c r="J37" i="13"/>
  <c r="S37" i="13" s="1"/>
  <c r="H24" i="28"/>
  <c r="M25" i="27" s="1"/>
  <c r="H25" i="27" s="1"/>
  <c r="AI35" i="13"/>
  <c r="O107" i="4"/>
  <c r="Y30" i="13"/>
  <c r="I17" i="15"/>
  <c r="J24" i="13"/>
  <c r="S24" i="13" s="1"/>
  <c r="S7" i="12"/>
  <c r="P35" i="13"/>
  <c r="O107" i="12"/>
  <c r="K7" i="9"/>
  <c r="K7" i="4"/>
  <c r="E40" i="13"/>
  <c r="F40" i="13"/>
  <c r="C35" i="13"/>
  <c r="F49" i="15"/>
  <c r="AE25" i="13"/>
  <c r="AA35" i="13"/>
  <c r="O30" i="13"/>
  <c r="W25" i="13"/>
  <c r="N35" i="13"/>
  <c r="P30" i="13"/>
  <c r="AC30" i="13"/>
  <c r="N30" i="13"/>
  <c r="E35" i="13"/>
  <c r="AE40" i="13"/>
  <c r="R38" i="13"/>
  <c r="Z25" i="13"/>
  <c r="E30" i="13"/>
  <c r="AF25" i="13"/>
  <c r="U30" i="13"/>
  <c r="U40" i="13"/>
  <c r="AD40" i="13"/>
  <c r="R39" i="13"/>
  <c r="AH25" i="13"/>
  <c r="AI30" i="13"/>
  <c r="I14" i="21"/>
  <c r="L15" i="19" s="1"/>
  <c r="O35" i="13"/>
  <c r="AI40" i="13"/>
  <c r="L40" i="13"/>
  <c r="R32" i="13"/>
  <c r="S7" i="7"/>
  <c r="I13" i="15"/>
  <c r="C25" i="13"/>
  <c r="B25" i="13"/>
  <c r="AJ38" i="13"/>
  <c r="AC40" i="13"/>
  <c r="K35" i="13"/>
  <c r="F25" i="13"/>
  <c r="O107" i="1"/>
  <c r="J22" i="13"/>
  <c r="S22" i="13" s="1"/>
  <c r="Y25" i="13"/>
  <c r="K25" i="23"/>
  <c r="I25" i="31"/>
  <c r="M33" i="15"/>
  <c r="I33" i="15" s="1"/>
  <c r="I11" i="32"/>
  <c r="K12" i="19" s="1"/>
  <c r="I12" i="19" s="1"/>
  <c r="K29" i="15"/>
  <c r="I29" i="15" s="1"/>
  <c r="M30" i="19"/>
  <c r="I30" i="19" s="1"/>
  <c r="C30" i="13"/>
  <c r="I32" i="31"/>
  <c r="K34" i="23" s="1"/>
  <c r="I34" i="23" s="1"/>
  <c r="K29" i="27"/>
  <c r="I29" i="27" s="1"/>
  <c r="Q40" i="13"/>
  <c r="M38" i="27"/>
  <c r="I38" i="27" s="1"/>
  <c r="K32" i="15"/>
  <c r="I32" i="15" s="1"/>
  <c r="K12" i="15"/>
  <c r="I12" i="15" s="1"/>
  <c r="K10" i="19"/>
  <c r="O107" i="9"/>
  <c r="H24" i="20"/>
  <c r="AB25" i="13"/>
  <c r="K40" i="13"/>
  <c r="AG30" i="13"/>
  <c r="AB30" i="13"/>
  <c r="I15" i="32"/>
  <c r="K16" i="19" s="1"/>
  <c r="S7" i="10"/>
  <c r="I28" i="31"/>
  <c r="K30" i="23" s="1"/>
  <c r="I30" i="23" s="1"/>
  <c r="K26" i="27"/>
  <c r="H26" i="27" s="1"/>
  <c r="I32" i="32"/>
  <c r="K34" i="19" s="1"/>
  <c r="I34" i="19" s="1"/>
  <c r="K17" i="27"/>
  <c r="I17" i="27" s="1"/>
  <c r="I34" i="32"/>
  <c r="K36" i="19" s="1"/>
  <c r="I36" i="19" s="1"/>
  <c r="P40" i="13"/>
  <c r="L33" i="23"/>
  <c r="I33" i="23" s="1"/>
  <c r="X40" i="13"/>
  <c r="N40" i="13"/>
  <c r="L14" i="19"/>
  <c r="I14" i="19" s="1"/>
  <c r="K39" i="27"/>
  <c r="I39" i="27" s="1"/>
  <c r="M11" i="23"/>
  <c r="I11" i="23" s="1"/>
  <c r="R23" i="13"/>
  <c r="M36" i="23"/>
  <c r="I36" i="23" s="1"/>
  <c r="M32" i="19"/>
  <c r="I32" i="19" s="1"/>
  <c r="K30" i="15"/>
  <c r="I30" i="15" s="1"/>
  <c r="R27" i="13"/>
  <c r="H24" i="24"/>
  <c r="M25" i="23" s="1"/>
  <c r="K34" i="15"/>
  <c r="I34" i="15" s="1"/>
  <c r="W30" i="13"/>
  <c r="M31" i="15"/>
  <c r="I31" i="15" s="1"/>
  <c r="M29" i="19"/>
  <c r="I29" i="19" s="1"/>
  <c r="Z40" i="13"/>
  <c r="AC35" i="13"/>
  <c r="M33" i="19"/>
  <c r="I33" i="19" s="1"/>
  <c r="AC25" i="13"/>
  <c r="W35" i="13"/>
  <c r="K26" i="15"/>
  <c r="H26" i="15" s="1"/>
  <c r="I14" i="32"/>
  <c r="K15" i="19" s="1"/>
  <c r="M35" i="15"/>
  <c r="I35" i="15" s="1"/>
  <c r="K35" i="27"/>
  <c r="I35" i="27" s="1"/>
  <c r="I14" i="17"/>
  <c r="L15" i="15" s="1"/>
  <c r="L38" i="15"/>
  <c r="I38" i="15" s="1"/>
  <c r="L26" i="23"/>
  <c r="H26" i="23" s="1"/>
  <c r="J17" i="31"/>
  <c r="I33" i="32"/>
  <c r="K35" i="19" s="1"/>
  <c r="I35" i="19" s="1"/>
  <c r="H53" i="27"/>
  <c r="AJ39" i="13"/>
  <c r="K7" i="5"/>
  <c r="O107" i="5"/>
  <c r="J28" i="13"/>
  <c r="S28" i="13" s="1"/>
  <c r="AG40" i="13"/>
  <c r="I33" i="27"/>
  <c r="T7" i="3"/>
  <c r="I15" i="20"/>
  <c r="M16" i="19" s="1"/>
  <c r="Y40" i="13"/>
  <c r="I32" i="27"/>
  <c r="AA30" i="13"/>
  <c r="F30" i="13"/>
  <c r="F35" i="13"/>
  <c r="I14" i="15"/>
  <c r="AF30" i="13"/>
  <c r="W40" i="13"/>
  <c r="R33" i="13"/>
  <c r="I17" i="23"/>
  <c r="I14" i="18"/>
  <c r="AJ34" i="13"/>
  <c r="X30" i="13"/>
  <c r="I25" i="24"/>
  <c r="J38" i="24" s="1"/>
  <c r="S7" i="4"/>
  <c r="I10" i="27"/>
  <c r="H22" i="25"/>
  <c r="L23" i="23" s="1"/>
  <c r="T7" i="5"/>
  <c r="J17" i="29"/>
  <c r="I26" i="16"/>
  <c r="M28" i="15" s="1"/>
  <c r="I28" i="15" s="1"/>
  <c r="T7" i="12"/>
  <c r="T8" i="12" s="1"/>
  <c r="I14" i="16"/>
  <c r="M15" i="15" s="1"/>
  <c r="T7" i="4"/>
  <c r="H52" i="23"/>
  <c r="U116" i="7"/>
  <c r="U120" i="7" s="1"/>
  <c r="U116" i="8" s="1"/>
  <c r="U120" i="8" s="1"/>
  <c r="U116" i="9" s="1"/>
  <c r="U120" i="9" s="1"/>
  <c r="AB40" i="13"/>
  <c r="R28" i="13"/>
  <c r="T7" i="11"/>
  <c r="AH35" i="13"/>
  <c r="T7" i="6"/>
  <c r="T8" i="6" s="1"/>
  <c r="I13" i="27"/>
  <c r="I10" i="15"/>
  <c r="I14" i="20"/>
  <c r="S7" i="9"/>
  <c r="AH30" i="13"/>
  <c r="AH40" i="13"/>
  <c r="I14" i="25"/>
  <c r="L15" i="23" s="1"/>
  <c r="S7" i="5"/>
  <c r="I25" i="16"/>
  <c r="AI25" i="13"/>
  <c r="Q25" i="13"/>
  <c r="S7" i="8"/>
  <c r="M35" i="13"/>
  <c r="R24" i="13"/>
  <c r="T25" i="13"/>
  <c r="AJ24" i="13"/>
  <c r="AE35" i="13"/>
  <c r="D35" i="13"/>
  <c r="D40" i="13"/>
  <c r="AD25" i="13"/>
  <c r="B35" i="13"/>
  <c r="I39" i="15"/>
  <c r="C40" i="13"/>
  <c r="H24" i="25"/>
  <c r="L25" i="23" s="1"/>
  <c r="AA40" i="13"/>
  <c r="M25" i="13"/>
  <c r="H23" i="20"/>
  <c r="M24" i="19" s="1"/>
  <c r="T7" i="9"/>
  <c r="S34" i="13"/>
  <c r="S27" i="13"/>
  <c r="O107" i="7"/>
  <c r="K7" i="7"/>
  <c r="J32" i="13"/>
  <c r="AJ33" i="13"/>
  <c r="T35" i="13"/>
  <c r="I15" i="24"/>
  <c r="M16" i="23" s="1"/>
  <c r="S7" i="6"/>
  <c r="AJ29" i="13"/>
  <c r="H23" i="27"/>
  <c r="U25" i="13"/>
  <c r="AJ22" i="13"/>
  <c r="K25" i="13"/>
  <c r="R22" i="13"/>
  <c r="U35" i="13"/>
  <c r="AJ32" i="13"/>
  <c r="I15" i="28"/>
  <c r="M16" i="27" s="1"/>
  <c r="I16" i="27" s="1"/>
  <c r="S7" i="3"/>
  <c r="AJ37" i="13"/>
  <c r="T40" i="13"/>
  <c r="R37" i="13"/>
  <c r="M40" i="13"/>
  <c r="I11" i="15"/>
  <c r="AJ23" i="13"/>
  <c r="J100" i="1"/>
  <c r="E2" i="1" s="1"/>
  <c r="J7" i="1"/>
  <c r="O105" i="1" s="1"/>
  <c r="O106" i="1" s="1"/>
  <c r="G22" i="13"/>
  <c r="J38" i="13"/>
  <c r="S38" i="13" s="1"/>
  <c r="K7" i="11"/>
  <c r="O107" i="11"/>
  <c r="K7" i="2"/>
  <c r="O107" i="2"/>
  <c r="J23" i="13"/>
  <c r="S23" i="13" s="1"/>
  <c r="I39" i="23"/>
  <c r="Q30" i="13"/>
  <c r="M30" i="13"/>
  <c r="I14" i="23"/>
  <c r="H22" i="21"/>
  <c r="L23" i="19" s="1"/>
  <c r="T7" i="8"/>
  <c r="AJ27" i="13"/>
  <c r="L35" i="13"/>
  <c r="H51" i="23"/>
  <c r="U106" i="7"/>
  <c r="U110" i="7" s="1"/>
  <c r="U106" i="8" s="1"/>
  <c r="U110" i="8" s="1"/>
  <c r="U106" i="9" s="1"/>
  <c r="U110" i="9" s="1"/>
  <c r="H23" i="30"/>
  <c r="K24" i="27" s="1"/>
  <c r="T7" i="1"/>
  <c r="T8" i="1" s="1"/>
  <c r="I14" i="30"/>
  <c r="S7" i="1"/>
  <c r="T7" i="7"/>
  <c r="AE30" i="13"/>
  <c r="F49" i="19"/>
  <c r="AJ28" i="13"/>
  <c r="E25" i="13"/>
  <c r="B40" i="13"/>
  <c r="H22" i="18"/>
  <c r="K23" i="15" s="1"/>
  <c r="T7" i="10"/>
  <c r="I36" i="15"/>
  <c r="R29" i="13"/>
  <c r="I16" i="15"/>
  <c r="R34" i="13"/>
  <c r="Z30" i="13"/>
  <c r="V42" i="13" l="1"/>
  <c r="V7" i="13" s="1"/>
  <c r="I25" i="32"/>
  <c r="J38" i="32" s="1"/>
  <c r="I15" i="23"/>
  <c r="T8" i="3"/>
  <c r="T8" i="8"/>
  <c r="I25" i="28"/>
  <c r="J38" i="28" s="1"/>
  <c r="J17" i="17"/>
  <c r="T8" i="2"/>
  <c r="O42" i="13"/>
  <c r="O7" i="13" s="1"/>
  <c r="H25" i="23"/>
  <c r="AD42" i="13"/>
  <c r="AD7" i="13" s="1"/>
  <c r="I39" i="13"/>
  <c r="E42" i="13"/>
  <c r="E7" i="13" s="1"/>
  <c r="F42" i="13"/>
  <c r="F7" i="13" s="1"/>
  <c r="I38" i="13"/>
  <c r="H25" i="15"/>
  <c r="J17" i="25"/>
  <c r="T8" i="9"/>
  <c r="P42" i="13"/>
  <c r="P7" i="13" s="1"/>
  <c r="AE42" i="13"/>
  <c r="AE7" i="13" s="1"/>
  <c r="O109" i="1"/>
  <c r="T8" i="10"/>
  <c r="I34" i="13"/>
  <c r="I25" i="17"/>
  <c r="J38" i="17" s="1"/>
  <c r="J30" i="13"/>
  <c r="R40" i="13"/>
  <c r="T8" i="4"/>
  <c r="J17" i="21"/>
  <c r="T8" i="5"/>
  <c r="C42" i="13"/>
  <c r="C7" i="13" s="1"/>
  <c r="N42" i="13"/>
  <c r="N7" i="13" s="1"/>
  <c r="AG42" i="13"/>
  <c r="AG7" i="13" s="1"/>
  <c r="AF42" i="13"/>
  <c r="AF7" i="13" s="1"/>
  <c r="K42" i="13"/>
  <c r="K7" i="13" s="1"/>
  <c r="L42" i="13"/>
  <c r="L7" i="13" s="1"/>
  <c r="AA42" i="13"/>
  <c r="AA7" i="13" s="1"/>
  <c r="D42" i="13"/>
  <c r="D7" i="13" s="1"/>
  <c r="AI42" i="13"/>
  <c r="AI7" i="13" s="1"/>
  <c r="X42" i="13"/>
  <c r="X7" i="13" s="1"/>
  <c r="Y42" i="13"/>
  <c r="Y7" i="13" s="1"/>
  <c r="I29" i="13"/>
  <c r="AC42" i="13"/>
  <c r="AC7" i="13" s="1"/>
  <c r="G30" i="13"/>
  <c r="H30" i="13" s="1"/>
  <c r="W42" i="13"/>
  <c r="W7" i="13" s="1"/>
  <c r="I16" i="19"/>
  <c r="R35" i="13"/>
  <c r="K15" i="27"/>
  <c r="I15" i="27" s="1"/>
  <c r="J18" i="27" s="1"/>
  <c r="J19" i="27" s="1"/>
  <c r="I24" i="13"/>
  <c r="Q42" i="13"/>
  <c r="Q7" i="13" s="1"/>
  <c r="AB42" i="13"/>
  <c r="AB7" i="13" s="1"/>
  <c r="K15" i="15"/>
  <c r="I15" i="15" s="1"/>
  <c r="J18" i="15" s="1"/>
  <c r="J17" i="32"/>
  <c r="J38" i="16"/>
  <c r="M15" i="19"/>
  <c r="I15" i="19" s="1"/>
  <c r="M25" i="19"/>
  <c r="H25" i="19" s="1"/>
  <c r="J38" i="31"/>
  <c r="H53" i="23"/>
  <c r="J17" i="20"/>
  <c r="R25" i="13"/>
  <c r="AH42" i="13"/>
  <c r="AH7" i="13" s="1"/>
  <c r="J17" i="16"/>
  <c r="J17" i="28"/>
  <c r="AJ30" i="13"/>
  <c r="J17" i="18"/>
  <c r="AJ40" i="13"/>
  <c r="R30" i="13"/>
  <c r="I37" i="13"/>
  <c r="S40" i="13"/>
  <c r="H51" i="19"/>
  <c r="U106" i="10"/>
  <c r="U110" i="10" s="1"/>
  <c r="U106" i="11" s="1"/>
  <c r="U110" i="11" s="1"/>
  <c r="U106" i="12" s="1"/>
  <c r="U110" i="12" s="1"/>
  <c r="N49" i="13" s="1"/>
  <c r="S25" i="13"/>
  <c r="I22" i="13"/>
  <c r="Z42" i="13"/>
  <c r="Z7" i="13" s="1"/>
  <c r="I16" i="23"/>
  <c r="J17" i="24"/>
  <c r="I25" i="20"/>
  <c r="J38" i="20" s="1"/>
  <c r="J17" i="30"/>
  <c r="J18" i="30" s="1"/>
  <c r="I28" i="13"/>
  <c r="H52" i="19"/>
  <c r="U116" i="10"/>
  <c r="U120" i="10" s="1"/>
  <c r="U116" i="11" s="1"/>
  <c r="U120" i="11" s="1"/>
  <c r="U116" i="12" s="1"/>
  <c r="U120" i="12" s="1"/>
  <c r="N50" i="13" s="1"/>
  <c r="J40" i="13"/>
  <c r="T8" i="7"/>
  <c r="I23" i="13"/>
  <c r="J21" i="2"/>
  <c r="R115" i="1"/>
  <c r="J25" i="13"/>
  <c r="U42" i="13"/>
  <c r="U7" i="13" s="1"/>
  <c r="AJ35" i="13"/>
  <c r="S32" i="13"/>
  <c r="J35" i="13"/>
  <c r="I27" i="13"/>
  <c r="S30" i="13"/>
  <c r="M42" i="13"/>
  <c r="M7" i="13" s="1"/>
  <c r="T42" i="13"/>
  <c r="AJ25" i="13"/>
  <c r="I12" i="23"/>
  <c r="I33" i="13"/>
  <c r="T8" i="11"/>
  <c r="H23" i="15"/>
  <c r="I25" i="18"/>
  <c r="J38" i="18" s="1"/>
  <c r="H24" i="27"/>
  <c r="I27" i="27" s="1"/>
  <c r="J41" i="27" s="1"/>
  <c r="I25" i="30"/>
  <c r="J38" i="30" s="1"/>
  <c r="I10" i="19"/>
  <c r="G35" i="13"/>
  <c r="H35" i="13" s="1"/>
  <c r="B42" i="13"/>
  <c r="B7" i="13" s="1"/>
  <c r="G40" i="13"/>
  <c r="H40" i="13" s="1"/>
  <c r="H23" i="19"/>
  <c r="I25" i="21"/>
  <c r="J38" i="21" s="1"/>
  <c r="H22" i="13"/>
  <c r="H23" i="23"/>
  <c r="I25" i="25"/>
  <c r="J38" i="25" s="1"/>
  <c r="I27" i="15" l="1"/>
  <c r="J41" i="15" s="1"/>
  <c r="I27" i="23"/>
  <c r="J41" i="23" s="1"/>
  <c r="I30" i="13"/>
  <c r="I40" i="13"/>
  <c r="J18" i="19"/>
  <c r="R42" i="13"/>
  <c r="R7" i="13"/>
  <c r="H53" i="19"/>
  <c r="J42" i="27"/>
  <c r="H24" i="19"/>
  <c r="I27" i="19" s="1"/>
  <c r="J41" i="19" s="1"/>
  <c r="AJ42" i="13"/>
  <c r="T7" i="13"/>
  <c r="AJ7" i="13" s="1"/>
  <c r="J42" i="13"/>
  <c r="J7" i="13" s="1"/>
  <c r="S7" i="13" s="1"/>
  <c r="I25" i="13"/>
  <c r="S35" i="13"/>
  <c r="I35" i="13" s="1"/>
  <c r="I32" i="13"/>
  <c r="J39" i="30"/>
  <c r="J7" i="29" s="1"/>
  <c r="J18" i="29" s="1"/>
  <c r="J39" i="29" s="1"/>
  <c r="J7" i="28" s="1"/>
  <c r="J18" i="28" s="1"/>
  <c r="J39" i="28" s="1"/>
  <c r="J7" i="31" s="1"/>
  <c r="H51" i="15"/>
  <c r="J18" i="23"/>
  <c r="J53" i="2"/>
  <c r="J66" i="2" s="1"/>
  <c r="J98" i="2" s="1"/>
  <c r="O104" i="2"/>
  <c r="H52" i="15"/>
  <c r="J18" i="31" l="1"/>
  <c r="J39" i="31" s="1"/>
  <c r="J7" i="25" s="1"/>
  <c r="J18" i="25" s="1"/>
  <c r="J39" i="25" s="1"/>
  <c r="J7" i="24" s="1"/>
  <c r="J18" i="24" s="1"/>
  <c r="J39" i="24" s="1"/>
  <c r="J7" i="32" s="1"/>
  <c r="J8" i="23"/>
  <c r="J19" i="23" s="1"/>
  <c r="J42" i="23" s="1"/>
  <c r="H53" i="15"/>
  <c r="S42" i="13"/>
  <c r="I42" i="13" s="1"/>
  <c r="J100" i="2"/>
  <c r="E2" i="2" s="1"/>
  <c r="G23" i="13"/>
  <c r="J7" i="2"/>
  <c r="O105" i="2" s="1"/>
  <c r="O106" i="2" s="1"/>
  <c r="O109" i="2" s="1"/>
  <c r="I7" i="13"/>
  <c r="J18" i="32" l="1"/>
  <c r="J39" i="32" s="1"/>
  <c r="J7" i="21" s="1"/>
  <c r="J18" i="21" s="1"/>
  <c r="J39" i="21" s="1"/>
  <c r="J7" i="20" s="1"/>
  <c r="J18" i="20" s="1"/>
  <c r="J39" i="20" s="1"/>
  <c r="J7" i="18" s="1"/>
  <c r="J8" i="19"/>
  <c r="J19" i="19" s="1"/>
  <c r="J42" i="19" s="1"/>
  <c r="H23" i="13"/>
  <c r="J21" i="3"/>
  <c r="R115" i="2"/>
  <c r="O104" i="3" l="1"/>
  <c r="J53" i="3"/>
  <c r="J66" i="3" s="1"/>
  <c r="J98" i="3" s="1"/>
  <c r="J8" i="15"/>
  <c r="J19" i="15" s="1"/>
  <c r="J42" i="15" s="1"/>
  <c r="J18" i="18"/>
  <c r="J39" i="18" s="1"/>
  <c r="J7" i="17" s="1"/>
  <c r="J18" i="17" s="1"/>
  <c r="J39" i="17" s="1"/>
  <c r="J7" i="16" s="1"/>
  <c r="J18" i="16" s="1"/>
  <c r="J39" i="16" s="1"/>
  <c r="J100" i="3" l="1"/>
  <c r="E2" i="3" s="1"/>
  <c r="J7" i="3"/>
  <c r="O105" i="3" s="1"/>
  <c r="O106" i="3" s="1"/>
  <c r="O109" i="3" s="1"/>
  <c r="G24" i="13"/>
  <c r="J21" i="4" l="1"/>
  <c r="R115" i="3"/>
  <c r="H24" i="13"/>
  <c r="G25" i="13"/>
  <c r="J53" i="4" l="1"/>
  <c r="J66" i="4" s="1"/>
  <c r="J98" i="4" s="1"/>
  <c r="O104" i="4"/>
  <c r="G42" i="13"/>
  <c r="G7" i="13" s="1"/>
  <c r="H7" i="13" s="1"/>
  <c r="H25" i="13"/>
  <c r="H42" i="13" s="1"/>
  <c r="J100" i="4" l="1"/>
  <c r="E2" i="4" s="1"/>
  <c r="G27" i="13"/>
  <c r="H27" i="13" s="1"/>
  <c r="J7" i="4"/>
  <c r="O105" i="4" s="1"/>
  <c r="O106" i="4" s="1"/>
  <c r="O109" i="4" s="1"/>
  <c r="J21" i="5" l="1"/>
  <c r="R115" i="4"/>
  <c r="O104" i="5" l="1"/>
  <c r="J53" i="5"/>
  <c r="J66" i="5" s="1"/>
  <c r="J98" i="5" s="1"/>
  <c r="G28" i="13" l="1"/>
  <c r="H28" i="13" s="1"/>
  <c r="J100" i="5"/>
  <c r="E2" i="5" s="1"/>
  <c r="J7" i="5"/>
  <c r="O105" i="5" s="1"/>
  <c r="O106" i="5" s="1"/>
  <c r="O109" i="5" s="1"/>
  <c r="R115" i="5" l="1"/>
  <c r="J21" i="6"/>
  <c r="O104" i="6" l="1"/>
  <c r="J53" i="6"/>
  <c r="J66" i="6" s="1"/>
  <c r="J98" i="6" s="1"/>
  <c r="J100" i="6" l="1"/>
  <c r="E2" i="6" s="1"/>
  <c r="J7" i="6"/>
  <c r="O105" i="6" s="1"/>
  <c r="O106" i="6" s="1"/>
  <c r="O109" i="6" s="1"/>
  <c r="G29" i="13"/>
  <c r="H29" i="13" s="1"/>
  <c r="R115" i="6" l="1"/>
  <c r="J21" i="7"/>
  <c r="O104" i="7" l="1"/>
  <c r="J53" i="7"/>
  <c r="J66" i="7" s="1"/>
  <c r="J98" i="7" s="1"/>
  <c r="J7" i="7" l="1"/>
  <c r="O105" i="7" s="1"/>
  <c r="O106" i="7" s="1"/>
  <c r="O109" i="7" s="1"/>
  <c r="J100" i="7"/>
  <c r="E2" i="7" s="1"/>
  <c r="G32" i="13"/>
  <c r="H32" i="13" s="1"/>
  <c r="R115" i="7" l="1"/>
  <c r="J21" i="8"/>
  <c r="J53" i="8" l="1"/>
  <c r="J66" i="8" s="1"/>
  <c r="J98" i="8" s="1"/>
  <c r="O104" i="8"/>
  <c r="G33" i="13" l="1"/>
  <c r="H33" i="13" s="1"/>
  <c r="J7" i="8"/>
  <c r="O105" i="8" s="1"/>
  <c r="O106" i="8" s="1"/>
  <c r="O109" i="8" s="1"/>
  <c r="J100" i="8"/>
  <c r="E2" i="8" s="1"/>
  <c r="R115" i="8" l="1"/>
  <c r="J21" i="9"/>
  <c r="O104" i="9" l="1"/>
  <c r="J53" i="9"/>
  <c r="J66" i="9" s="1"/>
  <c r="J98" i="9" s="1"/>
  <c r="G34" i="13" l="1"/>
  <c r="H34" i="13" s="1"/>
  <c r="J7" i="9"/>
  <c r="O105" i="9" s="1"/>
  <c r="O106" i="9" s="1"/>
  <c r="O109" i="9" s="1"/>
  <c r="J100" i="9"/>
  <c r="E2" i="9" s="1"/>
  <c r="R115" i="9" l="1"/>
  <c r="J21" i="10"/>
  <c r="O104" i="10" l="1"/>
  <c r="J53" i="10"/>
  <c r="J66" i="10" s="1"/>
  <c r="J98" i="10" s="1"/>
  <c r="J100" i="10" l="1"/>
  <c r="E2" i="10" s="1"/>
  <c r="J7" i="10"/>
  <c r="O105" i="10" s="1"/>
  <c r="O106" i="10" s="1"/>
  <c r="O109" i="10" s="1"/>
  <c r="G37" i="13"/>
  <c r="H37" i="13" s="1"/>
  <c r="R115" i="10" l="1"/>
  <c r="J21" i="11"/>
  <c r="O104" i="11" l="1"/>
  <c r="J53" i="11"/>
  <c r="J66" i="11" s="1"/>
  <c r="J98" i="11" s="1"/>
  <c r="J100" i="11" l="1"/>
  <c r="E2" i="11" s="1"/>
  <c r="J7" i="11"/>
  <c r="O105" i="11" s="1"/>
  <c r="O106" i="11" s="1"/>
  <c r="O109" i="11" s="1"/>
  <c r="G38" i="13"/>
  <c r="H38" i="13" s="1"/>
  <c r="J21" i="12" l="1"/>
  <c r="R115" i="11"/>
  <c r="O104" i="12" l="1"/>
  <c r="J53" i="12"/>
  <c r="J66" i="12" s="1"/>
  <c r="J98" i="12" s="1"/>
  <c r="G39" i="13" l="1"/>
  <c r="H39" i="13" s="1"/>
  <c r="J100" i="12"/>
  <c r="J7" i="12"/>
  <c r="O105" i="12" s="1"/>
  <c r="O106" i="12" s="1"/>
  <c r="O109" i="12" s="1"/>
  <c r="D9" i="13" l="1"/>
  <c r="N48" i="13" s="1"/>
  <c r="N58" i="13" s="1"/>
  <c r="E2" i="12"/>
  <c r="R115" i="12" s="1"/>
</calcChain>
</file>

<file path=xl/sharedStrings.xml><?xml version="1.0" encoding="utf-8"?>
<sst xmlns="http://schemas.openxmlformats.org/spreadsheetml/2006/main" count="7103" uniqueCount="484">
  <si>
    <t>RUNNING TOTALS</t>
  </si>
  <si>
    <t>11A</t>
  </si>
  <si>
    <t>15A</t>
  </si>
  <si>
    <t>20A</t>
  </si>
  <si>
    <t>Fees and</t>
  </si>
  <si>
    <t>Interest or</t>
  </si>
  <si>
    <t>Fees-</t>
  </si>
  <si>
    <t>Account</t>
  </si>
  <si>
    <t>Dues</t>
  </si>
  <si>
    <t xml:space="preserve">               SALARIES, WAGES, LOST TIME AND TAXABLE EXPENSES</t>
  </si>
  <si>
    <t>Reimbursed</t>
  </si>
  <si>
    <t>Education,</t>
  </si>
  <si>
    <t>Office</t>
  </si>
  <si>
    <t>Rents,</t>
  </si>
  <si>
    <t>Donations</t>
  </si>
  <si>
    <t>Fees</t>
  </si>
  <si>
    <t>Sundry</t>
  </si>
  <si>
    <t>Rents</t>
  </si>
  <si>
    <t>Transfers &amp;</t>
  </si>
  <si>
    <t>Date</t>
  </si>
  <si>
    <t>NAME</t>
  </si>
  <si>
    <t>Received</t>
  </si>
  <si>
    <t>Paid Out</t>
  </si>
  <si>
    <t>Other</t>
  </si>
  <si>
    <t>Withheld</t>
  </si>
  <si>
    <t>Officers &amp; L.U.</t>
  </si>
  <si>
    <t>Grievance</t>
  </si>
  <si>
    <t>Delegates</t>
  </si>
  <si>
    <t>All</t>
  </si>
  <si>
    <t>Per Capita</t>
  </si>
  <si>
    <t>Expenses</t>
  </si>
  <si>
    <t>and</t>
  </si>
  <si>
    <t>Taxes</t>
  </si>
  <si>
    <t>Professional</t>
  </si>
  <si>
    <t>Explanation</t>
  </si>
  <si>
    <t>&amp; Dues</t>
  </si>
  <si>
    <t>Refund</t>
  </si>
  <si>
    <t>Receipts</t>
  </si>
  <si>
    <t>Rec'd</t>
  </si>
  <si>
    <t>Collected</t>
  </si>
  <si>
    <t>Assets Sold</t>
  </si>
  <si>
    <t>No.</t>
  </si>
  <si>
    <t>Paid Employees</t>
  </si>
  <si>
    <t>Committee</t>
  </si>
  <si>
    <t>Others</t>
  </si>
  <si>
    <t>and Supplies</t>
  </si>
  <si>
    <t>Repairs</t>
  </si>
  <si>
    <t>Flowers</t>
  </si>
  <si>
    <t>Paid</t>
  </si>
  <si>
    <t>Remittance</t>
  </si>
  <si>
    <t>Assets Purchased</t>
  </si>
  <si>
    <t>Month</t>
  </si>
  <si>
    <t>Page No.</t>
  </si>
  <si>
    <t>RECEIPTS</t>
  </si>
  <si>
    <t xml:space="preserve">    DISBURSEMENTS</t>
  </si>
  <si>
    <t>LOCAL UNION INCOME</t>
  </si>
  <si>
    <t>EXPLANATION</t>
  </si>
  <si>
    <t>TAX AND OTHER DEDUCTIONS</t>
  </si>
  <si>
    <t>BALANCE BROUGHT FORWARD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</si>
  <si>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</si>
  <si>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</si>
  <si>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</si>
  <si>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</si>
  <si>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</si>
  <si>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</si>
  <si>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</si>
  <si>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</si>
  <si>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</si>
  <si>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</si>
  <si>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</si>
  <si>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</si>
  <si>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</si>
  <si>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</si>
  <si>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</si>
  <si>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</si>
  <si>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</si>
  <si>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</si>
  <si>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</si>
  <si>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</si>
  <si>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</si>
  <si>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</si>
  <si>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</si>
  <si>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</si>
  <si>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</si>
  <si>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</si>
  <si>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</si>
  <si>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</si>
  <si>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</si>
  <si>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</si>
  <si>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</si>
  <si>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>TOTALS CARRIED FORWARD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</si>
  <si>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</si>
  <si>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</si>
  <si>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</si>
  <si>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</si>
  <si>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</si>
  <si>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</si>
  <si>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</si>
  <si>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</si>
  <si>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</si>
  <si>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</si>
  <si>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</t>
  </si>
  <si>
    <t>3rd QTR</t>
  </si>
  <si>
    <t>OCT</t>
  </si>
  <si>
    <t>NOV</t>
  </si>
  <si>
    <t>DEC</t>
  </si>
  <si>
    <t>4th QTR</t>
  </si>
  <si>
    <t>TOTALS</t>
  </si>
  <si>
    <t>Total</t>
  </si>
  <si>
    <t>11 - 15A</t>
  </si>
  <si>
    <t>Total W/H</t>
  </si>
  <si>
    <t>and Paid</t>
  </si>
  <si>
    <t>10 - 15A</t>
  </si>
  <si>
    <t>ERROR</t>
  </si>
  <si>
    <t>DISBURS</t>
  </si>
  <si>
    <t>Book Balance as of 1/31</t>
  </si>
  <si>
    <t>Beginning</t>
  </si>
  <si>
    <t>Ending</t>
  </si>
  <si>
    <t>Book Balance as of 2/28</t>
  </si>
  <si>
    <t>Book Balance as of 3/31</t>
  </si>
  <si>
    <t>Book Balance as of 4/30</t>
  </si>
  <si>
    <t>Book Balance as of 5/31</t>
  </si>
  <si>
    <t>Book Balance as of 6/30</t>
  </si>
  <si>
    <t>Book Balance as of 7/31</t>
  </si>
  <si>
    <t>Book Balance as of 9/30</t>
  </si>
  <si>
    <t>Book Balance as of 10/31</t>
  </si>
  <si>
    <t>Book Balance as of 11/30</t>
  </si>
  <si>
    <t>Book Balance as of 12/31</t>
  </si>
  <si>
    <t>BOOK BALANCE</t>
  </si>
  <si>
    <t>RECONCILEMENT</t>
  </si>
  <si>
    <t>AMOUNT</t>
  </si>
  <si>
    <t>TOTAL RECEIPTS</t>
  </si>
  <si>
    <t>DEPOSITS IN TRANSIT</t>
  </si>
  <si>
    <t>TOTAL TO BE ACCOUNTED FOR</t>
  </si>
  <si>
    <t>TOTAL DISBURSEMENTS</t>
  </si>
  <si>
    <t>BANK ERRORS</t>
  </si>
  <si>
    <t>TOTAL</t>
  </si>
  <si>
    <t>Taxable</t>
  </si>
  <si>
    <t>Rec and</t>
  </si>
  <si>
    <t>Conf. Fees</t>
  </si>
  <si>
    <t>&amp; Supplies</t>
  </si>
  <si>
    <t>Utilities</t>
  </si>
  <si>
    <t>&amp; Repairs</t>
  </si>
  <si>
    <t>JANUARY</t>
  </si>
  <si>
    <t>1</t>
  </si>
  <si>
    <t>FEBRUARY</t>
  </si>
  <si>
    <t>ENDING BOOK BALANCE as of 2/28</t>
  </si>
  <si>
    <t>ENDING BANK BALANCE as of 2/28</t>
  </si>
  <si>
    <t>MARCH</t>
  </si>
  <si>
    <t>ENDING BOOK BALANCE as of 3/31</t>
  </si>
  <si>
    <t>ENDING BANK BALANCE as of 3/31</t>
  </si>
  <si>
    <t>APRIL</t>
  </si>
  <si>
    <t>ENDING BOOK BALANCE as of 4/30</t>
  </si>
  <si>
    <t>ENDING BANK BALANCE as of 4/30</t>
  </si>
  <si>
    <t>BEGINNING BOOK BALANCE as of 5/01</t>
  </si>
  <si>
    <t>ENDING BOOK BALANCE as of 5/31</t>
  </si>
  <si>
    <t>ENDING BANK BALANCE as of 5/31</t>
  </si>
  <si>
    <t>JUNE</t>
  </si>
  <si>
    <t>BEGINNING BOOK BALANCE as of 6/01</t>
  </si>
  <si>
    <t>ENDING BOOK BALANCE as of 6/30</t>
  </si>
  <si>
    <t>ENDING BANK BALANCE as of 6/30</t>
  </si>
  <si>
    <t>JULY</t>
  </si>
  <si>
    <t>BEGINNING BOOK BALANCE as of 7/01</t>
  </si>
  <si>
    <t>ENDING BOOK BALANCE as of 7/31</t>
  </si>
  <si>
    <t>ENDING BANK BALANCE as of 7/31</t>
  </si>
  <si>
    <t>AUGUST</t>
  </si>
  <si>
    <t>BEGINNING BOOK BALANCE as of 8/01</t>
  </si>
  <si>
    <t>ENDING BOOK BALANCE as of 8/31</t>
  </si>
  <si>
    <t>Book Balance as of 8/31</t>
  </si>
  <si>
    <t>ENDING BANK BALANCE as of 8/31</t>
  </si>
  <si>
    <t>SEPTEMBER</t>
  </si>
  <si>
    <t>BEGINNING BOOK BALANCE as of 9/01</t>
  </si>
  <si>
    <t>ENDING BOOK BALANCE as of 9/30</t>
  </si>
  <si>
    <t>ENDING BANK BALANCE as of 9/30</t>
  </si>
  <si>
    <t>OCTOBER</t>
  </si>
  <si>
    <t>BEGINNING BOOK BALANCE as of 10/01</t>
  </si>
  <si>
    <t>ENDING BOOK BALANCE as of 10/31</t>
  </si>
  <si>
    <t>ENDING BANK BALANCE as of 10/31</t>
  </si>
  <si>
    <t>NOVEMBER</t>
  </si>
  <si>
    <t>BEGINNING BOOK BALANCE as of 11/01</t>
  </si>
  <si>
    <t>ENDING BOOK BALANCE as of 11/30</t>
  </si>
  <si>
    <t>ENDING BANK BALANCE as of 11/30</t>
  </si>
  <si>
    <t>DECEMBER</t>
  </si>
  <si>
    <t>BEGINNING BOOK BALANCE as of 12/01</t>
  </si>
  <si>
    <t>ENDING BOOK BALANCE as of 12/31</t>
  </si>
  <si>
    <t>ENDING BANK BALANCE as of 12/31</t>
  </si>
  <si>
    <t>Conf Fees</t>
  </si>
  <si>
    <t>Utilities &amp;</t>
  </si>
  <si>
    <t>16 - 31</t>
  </si>
  <si>
    <t>Assets Pur</t>
  </si>
  <si>
    <t>BEGINNING BOOK BALANCE as of 3/01</t>
  </si>
  <si>
    <t>BEGINNING BOOK BALANCE as of 2/01</t>
  </si>
  <si>
    <t>( + OR - )</t>
  </si>
  <si>
    <t>BEGINNING BOOK BALANCE as of 4/01</t>
  </si>
  <si>
    <t>YEAR</t>
  </si>
  <si>
    <t>TO RECONCILE FOR THE MONTH, FILL IN THE YELLOW CELLS WITH THE CORRECT DATA</t>
  </si>
  <si>
    <t>THE ENDING BOOK BALANCE WILL AUTOMATICALLY START THE NEXT MONTH</t>
  </si>
  <si>
    <t>FILL IN THE ENDING BALANCES FOR EACH MONTH AND ADD THEM UP</t>
  </si>
  <si>
    <t>BEGINNING BOOK BALANCE as of 1/01</t>
  </si>
  <si>
    <t>ENDING BOOK BALANCE as of 1/31</t>
  </si>
  <si>
    <t>ENDING BANK BALANCE as of 1/31</t>
  </si>
  <si>
    <t xml:space="preserve">Interest </t>
  </si>
  <si>
    <t>or Rents</t>
  </si>
  <si>
    <t>Capita</t>
  </si>
  <si>
    <t>Per</t>
  </si>
  <si>
    <t>Profess</t>
  </si>
  <si>
    <t>ACCOUNT #</t>
  </si>
  <si>
    <t>BEGIN BAL</t>
  </si>
  <si>
    <t>DEPOSITS</t>
  </si>
  <si>
    <t>INTEREST</t>
  </si>
  <si>
    <t>DISBURSE</t>
  </si>
  <si>
    <t>AS OF 1/31</t>
  </si>
  <si>
    <t>SAVINGS 1</t>
  </si>
  <si>
    <t>SAVINGS 2</t>
  </si>
  <si>
    <t>SAVINGS 3</t>
  </si>
  <si>
    <t>SAVINGS 4</t>
  </si>
  <si>
    <t>FIXED ASSETS</t>
  </si>
  <si>
    <t>FIXED ASSETS 1/1</t>
  </si>
  <si>
    <t>AS OF 2/28</t>
  </si>
  <si>
    <t>AS OF 3/31</t>
  </si>
  <si>
    <t>AS OF 4/30</t>
  </si>
  <si>
    <t>AS OF 5/31</t>
  </si>
  <si>
    <t>AS OF 6/30</t>
  </si>
  <si>
    <t>AS OF 7/31</t>
  </si>
  <si>
    <t>AS OF 8/31</t>
  </si>
  <si>
    <t>AS OF 9/30</t>
  </si>
  <si>
    <t>AS OF 10/31</t>
  </si>
  <si>
    <t>AS OF 11/30</t>
  </si>
  <si>
    <t>AS OF 12/31</t>
  </si>
  <si>
    <t>BANK 1</t>
  </si>
  <si>
    <t>BANK 2</t>
  </si>
  <si>
    <t>BANK 3</t>
  </si>
  <si>
    <t>BANK 4</t>
  </si>
  <si>
    <t>Difference</t>
  </si>
  <si>
    <t xml:space="preserve">Federal </t>
  </si>
  <si>
    <t>Tax</t>
  </si>
  <si>
    <t xml:space="preserve"> </t>
  </si>
  <si>
    <t>Year</t>
  </si>
  <si>
    <t>BANK 5</t>
  </si>
  <si>
    <t>BANK 6</t>
  </si>
  <si>
    <t>BANK 7</t>
  </si>
  <si>
    <t>BANK 8</t>
  </si>
  <si>
    <t>BANK #1</t>
  </si>
  <si>
    <t>BANK #2</t>
  </si>
  <si>
    <t>BANK #3</t>
  </si>
  <si>
    <t>BANK #4</t>
  </si>
  <si>
    <t>SAVINGS 5</t>
  </si>
  <si>
    <t>SAVINGS 6</t>
  </si>
  <si>
    <t>SAVINGS 7</t>
  </si>
  <si>
    <t>SAVINGS 8</t>
  </si>
  <si>
    <t>January Sheet Only</t>
  </si>
  <si>
    <t>Individual</t>
  </si>
  <si>
    <t>WHEREVER THE YELLOW APPEARS YOU MAY HAVE TO ENTER VALUES OR TEXT</t>
  </si>
  <si>
    <t>DESCRIPTION</t>
  </si>
  <si>
    <t>Rec. &amp;</t>
  </si>
  <si>
    <t>Officers/LU</t>
  </si>
  <si>
    <t>Paid Emp.</t>
  </si>
  <si>
    <t>Federal</t>
  </si>
  <si>
    <t xml:space="preserve">Income </t>
  </si>
  <si>
    <t>Income</t>
  </si>
  <si>
    <t>EVERYTHING ELSE WILL AUTOMATICALLY UPDATE.</t>
  </si>
  <si>
    <t xml:space="preserve">THERE ARE ERROR CHECKS BETWEEN COLUMNS 9 AND 10 TO ENSURE THERE ARE NO ERRORS </t>
  </si>
  <si>
    <t>THIS ERROR CHECK WILL TELL THE AMOUNT THAT THE SIDES ARE OUT OF BALANCE</t>
  </si>
  <si>
    <t>Percentage</t>
  </si>
  <si>
    <t>January to December</t>
  </si>
  <si>
    <t>UNION DUES DEDUCTIONS</t>
  </si>
  <si>
    <t>LOCAL UNIONS ARE REQUIRED TO DEDUCT UNION DUES ON ALL SALARIES AND LOST TIME</t>
  </si>
  <si>
    <t>COLUMNS 15 &amp; 15A</t>
  </si>
  <si>
    <t>YOU WILL HAVE TO ENTER THE PER HOUR DUES AND PERCENTAGE DUES ACCORDING</t>
  </si>
  <si>
    <t>TO THE RATE YOUR LOCAL UNION IS DEDUCTING AND REMITTING</t>
  </si>
  <si>
    <t>SCENARIO #1</t>
  </si>
  <si>
    <t>DUES AT 1.45% TIMES THE GROSS EARNINGS PLUS 2 CENTS PER HOUR FOR ORGANIZING</t>
  </si>
  <si>
    <t>SCENARIO #2</t>
  </si>
  <si>
    <t>Bank Reconcilement</t>
  </si>
  <si>
    <t xml:space="preserve">FOR THE YEAR </t>
  </si>
  <si>
    <t>January</t>
  </si>
  <si>
    <t>Cash on hand at beginning of month per last report………………………………………………………</t>
  </si>
  <si>
    <t>……………..</t>
  </si>
  <si>
    <t xml:space="preserve">          ADD CASH RECEIVED DURING MONTH:</t>
  </si>
  <si>
    <t>Fees and dues refund…………………………………………………………………………</t>
  </si>
  <si>
    <t>Fees and dues collected……………………………………………………………………….</t>
  </si>
  <si>
    <t>Account transfers &amp; assets sold……………………………………………………………….</t>
  </si>
  <si>
    <t>Deductions:  taxes withheld……………………………………………………………………</t>
  </si>
  <si>
    <t xml:space="preserve">  </t>
  </si>
  <si>
    <t xml:space="preserve">Union dues withheld…………………………………………………….  </t>
  </si>
  <si>
    <t>Other……………………………………………………………………..</t>
  </si>
  <si>
    <t>TOTAL RECEIPTS………………………………………………………………………………….</t>
  </si>
  <si>
    <t>TOTAL TO BE ACCOUNTED FOR……………………………………………………………….</t>
  </si>
  <si>
    <r>
      <t xml:space="preserve">        </t>
    </r>
    <r>
      <rPr>
        <b/>
        <sz val="10"/>
        <rFont val="Arial"/>
        <family val="2"/>
      </rPr>
      <t>DEDUCT CASH DISBURSED:</t>
    </r>
  </si>
  <si>
    <t>Salaries, lost time &amp; taxable expenses</t>
  </si>
  <si>
    <t xml:space="preserve">     Officers………………………………………………………………………</t>
  </si>
  <si>
    <t xml:space="preserve">     Grievance Committee ………………………………………………………</t>
  </si>
  <si>
    <t xml:space="preserve">     Delegates and Others………………………………………………………</t>
  </si>
  <si>
    <t xml:space="preserve">     Taxable Expenses…………………………………………………………..</t>
  </si>
  <si>
    <t>Reimbursed individual expenses………………………………………………………………</t>
  </si>
  <si>
    <t>Education, recreation, and conference fees…………………………………………………</t>
  </si>
  <si>
    <t>Per Capita Fees………………………………………………………………………………..</t>
  </si>
  <si>
    <t>Office expenses &amp; supplies……………………………………………………………………</t>
  </si>
  <si>
    <t>Rent, utilities, repairs…………………………………………………………………………..</t>
  </si>
  <si>
    <t>Donations and flowers…………………………………………………………………………</t>
  </si>
  <si>
    <t>Taxes paid……………………………………………………………………………………..</t>
  </si>
  <si>
    <t>Professional fees………………………………………………………………………………</t>
  </si>
  <si>
    <t>Sundry Expenses………………………………………………………………………………</t>
  </si>
  <si>
    <t>Fees and dues remitted……………………………………………………………………….</t>
  </si>
  <si>
    <t>Account transfers &amp; assets purchased………………………………………………………</t>
  </si>
  <si>
    <r>
      <t xml:space="preserve">        </t>
    </r>
    <r>
      <rPr>
        <b/>
        <sz val="10"/>
        <rFont val="Arial"/>
        <family val="2"/>
      </rPr>
      <t>Total Disbursements…………………………………………………………………………………….</t>
    </r>
  </si>
  <si>
    <t>Cash balance at end of month……………………………………………………………………………….</t>
  </si>
  <si>
    <t xml:space="preserve">        We hereby certify that the foregoing cash statement is true and correct and represents a summary of    </t>
  </si>
  <si>
    <t>the cash transactions of this Local Union recorded in its books for the month covered.</t>
  </si>
  <si>
    <t xml:space="preserve">        The unpaid debts of this Local Union on the last day of this month amounted to</t>
  </si>
  <si>
    <t>Financial Secretary</t>
  </si>
  <si>
    <t>Treasurer</t>
  </si>
  <si>
    <t>Form No. 274</t>
  </si>
  <si>
    <t>ORIGINAL-to be given to Recording Secretary to become part of minutes of regular L.U. meeting</t>
  </si>
  <si>
    <t>DUPLICATE-to be kept in the files of Financial Secretary</t>
  </si>
  <si>
    <t>AUDITING COMMITTEE QUARTERLY REPORT</t>
  </si>
  <si>
    <t>AUDIT COVERING PERIOD FROM:</t>
  </si>
  <si>
    <t>October 1 to December 31</t>
  </si>
  <si>
    <t>4th Quarter</t>
  </si>
  <si>
    <t>RECEIPTS AND DISBURSEMENTS</t>
  </si>
  <si>
    <r>
      <t xml:space="preserve">          </t>
    </r>
    <r>
      <rPr>
        <b/>
        <sz val="10"/>
        <rFont val="Arial"/>
        <family val="2"/>
      </rPr>
      <t>ADD CASH RECEIVED DURING MONTH:</t>
    </r>
  </si>
  <si>
    <t>October</t>
  </si>
  <si>
    <t>November</t>
  </si>
  <si>
    <t>December</t>
  </si>
  <si>
    <t>Interest or rentals received……………………………………………………………………</t>
  </si>
  <si>
    <r>
      <t xml:space="preserve">          </t>
    </r>
    <r>
      <rPr>
        <b/>
        <sz val="10"/>
        <rFont val="Arial"/>
        <family val="2"/>
      </rPr>
      <t>DEDUCT CASH DISBURSED:</t>
    </r>
  </si>
  <si>
    <t>BANK RECONCILEMENT</t>
  </si>
  <si>
    <t>Bank Balance as of</t>
  </si>
  <si>
    <t>……………………..</t>
  </si>
  <si>
    <t>Plus Deposits or Cash on Hand……………………….</t>
  </si>
  <si>
    <t>Total………………………………………………………</t>
  </si>
  <si>
    <t>Actual Balance………………………………</t>
  </si>
  <si>
    <t>Savings Account(s)…………………………</t>
  </si>
  <si>
    <t>Other Investment(s)…………………………</t>
  </si>
  <si>
    <t>Total Cash in Banks………………………</t>
  </si>
  <si>
    <t>Note:  For other accounts, assets and liabilities use Form 265A</t>
  </si>
  <si>
    <t>(See Audit section of Financial Officers manual)</t>
  </si>
  <si>
    <t>Verification of Other Assets and Liabilities:</t>
  </si>
  <si>
    <t>We hereby certify that we have examined all the financial records of this Local Union</t>
  </si>
  <si>
    <t>TRUSTEE</t>
  </si>
  <si>
    <t>ORIGINAL - To be retained by Local Union, and become part of Minutes.</t>
  </si>
  <si>
    <t>DUPLICATE - To be sent to International Secretary-Treasurer</t>
  </si>
  <si>
    <t>July 1 to September 30</t>
  </si>
  <si>
    <t>3rd Quarter</t>
  </si>
  <si>
    <t>July</t>
  </si>
  <si>
    <t>August</t>
  </si>
  <si>
    <t>September</t>
  </si>
  <si>
    <t>April 1 to June 30</t>
  </si>
  <si>
    <t>2nd Quarter</t>
  </si>
  <si>
    <t>April</t>
  </si>
  <si>
    <t>May</t>
  </si>
  <si>
    <t>June</t>
  </si>
  <si>
    <t>January 1 to March 31</t>
  </si>
  <si>
    <t>1st Quarter</t>
  </si>
  <si>
    <t>February</t>
  </si>
  <si>
    <t>March</t>
  </si>
  <si>
    <t xml:space="preserve">        DEDUCT CASH DISBURSED:</t>
  </si>
  <si>
    <t>MONTHLY FINANCIAL STATEMENT</t>
  </si>
  <si>
    <t>FOR THE YEAR</t>
  </si>
  <si>
    <t>All Monthly Rpt Sheets</t>
  </si>
  <si>
    <t xml:space="preserve">NOTHING NEEDS TO BE IMPUTED IN THESE WORKBOOKS.  THEY WILL AUTOMATICALLY </t>
  </si>
  <si>
    <t>UPDATE FROM THE  CASH BOOK DETAIL.  BE SURE TO DOUBLE CHECK THAT YOUR ENDING</t>
  </si>
  <si>
    <t>BALANCES DO IN FACT MATCH YOUR FINANCIAL SECRETARY CASH BOOK BALANCE.</t>
  </si>
  <si>
    <t>All TrstRpt Sheets</t>
  </si>
  <si>
    <t>AND MONTHLY FINANCIAL REPORT.</t>
  </si>
  <si>
    <t>THE T. AUDITS ARE NOT TO BE SHOWN TO THE TRUSTEES UNTIL AFTER THE 3 MONTH</t>
  </si>
  <si>
    <t>AUDITS ARE COMPLETED.  THESE SHEETS ARE TO BE USED AS A GUIDE AND TO ASSIST</t>
  </si>
  <si>
    <t xml:space="preserve">IN DETERMINING ANY DISCREPANCIES.  ONCE THE AUDIT IS COMPLETE AND ALL ERRORS </t>
  </si>
  <si>
    <t>HAVE BEEN CORRECTED, THIS AUDIT SHEET CAN BE PRINTED OFF TO BE SUBMITTED TO</t>
  </si>
  <si>
    <t xml:space="preserve">INTERNATIONAL EITHER BY MAIL OR EMAIL (LUREPORTS@USW.ORG) AND ALSO SHOULD </t>
  </si>
  <si>
    <t>BE STAPLED INTO THE MINUTE BOOK ONCE REPORTED TO THE MEMBERSHIP.</t>
  </si>
  <si>
    <t>Sundry receipts……………………………………………………………………………….</t>
  </si>
  <si>
    <t>PAID TO IT'S MEMBERS.  ALL DEDUCTED UNION DUES MUST BE REMITTED TO INT'L.</t>
  </si>
  <si>
    <t>SECRETARY-TREASURER WITHIN SIXTY DAYS OF THE CLOSE OF EACH CALENDAR YEAR.</t>
  </si>
  <si>
    <t xml:space="preserve">THIS ANNUAL REPORT IS TO PRINTED AND FORWARDED TO THE INTERNATIONAL </t>
  </si>
  <si>
    <t>THE MINUTE BOOK ONCE IT HAS BEEN REPORTED TO THE MEMBERSHIP.</t>
  </si>
  <si>
    <t>MONTHLY MEMBERSHIP MEETING.  THIS MONTHLY REPORT IS ALSO TO BE STAPLED INTO</t>
  </si>
  <si>
    <t>THE MONTHLY FINANCIAL REPORT MUST BE PRINTED AND USED TO REPORT AT THE</t>
  </si>
  <si>
    <t>IF YOUR BOOK BANK IS OVER $1 MILLION YOU MUST CHANGE THE VIEW ON EACH SHEET</t>
  </si>
  <si>
    <t>TO AT LEAST 110% - VIEW - ZOOM - CUSTOM - ENTER "110"</t>
  </si>
  <si>
    <t>ADJUSTED BANK BALANCE as of 1/31</t>
  </si>
  <si>
    <t>ADJUSTED BANK BALANCE as of 2/28</t>
  </si>
  <si>
    <t>ADJUSTED BANK BALANCE as of 3/31</t>
  </si>
  <si>
    <t>ADJUSTED BANK BALANCE as of 4/30</t>
  </si>
  <si>
    <t>ADJUSTED BANK BALANCE as of 5/31</t>
  </si>
  <si>
    <t>ADJUSTED BANK BALANCE as of 6/30</t>
  </si>
  <si>
    <t>ADJUSTED BANK BALANCE as of 7/31</t>
  </si>
  <si>
    <t>ADJUSTED BANK BALANCE as of 8/31</t>
  </si>
  <si>
    <t>ADJUSTED BANK BALANCE as of 9/30</t>
  </si>
  <si>
    <t>ADJUSTED BANK BALANCE as of 10/31</t>
  </si>
  <si>
    <t>ADJUSTED BANK BALANCE as of 11/30</t>
  </si>
  <si>
    <t>ADJUSTED BANK BALANCE as of 12/31</t>
  </si>
  <si>
    <t>BEGINNING OF YEAR</t>
  </si>
  <si>
    <t>END OF YEAR</t>
  </si>
  <si>
    <t>Name of Bank &amp; Account</t>
  </si>
  <si>
    <t>Book Balance</t>
  </si>
  <si>
    <t>End of Year Bank Balance</t>
  </si>
  <si>
    <t>End of Year Book Balance</t>
  </si>
  <si>
    <t>Beginning Plus Year Purchases</t>
  </si>
  <si>
    <t>FINANCIAL SECRETARY'S CASH BOOK</t>
  </si>
  <si>
    <t>Mar 31</t>
  </si>
  <si>
    <t>June 30</t>
  </si>
  <si>
    <t>Sept 30</t>
  </si>
  <si>
    <t>Dec 31</t>
  </si>
  <si>
    <t xml:space="preserve">Month of </t>
  </si>
  <si>
    <t>Savings Accounts</t>
  </si>
  <si>
    <t>ENTER IN THE BANK NAME, BANK ACCT NUMBER AND THE DESCRIPTION</t>
  </si>
  <si>
    <t>ENTER IN THE DECEMBER 31ST PREVIOUS BALANCE.</t>
  </si>
  <si>
    <t xml:space="preserve">EACH MONTH THE PREVIOUS MONTH'S ENDING BALANCE WILL POPULATE IN THE </t>
  </si>
  <si>
    <t>BEGINNING MONTH BALANCE.  ENTER ANY DEPOSITS, INTEREST OR DISBURSEMENTS</t>
  </si>
  <si>
    <t>FOR THE MONTH.  DO NOT ENTER A NEGATIVE FOR THE DISBURSEMENTS.</t>
  </si>
  <si>
    <t xml:space="preserve">BANK DETAILS, (NAME, NUMBER AND DESCRIPTION) IN THE MONTH OF </t>
  </si>
  <si>
    <t xml:space="preserve">JANUARY.  DO NOT ENTER ANYTHING INTO THE BEGINNING MONTH CELL.  </t>
  </si>
  <si>
    <t xml:space="preserve">THERE IS A RECAP SHEET THAT YOU DO NOT NEED TO DO ANYTHING EXCEPT TO UPDATE </t>
  </si>
  <si>
    <t>THE FIXED ASSET AMOUNT.</t>
  </si>
  <si>
    <t>1-JAN-</t>
  </si>
  <si>
    <t>31-DEC-</t>
  </si>
  <si>
    <t>Cash on hand at beginning of month per last report………………………………………………………………</t>
  </si>
  <si>
    <t>Fees and dues refund……………………………………………………………………………….</t>
  </si>
  <si>
    <t>Sundry receipts……………………………………………………………………………………..</t>
  </si>
  <si>
    <t>Interest or rentals received………………………………………………………………………..</t>
  </si>
  <si>
    <t>Fees and dues collected…………………………………………………………………………..</t>
  </si>
  <si>
    <t>Account transfers &amp; assets sold…………………………………………………………………</t>
  </si>
  <si>
    <t>Deductions:  taxes withheld……………………………………………………………………….</t>
  </si>
  <si>
    <t>Union dues withheld……………………………………………………..</t>
  </si>
  <si>
    <t>Other……………………………………………………………………….</t>
  </si>
  <si>
    <t>TOTAL RECEIPTS……………………………………………………………………………………..</t>
  </si>
  <si>
    <t>TOTAL TO BE ACCOUNTED FOR…………………………………………………………………..</t>
  </si>
  <si>
    <t xml:space="preserve">     Officers……………………………………………………………..</t>
  </si>
  <si>
    <t xml:space="preserve">     Grievance Committee……………………………………………..</t>
  </si>
  <si>
    <t xml:space="preserve">     Delegates and Others……………………………………………..</t>
  </si>
  <si>
    <t xml:space="preserve">     Taxable Expenses…………………………………………………</t>
  </si>
  <si>
    <t>TOTAL…………………………………………………………………………………..</t>
  </si>
  <si>
    <t>Reimbursed individual expenses………………………………………………………………….</t>
  </si>
  <si>
    <t>Education, recreation, and conference fees……………………………………………………..</t>
  </si>
  <si>
    <t>Per Capita fees……………………………………………………………………………………..</t>
  </si>
  <si>
    <t>Office expenses &amp; supplies………………………………………………………………………..</t>
  </si>
  <si>
    <t>Rent, utilities, repairs……………………………………………………………………………….</t>
  </si>
  <si>
    <t>Donations and flowers………………………………………………………………………………</t>
  </si>
  <si>
    <t>Taxes paid…………………………………………………………………………………………..</t>
  </si>
  <si>
    <t>Professional fees…………………………………………………………………………………..</t>
  </si>
  <si>
    <t>Sundry expenses…………………………………………………………………………………..</t>
  </si>
  <si>
    <t>Fees and dues remitted……………………………………………………………………………</t>
  </si>
  <si>
    <t>Account transfers &amp; assets purchased………………………………………………………….</t>
  </si>
  <si>
    <t>TOTAL DISBURSEMENTS……………………………………………………………………………</t>
  </si>
  <si>
    <t>Cash balance at end of month………………………………………………………………………………….</t>
  </si>
  <si>
    <t>FORMER PACE LOCALS - PER CAPITA DUES PLUS 2 CENTS PER HOUR FOR ORGANIZING</t>
  </si>
  <si>
    <t>AT THE END OF EACH MONTH, YOU MUST LIST ALL OUTSTANDING CHECKS</t>
  </si>
  <si>
    <t>THE TOTALS WILL AUTOMATICALLY APPEAR IN THE "OUTSTANDING CHECKS" CELL</t>
  </si>
  <si>
    <t>YOU MUST COMPLETE THE YELLOW CELLS FOR ALL SAVINGS, CDs, ETC.</t>
  </si>
  <si>
    <t>NOTE:  DESCRIPTION WILL AUTOMATICALLY POPULATE IN YOUR AR251</t>
  </si>
  <si>
    <t>IF YOU OPEN A NEW SAVINGS, CD, ETC. WITHIN THE YEAR YOU MUST ENTER IN THE</t>
  </si>
  <si>
    <t>AR251 - Annual Rpt</t>
  </si>
  <si>
    <t>DIRECTIONS FOR US 2 PAGE CASH BOOKS FOR FINANCIAL SECRETARY</t>
  </si>
  <si>
    <t>FICA</t>
  </si>
  <si>
    <t>State</t>
  </si>
  <si>
    <t>(Social</t>
  </si>
  <si>
    <t>Medicare</t>
  </si>
  <si>
    <t>Security)</t>
  </si>
  <si>
    <t>Per Hour</t>
  </si>
  <si>
    <t>DEPOSITS AND CHECKS</t>
  </si>
  <si>
    <t>CHECKING</t>
  </si>
  <si>
    <t>CHECKING ACCOUNT</t>
  </si>
  <si>
    <t>Less O/S Checks</t>
  </si>
  <si>
    <t>Less Outstanding Checks &amp; Deposits Not Credited….</t>
  </si>
  <si>
    <t>Check</t>
  </si>
  <si>
    <t>DEPOSITS &amp; CHECKS</t>
  </si>
  <si>
    <t>OUTSTANDING CHECKS</t>
  </si>
  <si>
    <t>CHECK #</t>
  </si>
  <si>
    <t>TOTAL OUTSTANDING CHECKS</t>
  </si>
  <si>
    <t>Total O/S Checks</t>
  </si>
  <si>
    <t>Form No. 265</t>
  </si>
  <si>
    <t>SAVINGS, STOCKS, BONDS, CDs</t>
  </si>
  <si>
    <t>UNITED STEELWORKERS - LOCAL UNION</t>
  </si>
  <si>
    <t>Deposits in Transit</t>
  </si>
  <si>
    <t>START BY INSERTING THE CORRECT BEGINNING BOOK BALANCE IN J-21</t>
  </si>
  <si>
    <t>ENTER THE CURRENT VALUE OF YOUR FIXED ASSETS IN CELL K-2</t>
  </si>
  <si>
    <t>ENTER THE CURRENT YEAR IN CELL  E-11</t>
  </si>
  <si>
    <t>CLICK ON CELL H-10, HIT F2 KEY AND ADD YOUR LOCAL NUMBER - EXAMPLE 01-4235</t>
  </si>
  <si>
    <t>BEGIN PUTTING DATA INTO SHEET BEGINNING WITH CELL B-22</t>
  </si>
  <si>
    <t>CELL S-7 AUTOMATICALLY ADDS COLUMNS 11 - 15A, DEDUCTIONS</t>
  </si>
  <si>
    <t>CELL T-7 AUTOMATICALLY ADDS COLUMNS 16 - 31, DISBURSEMENTS</t>
  </si>
  <si>
    <t>CELL T-8  IS AN INTERNAL CHECK TO MAKE SURE ONE SIDE BALANCES WITH THE OTHER SIDE</t>
  </si>
  <si>
    <t>AND SHOULD BE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</si>
</sst>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m/d"/>
    <numFmt numFmtId="167" formatCode="&quot;$&quot;#,##0.00"/>
  </numFmts>
  <fonts count="19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1"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/>
      <right/>
      <top/>
      <bottom style="double">
        <color indexed="12"/>
      </bottom>
      <diagonal/>
    </border>
    <border>
      <left/>
      <right style="thin">
        <color indexed="12"/>
      </right>
      <top/>
      <bottom style="double">
        <color indexed="12"/>
      </bottom>
      <diagonal/>
    </border>
    <border>
      <left/>
      <right style="thin">
        <color indexed="10"/>
      </right>
      <top/>
      <bottom style="thin">
        <color indexed="12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double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double">
        <color indexed="12"/>
      </bottom>
      <diagonal/>
    </border>
    <border>
      <left style="thin">
        <color indexed="10"/>
      </left>
      <right style="thin">
        <color indexed="39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/>
      <bottom style="double">
        <color indexed="8"/>
      </bottom>
      <diagonal/>
    </border>
    <border>
      <left style="thin">
        <color indexed="10"/>
      </left>
      <right style="thin">
        <color indexed="39"/>
      </right>
      <top style="double">
        <color indexed="12"/>
      </top>
      <bottom style="thin">
        <color indexed="12"/>
      </bottom>
      <diagonal/>
    </border>
    <border>
      <left/>
      <right/>
      <top style="double">
        <color indexed="12"/>
      </top>
      <bottom style="thin">
        <color indexed="12"/>
      </bottom>
      <diagonal/>
    </border>
    <border>
      <left/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 style="thin">
        <color indexed="12"/>
      </right>
      <top/>
      <bottom style="double">
        <color indexed="8"/>
      </bottom>
      <diagonal/>
    </border>
    <border>
      <left style="thin">
        <color indexed="12"/>
      </left>
      <right style="thin">
        <color indexed="12"/>
      </right>
      <top/>
      <bottom style="double">
        <color indexed="8"/>
      </bottom>
      <diagonal/>
    </border>
    <border>
      <left style="thin">
        <color indexed="10"/>
      </left>
      <right style="thin">
        <color indexed="12"/>
      </right>
      <top/>
      <bottom style="thin">
        <color indexed="12"/>
      </bottom>
      <diagonal/>
    </border>
    <border>
      <left style="thin">
        <color indexed="10"/>
      </left>
      <right style="thin">
        <color indexed="39"/>
      </right>
      <top/>
      <bottom style="thin">
        <color indexed="12"/>
      </bottom>
      <diagonal/>
    </border>
    <border>
      <left style="thin">
        <color indexed="10"/>
      </left>
      <right style="thin">
        <color indexed="10"/>
      </right>
      <top/>
      <bottom style="thin">
        <color indexed="12"/>
      </bottom>
      <diagonal/>
    </border>
    <border>
      <left style="thin">
        <color indexed="10"/>
      </left>
      <right/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0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39"/>
      </left>
      <right style="thin">
        <color indexed="39"/>
      </right>
      <top style="double">
        <color indexed="12"/>
      </top>
      <bottom style="thin">
        <color indexed="12"/>
      </bottom>
      <diagonal/>
    </border>
    <border>
      <left style="thin">
        <color indexed="39"/>
      </left>
      <right style="double">
        <color indexed="39"/>
      </right>
      <top style="double">
        <color indexed="12"/>
      </top>
      <bottom style="thin">
        <color indexed="12"/>
      </bottom>
      <diagonal/>
    </border>
    <border>
      <left style="thin">
        <color indexed="39"/>
      </left>
      <right/>
      <top style="double">
        <color indexed="12"/>
      </top>
      <bottom style="thin">
        <color indexed="12"/>
      </bottom>
      <diagonal/>
    </border>
    <border>
      <left/>
      <right style="thin">
        <color indexed="39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 style="double">
        <color indexed="8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double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10"/>
      </bottom>
      <diagonal/>
    </border>
    <border>
      <left/>
      <right style="double">
        <color indexed="12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double">
        <color indexed="12"/>
      </right>
      <top/>
      <bottom/>
      <diagonal/>
    </border>
    <border>
      <left/>
      <right/>
      <top style="double">
        <color indexed="12"/>
      </top>
      <bottom/>
      <diagonal/>
    </border>
    <border>
      <left style="double">
        <color indexed="12"/>
      </left>
      <right style="thin">
        <color indexed="10"/>
      </right>
      <top style="double">
        <color indexed="12"/>
      </top>
      <bottom style="thin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/>
      <right/>
      <top style="double">
        <color indexed="8"/>
      </top>
      <bottom/>
      <diagonal/>
    </border>
    <border>
      <left style="thin">
        <color indexed="10"/>
      </left>
      <right style="thin">
        <color indexed="10"/>
      </right>
      <top style="double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/>
      <top style="double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2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10"/>
      </right>
      <top style="double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2"/>
      </left>
      <right style="thin">
        <color indexed="10"/>
      </right>
      <top style="thin">
        <color rgb="FFFF0000"/>
      </top>
      <bottom style="double">
        <color indexed="12"/>
      </bottom>
      <diagonal/>
    </border>
    <border>
      <left/>
      <right style="thin">
        <color indexed="10"/>
      </right>
      <top style="thin">
        <color rgb="FFFF0000"/>
      </top>
      <bottom style="double">
        <color indexed="12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double">
        <color indexed="12"/>
      </bottom>
      <diagonal/>
    </border>
    <border>
      <left/>
      <right style="thin">
        <color indexed="12"/>
      </right>
      <top style="thin">
        <color rgb="FFFF0000"/>
      </top>
      <bottom style="double">
        <color indexed="12"/>
      </bottom>
      <diagonal/>
    </border>
    <border>
      <left style="thin">
        <color indexed="12"/>
      </left>
      <right style="thin">
        <color indexed="12"/>
      </right>
      <top style="thin">
        <color rgb="FFFF0000"/>
      </top>
      <bottom style="double">
        <color indexed="12"/>
      </bottom>
      <diagonal/>
    </border>
    <border>
      <left/>
      <right style="double">
        <color indexed="12"/>
      </right>
      <top style="thin">
        <color rgb="FFFF0000"/>
      </top>
      <bottom style="double">
        <color indexed="12"/>
      </bottom>
      <diagonal/>
    </border>
    <border>
      <left style="thin">
        <color indexed="10"/>
      </left>
      <right style="thin">
        <color indexed="12"/>
      </right>
      <top style="thin">
        <color rgb="FFFF0000"/>
      </top>
      <bottom style="double">
        <color indexed="12"/>
      </bottom>
      <diagonal/>
    </border>
    <border>
      <left style="thin">
        <color indexed="10"/>
      </left>
      <right/>
      <top style="thin">
        <color rgb="FFFF0000"/>
      </top>
      <bottom style="double">
        <color indexed="12"/>
      </bottom>
      <diagonal/>
    </border>
    <border>
      <left style="thin">
        <color indexed="10"/>
      </left>
      <right style="thin">
        <color indexed="39"/>
      </right>
      <top style="thin">
        <color rgb="FFFF0000"/>
      </top>
      <bottom style="double">
        <color indexed="12"/>
      </bottom>
      <diagonal/>
    </border>
    <border>
      <left/>
      <right/>
      <top style="thin">
        <color rgb="FFFF0000"/>
      </top>
      <bottom style="double">
        <color indexed="12"/>
      </bottom>
      <diagonal/>
    </border>
    <border>
      <left/>
      <right/>
      <top style="double">
        <color indexed="12"/>
      </top>
      <bottom style="double">
        <color indexed="12"/>
      </bottom>
      <diagonal/>
    </border>
    <border>
      <left/>
      <right style="thin">
        <color indexed="12"/>
      </right>
      <top style="double">
        <color indexed="12"/>
      </top>
      <bottom style="double">
        <color indexed="12"/>
      </bottom>
      <diagonal/>
    </border>
    <border>
      <left/>
      <right style="thin">
        <color indexed="10"/>
      </right>
      <top style="double">
        <color indexed="12"/>
      </top>
      <bottom style="double">
        <color indexed="12"/>
      </bottom>
      <diagonal/>
    </border>
    <border>
      <left style="thin">
        <color indexed="10"/>
      </left>
      <right style="thin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10"/>
      </left>
      <right style="thin">
        <color indexed="10"/>
      </right>
      <top style="double">
        <color indexed="12"/>
      </top>
      <bottom style="double">
        <color indexed="12"/>
      </bottom>
      <diagonal/>
    </border>
    <border>
      <left style="thin">
        <color indexed="10"/>
      </left>
      <right style="thin">
        <color indexed="39"/>
      </right>
      <top style="double">
        <color indexed="12"/>
      </top>
      <bottom style="double">
        <color indexed="1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10"/>
      </left>
      <right style="thin">
        <color indexed="39"/>
      </right>
      <top style="double">
        <color indexed="12"/>
      </top>
      <bottom/>
      <diagonal/>
    </border>
    <border>
      <left/>
      <right style="thin">
        <color indexed="12"/>
      </right>
      <top style="double">
        <color indexed="12"/>
      </top>
      <bottom/>
      <diagonal/>
    </border>
    <border>
      <left style="thin">
        <color indexed="39"/>
      </left>
      <right/>
      <top style="double">
        <color indexed="12"/>
      </top>
      <bottom/>
      <diagonal/>
    </border>
    <border>
      <left/>
      <right style="thin">
        <color indexed="39"/>
      </right>
      <top style="double">
        <color indexed="12"/>
      </top>
      <bottom/>
      <diagonal/>
    </border>
    <border>
      <left/>
      <right style="thin">
        <color indexed="10"/>
      </right>
      <top style="double">
        <color indexed="8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/>
      <right style="thin">
        <color indexed="10"/>
      </right>
      <top style="thin">
        <color indexed="12"/>
      </top>
      <bottom style="thin">
        <color indexed="10"/>
      </bottom>
      <diagonal/>
    </border>
  </borders>
  <cellStyleXfs count="1">
    <xf numFmtId="0" fontId="0" fillId="0" borderId="0"/>
  </cellStyleXfs>
  <cellXfs count="580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2" fontId="2" fillId="0" borderId="12" xfId="0" applyNumberFormat="1" applyFont="1" applyBorder="1" applyProtection="1"/>
    <xf numFmtId="0" fontId="1" fillId="0" borderId="5" xfId="0" applyFont="1" applyBorder="1" applyAlignment="1" applyProtection="1">
      <alignment horizontal="center" shrinkToFit="1"/>
    </xf>
    <xf numFmtId="8" fontId="1" fillId="0" borderId="6" xfId="0" applyNumberFormat="1" applyFont="1" applyBorder="1" applyAlignment="1" applyProtection="1">
      <alignment horizontal="center" shrinkToFit="1"/>
    </xf>
    <xf numFmtId="0" fontId="2" fillId="0" borderId="5" xfId="0" applyFont="1" applyBorder="1" applyAlignment="1" applyProtection="1">
      <alignment horizontal="center" shrinkToFit="1"/>
    </xf>
    <xf numFmtId="0" fontId="2" fillId="0" borderId="6" xfId="0" applyFont="1" applyBorder="1" applyAlignment="1" applyProtection="1">
      <alignment horizontal="center" shrinkToFit="1"/>
    </xf>
    <xf numFmtId="0" fontId="3" fillId="0" borderId="0" xfId="0" applyFont="1" applyBorder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" fillId="0" borderId="1" xfId="0" applyFont="1" applyBorder="1" applyAlignment="1" applyProtection="1">
      <alignment horizontal="center" shrinkToFit="1"/>
    </xf>
    <xf numFmtId="0" fontId="1" fillId="0" borderId="2" xfId="0" applyFont="1" applyBorder="1" applyAlignment="1" applyProtection="1">
      <alignment horizontal="center" shrinkToFit="1"/>
    </xf>
    <xf numFmtId="0" fontId="1" fillId="0" borderId="3" xfId="0" applyFont="1" applyBorder="1" applyAlignment="1" applyProtection="1">
      <alignment horizontal="center" shrinkToFit="1"/>
    </xf>
    <xf numFmtId="49" fontId="5" fillId="0" borderId="0" xfId="0" applyNumberFormat="1" applyFont="1"/>
    <xf numFmtId="0" fontId="5" fillId="0" borderId="0" xfId="0" applyFont="1"/>
    <xf numFmtId="0" fontId="2" fillId="0" borderId="0" xfId="0" applyFont="1" applyProtection="1"/>
    <xf numFmtId="0" fontId="7" fillId="0" borderId="0" xfId="0" applyFont="1" applyProtection="1"/>
    <xf numFmtId="0" fontId="5" fillId="0" borderId="0" xfId="0" applyFont="1" applyProtection="1"/>
    <xf numFmtId="0" fontId="2" fillId="0" borderId="13" xfId="0" applyFont="1" applyBorder="1" applyProtection="1"/>
    <xf numFmtId="0" fontId="2" fillId="0" borderId="13" xfId="0" applyFont="1" applyBorder="1" applyAlignment="1" applyProtection="1">
      <alignment horizontal="center"/>
    </xf>
    <xf numFmtId="2" fontId="2" fillId="0" borderId="7" xfId="0" applyNumberFormat="1" applyFont="1" applyBorder="1" applyProtection="1"/>
    <xf numFmtId="2" fontId="5" fillId="0" borderId="0" xfId="0" applyNumberFormat="1" applyFont="1" applyProtection="1"/>
    <xf numFmtId="0" fontId="2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8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9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20" xfId="0" applyFont="1" applyBorder="1" applyProtection="1"/>
    <xf numFmtId="0" fontId="2" fillId="0" borderId="21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2" xfId="0" applyFont="1" applyBorder="1" applyProtection="1"/>
    <xf numFmtId="7" fontId="2" fillId="0" borderId="7" xfId="0" applyNumberFormat="1" applyFont="1" applyBorder="1" applyProtection="1"/>
    <xf numFmtId="2" fontId="1" fillId="0" borderId="12" xfId="0" applyNumberFormat="1" applyFont="1" applyBorder="1" applyProtection="1"/>
    <xf numFmtId="2" fontId="9" fillId="0" borderId="0" xfId="0" applyNumberFormat="1" applyFont="1" applyProtection="1"/>
    <xf numFmtId="2" fontId="5" fillId="0" borderId="0" xfId="0" applyNumberFormat="1" applyFont="1" applyBorder="1" applyProtection="1"/>
    <xf numFmtId="0" fontId="2" fillId="0" borderId="28" xfId="0" applyFont="1" applyBorder="1" applyProtection="1"/>
    <xf numFmtId="49" fontId="2" fillId="0" borderId="0" xfId="0" applyNumberFormat="1" applyFont="1" applyAlignment="1" applyProtection="1">
      <alignment horizontal="center"/>
    </xf>
    <xf numFmtId="166" fontId="2" fillId="0" borderId="0" xfId="0" applyNumberFormat="1" applyFont="1" applyProtection="1"/>
    <xf numFmtId="49" fontId="2" fillId="0" borderId="13" xfId="0" applyNumberFormat="1" applyFont="1" applyBorder="1" applyAlignment="1" applyProtection="1">
      <alignment horizontal="center"/>
    </xf>
    <xf numFmtId="4" fontId="1" fillId="0" borderId="12" xfId="0" applyNumberFormat="1" applyFont="1" applyBorder="1" applyProtection="1"/>
    <xf numFmtId="4" fontId="1" fillId="0" borderId="7" xfId="0" applyNumberFormat="1" applyFont="1" applyBorder="1" applyProtection="1"/>
    <xf numFmtId="4" fontId="1" fillId="0" borderId="0" xfId="0" applyNumberFormat="1" applyFont="1"/>
    <xf numFmtId="4" fontId="2" fillId="0" borderId="0" xfId="0" applyNumberFormat="1" applyFont="1" applyProtection="1"/>
    <xf numFmtId="4" fontId="2" fillId="0" borderId="0" xfId="0" applyNumberFormat="1" applyFont="1" applyAlignment="1" applyProtection="1">
      <alignment horizontal="right"/>
    </xf>
    <xf numFmtId="4" fontId="5" fillId="0" borderId="0" xfId="0" applyNumberFormat="1" applyFont="1"/>
    <xf numFmtId="166" fontId="2" fillId="0" borderId="0" xfId="0" applyNumberFormat="1" applyFont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166" fontId="2" fillId="0" borderId="8" xfId="0" applyNumberFormat="1" applyFont="1" applyBorder="1" applyAlignment="1" applyProtection="1">
      <alignment horizontal="center"/>
    </xf>
    <xf numFmtId="166" fontId="2" fillId="0" borderId="19" xfId="0" applyNumberFormat="1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2" fillId="0" borderId="20" xfId="0" applyNumberFormat="1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4" fontId="2" fillId="0" borderId="12" xfId="0" applyNumberFormat="1" applyFont="1" applyBorder="1" applyProtection="1"/>
    <xf numFmtId="4" fontId="2" fillId="0" borderId="7" xfId="0" applyNumberFormat="1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26" xfId="0" applyFont="1" applyBorder="1" applyProtection="1"/>
    <xf numFmtId="0" fontId="2" fillId="0" borderId="8" xfId="0" applyFont="1" applyBorder="1" applyAlignment="1" applyProtection="1">
      <alignment horizontal="left"/>
    </xf>
    <xf numFmtId="0" fontId="2" fillId="0" borderId="41" xfId="0" applyFont="1" applyBorder="1" applyProtection="1"/>
    <xf numFmtId="0" fontId="2" fillId="0" borderId="45" xfId="0" applyFont="1" applyBorder="1" applyAlignment="1" applyProtection="1">
      <alignment horizontal="left"/>
    </xf>
    <xf numFmtId="4" fontId="2" fillId="0" borderId="1" xfId="0" applyNumberFormat="1" applyFont="1" applyBorder="1" applyProtection="1"/>
    <xf numFmtId="0" fontId="2" fillId="0" borderId="47" xfId="0" applyFont="1" applyBorder="1" applyProtection="1"/>
    <xf numFmtId="4" fontId="2" fillId="0" borderId="47" xfId="0" applyNumberFormat="1" applyFont="1" applyBorder="1" applyProtection="1"/>
    <xf numFmtId="4" fontId="2" fillId="0" borderId="47" xfId="0" applyNumberFormat="1" applyFont="1" applyBorder="1" applyAlignment="1" applyProtection="1">
      <alignment horizontal="center"/>
    </xf>
    <xf numFmtId="4" fontId="1" fillId="0" borderId="0" xfId="0" applyNumberFormat="1" applyFont="1" applyProtection="1"/>
    <xf numFmtId="4" fontId="2" fillId="0" borderId="0" xfId="0" applyNumberFormat="1" applyFont="1" applyProtection="1">
      <protection locked="0"/>
    </xf>
    <xf numFmtId="166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166" fontId="2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66" fontId="2" fillId="0" borderId="49" xfId="0" applyNumberFormat="1" applyFont="1" applyBorder="1" applyProtection="1">
      <protection locked="0"/>
    </xf>
    <xf numFmtId="0" fontId="2" fillId="0" borderId="50" xfId="0" applyFont="1" applyBorder="1" applyProtection="1"/>
    <xf numFmtId="0" fontId="2" fillId="0" borderId="51" xfId="0" applyFont="1" applyBorder="1" applyProtection="1"/>
    <xf numFmtId="0" fontId="2" fillId="0" borderId="52" xfId="0" applyFont="1" applyBorder="1" applyAlignment="1" applyProtection="1">
      <alignment horizontal="right"/>
    </xf>
    <xf numFmtId="0" fontId="2" fillId="0" borderId="52" xfId="0" applyFont="1" applyBorder="1" applyProtection="1"/>
    <xf numFmtId="0" fontId="2" fillId="0" borderId="53" xfId="0" applyFont="1" applyBorder="1" applyAlignment="1" applyProtection="1">
      <alignment horizontal="right"/>
    </xf>
    <xf numFmtId="167" fontId="2" fillId="0" borderId="0" xfId="0" applyNumberFormat="1" applyFont="1" applyBorder="1" applyProtection="1">
      <protection locked="0"/>
    </xf>
    <xf numFmtId="0" fontId="2" fillId="0" borderId="55" xfId="0" applyFont="1" applyBorder="1" applyProtection="1"/>
    <xf numFmtId="0" fontId="1" fillId="0" borderId="29" xfId="0" applyFont="1" applyBorder="1" applyAlignment="1" applyProtection="1">
      <alignment shrinkToFit="1"/>
    </xf>
    <xf numFmtId="0" fontId="2" fillId="0" borderId="29" xfId="0" applyFont="1" applyBorder="1" applyAlignment="1" applyProtection="1">
      <alignment shrinkToFit="1"/>
    </xf>
    <xf numFmtId="0" fontId="2" fillId="0" borderId="56" xfId="0" applyFont="1" applyBorder="1" applyAlignment="1" applyProtection="1">
      <alignment shrinkToFit="1"/>
    </xf>
    <xf numFmtId="2" fontId="1" fillId="0" borderId="0" xfId="0" applyNumberFormat="1" applyFont="1" applyBorder="1" applyAlignment="1" applyProtection="1">
      <alignment horizontal="center"/>
    </xf>
    <xf numFmtId="166" fontId="5" fillId="0" borderId="0" xfId="0" applyNumberFormat="1" applyFont="1" applyProtection="1"/>
    <xf numFmtId="166" fontId="2" fillId="0" borderId="47" xfId="0" applyNumberFormat="1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center"/>
    </xf>
    <xf numFmtId="2" fontId="2" fillId="0" borderId="0" xfId="0" applyNumberFormat="1" applyFont="1" applyProtection="1"/>
    <xf numFmtId="0" fontId="1" fillId="0" borderId="61" xfId="0" applyFont="1" applyBorder="1" applyProtection="1"/>
    <xf numFmtId="0" fontId="2" fillId="0" borderId="62" xfId="0" applyFont="1" applyBorder="1" applyProtection="1"/>
    <xf numFmtId="166" fontId="2" fillId="0" borderId="37" xfId="0" applyNumberFormat="1" applyFont="1" applyBorder="1" applyAlignment="1" applyProtection="1">
      <alignment horizontal="center" shrinkToFit="1"/>
    </xf>
    <xf numFmtId="0" fontId="10" fillId="0" borderId="0" xfId="0" applyFont="1" applyAlignment="1">
      <alignment shrinkToFit="1"/>
    </xf>
    <xf numFmtId="0" fontId="10" fillId="0" borderId="0" xfId="0" applyFont="1"/>
    <xf numFmtId="0" fontId="11" fillId="0" borderId="0" xfId="0" applyFont="1"/>
    <xf numFmtId="0" fontId="0" fillId="0" borderId="0" xfId="0" applyProtection="1"/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8" fillId="0" borderId="68" xfId="0" applyNumberFormat="1" applyFont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68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shrinkToFit="1"/>
    </xf>
    <xf numFmtId="4" fontId="8" fillId="0" borderId="0" xfId="0" applyNumberFormat="1" applyFont="1" applyBorder="1" applyAlignment="1" applyProtection="1">
      <alignment horizontal="center" shrinkToFit="1"/>
    </xf>
    <xf numFmtId="0" fontId="1" fillId="0" borderId="0" xfId="0" applyFont="1" applyAlignment="1" applyProtection="1">
      <alignment shrinkToFit="1"/>
    </xf>
    <xf numFmtId="2" fontId="8" fillId="0" borderId="0" xfId="0" applyNumberFormat="1" applyFont="1" applyBorder="1" applyAlignment="1" applyProtection="1">
      <alignment horizontal="center" shrinkToFit="1"/>
    </xf>
    <xf numFmtId="4" fontId="2" fillId="0" borderId="37" xfId="0" applyNumberFormat="1" applyFont="1" applyBorder="1" applyAlignment="1" applyProtection="1">
      <alignment horizontal="center" shrinkToFit="1"/>
    </xf>
    <xf numFmtId="0" fontId="2" fillId="0" borderId="1" xfId="0" applyFont="1" applyBorder="1" applyAlignment="1" applyProtection="1">
      <alignment horizontal="center" shrinkToFit="1"/>
    </xf>
    <xf numFmtId="8" fontId="2" fillId="0" borderId="6" xfId="0" applyNumberFormat="1" applyFont="1" applyBorder="1" applyAlignment="1" applyProtection="1">
      <alignment horizontal="center" shrinkToFit="1"/>
    </xf>
    <xf numFmtId="165" fontId="2" fillId="0" borderId="3" xfId="0" applyNumberFormat="1" applyFont="1" applyBorder="1" applyAlignment="1" applyProtection="1">
      <alignment horizontal="center" shrinkToFit="1"/>
    </xf>
    <xf numFmtId="165" fontId="1" fillId="0" borderId="3" xfId="0" applyNumberFormat="1" applyFont="1" applyBorder="1" applyAlignment="1" applyProtection="1">
      <alignment horizontal="center" shrinkToFit="1"/>
    </xf>
    <xf numFmtId="0" fontId="2" fillId="0" borderId="15" xfId="0" applyFont="1" applyBorder="1" applyProtection="1"/>
    <xf numFmtId="7" fontId="2" fillId="0" borderId="15" xfId="0" applyNumberFormat="1" applyFont="1" applyBorder="1" applyProtection="1"/>
    <xf numFmtId="0" fontId="5" fillId="0" borderId="0" xfId="0" applyFont="1" applyBorder="1" applyProtection="1"/>
    <xf numFmtId="0" fontId="1" fillId="0" borderId="0" xfId="0" applyFont="1" applyBorder="1" applyAlignment="1" applyProtection="1">
      <alignment horizontal="center" shrinkToFit="1"/>
    </xf>
    <xf numFmtId="0" fontId="5" fillId="0" borderId="0" xfId="0" applyFont="1" applyBorder="1"/>
    <xf numFmtId="0" fontId="9" fillId="0" borderId="0" xfId="0" applyFont="1"/>
    <xf numFmtId="0" fontId="11" fillId="0" borderId="0" xfId="0" applyFont="1" applyProtection="1"/>
    <xf numFmtId="0" fontId="0" fillId="0" borderId="58" xfId="0" applyNumberFormat="1" applyBorder="1" applyAlignment="1" applyProtection="1">
      <alignment horizontal="left"/>
    </xf>
    <xf numFmtId="44" fontId="11" fillId="0" borderId="74" xfId="0" applyNumberFormat="1" applyFont="1" applyBorder="1" applyAlignment="1" applyProtection="1">
      <alignment horizontal="right"/>
    </xf>
    <xf numFmtId="0" fontId="15" fillId="0" borderId="0" xfId="0" applyFont="1" applyProtection="1"/>
    <xf numFmtId="0" fontId="0" fillId="0" borderId="75" xfId="0" applyBorder="1" applyAlignment="1" applyProtection="1">
      <alignment horizontal="right"/>
    </xf>
    <xf numFmtId="44" fontId="11" fillId="0" borderId="76" xfId="0" applyNumberFormat="1" applyFont="1" applyBorder="1" applyAlignment="1" applyProtection="1">
      <alignment horizontal="right"/>
    </xf>
    <xf numFmtId="0" fontId="0" fillId="0" borderId="77" xfId="0" applyBorder="1" applyAlignment="1" applyProtection="1">
      <alignment horizontal="right"/>
    </xf>
    <xf numFmtId="43" fontId="11" fillId="0" borderId="78" xfId="0" applyNumberFormat="1" applyFont="1" applyBorder="1" applyAlignment="1" applyProtection="1">
      <alignment horizontal="right"/>
    </xf>
    <xf numFmtId="43" fontId="11" fillId="0" borderId="79" xfId="0" applyNumberFormat="1" applyFont="1" applyBorder="1" applyAlignment="1" applyProtection="1">
      <alignment horizontal="right"/>
    </xf>
    <xf numFmtId="44" fontId="11" fillId="0" borderId="77" xfId="0" applyNumberFormat="1" applyFont="1" applyBorder="1" applyAlignment="1" applyProtection="1">
      <alignment horizontal="right"/>
    </xf>
    <xf numFmtId="44" fontId="11" fillId="0" borderId="80" xfId="0" applyNumberFormat="1" applyFont="1" applyBorder="1" applyAlignment="1" applyProtection="1">
      <alignment horizontal="right"/>
    </xf>
    <xf numFmtId="0" fontId="0" fillId="0" borderId="81" xfId="0" applyBorder="1" applyAlignment="1" applyProtection="1">
      <alignment horizontal="right"/>
    </xf>
    <xf numFmtId="43" fontId="11" fillId="0" borderId="82" xfId="0" applyNumberFormat="1" applyFont="1" applyBorder="1" applyAlignment="1" applyProtection="1">
      <alignment horizontal="right"/>
    </xf>
    <xf numFmtId="7" fontId="0" fillId="0" borderId="0" xfId="0" applyNumberFormat="1" applyProtection="1"/>
    <xf numFmtId="43" fontId="11" fillId="0" borderId="78" xfId="0" applyNumberFormat="1" applyFont="1" applyBorder="1" applyAlignment="1" applyProtection="1">
      <alignment horizontal="right"/>
      <protection locked="0"/>
    </xf>
    <xf numFmtId="0" fontId="13" fillId="0" borderId="0" xfId="0" applyFont="1" applyProtection="1"/>
    <xf numFmtId="0" fontId="0" fillId="0" borderId="0" xfId="0" applyBorder="1" applyProtection="1"/>
    <xf numFmtId="44" fontId="11" fillId="0" borderId="83" xfId="0" applyNumberFormat="1" applyFont="1" applyBorder="1" applyAlignment="1" applyProtection="1">
      <alignment horizontal="right"/>
    </xf>
    <xf numFmtId="44" fontId="10" fillId="0" borderId="80" xfId="0" applyNumberFormat="1" applyFont="1" applyBorder="1" applyAlignment="1" applyProtection="1">
      <alignment horizontal="right"/>
    </xf>
    <xf numFmtId="0" fontId="0" fillId="0" borderId="58" xfId="0" applyBorder="1" applyProtection="1"/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10" fillId="0" borderId="0" xfId="0" applyFont="1" applyProtection="1"/>
    <xf numFmtId="4" fontId="0" fillId="0" borderId="0" xfId="0" applyNumberFormat="1" applyProtection="1"/>
    <xf numFmtId="0" fontId="0" fillId="0" borderId="60" xfId="0" applyBorder="1" applyProtection="1"/>
    <xf numFmtId="0" fontId="10" fillId="0" borderId="58" xfId="0" applyFont="1" applyBorder="1" applyProtection="1"/>
    <xf numFmtId="0" fontId="0" fillId="0" borderId="96" xfId="0" applyBorder="1" applyProtection="1"/>
    <xf numFmtId="0" fontId="0" fillId="0" borderId="68" xfId="0" applyBorder="1" applyAlignment="1" applyProtection="1">
      <alignment horizontal="right"/>
    </xf>
    <xf numFmtId="0" fontId="11" fillId="0" borderId="68" xfId="0" applyFont="1" applyBorder="1" applyAlignment="1" applyProtection="1">
      <alignment horizontal="right"/>
    </xf>
    <xf numFmtId="0" fontId="0" fillId="0" borderId="52" xfId="0" applyBorder="1" applyProtection="1"/>
    <xf numFmtId="44" fontId="11" fillId="0" borderId="78" xfId="0" applyNumberFormat="1" applyFont="1" applyBorder="1" applyAlignment="1" applyProtection="1">
      <alignment horizontal="right"/>
    </xf>
    <xf numFmtId="0" fontId="13" fillId="0" borderId="0" xfId="0" applyFont="1"/>
    <xf numFmtId="4" fontId="11" fillId="0" borderId="0" xfId="0" applyNumberFormat="1" applyFont="1"/>
    <xf numFmtId="0" fontId="15" fillId="0" borderId="0" xfId="0" applyFont="1"/>
    <xf numFmtId="0" fontId="11" fillId="0" borderId="60" xfId="0" applyFont="1" applyBorder="1"/>
    <xf numFmtId="0" fontId="13" fillId="0" borderId="58" xfId="0" applyFont="1" applyBorder="1"/>
    <xf numFmtId="0" fontId="10" fillId="0" borderId="58" xfId="0" applyFont="1" applyBorder="1"/>
    <xf numFmtId="0" fontId="13" fillId="0" borderId="58" xfId="0" applyNumberFormat="1" applyFont="1" applyBorder="1" applyProtection="1">
      <protection locked="0"/>
    </xf>
    <xf numFmtId="0" fontId="13" fillId="0" borderId="62" xfId="0" applyNumberFormat="1" applyFont="1" applyBorder="1" applyProtection="1">
      <protection locked="0"/>
    </xf>
    <xf numFmtId="0" fontId="13" fillId="0" borderId="96" xfId="0" applyFont="1" applyBorder="1"/>
    <xf numFmtId="0" fontId="13" fillId="0" borderId="68" xfId="0" applyFont="1" applyBorder="1" applyAlignment="1">
      <alignment horizontal="right"/>
    </xf>
    <xf numFmtId="0" fontId="13" fillId="0" borderId="52" xfId="0" applyFont="1" applyBorder="1"/>
    <xf numFmtId="0" fontId="0" fillId="0" borderId="0" xfId="0" applyFill="1" applyProtection="1"/>
    <xf numFmtId="0" fontId="0" fillId="0" borderId="0" xfId="0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 applyProtection="1"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17" fillId="0" borderId="0" xfId="0" applyFont="1" applyFill="1"/>
    <xf numFmtId="0" fontId="14" fillId="0" borderId="0" xfId="0" applyFont="1" applyFill="1" applyAlignment="1" applyProtection="1"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Protection="1"/>
    <xf numFmtId="0" fontId="15" fillId="0" borderId="0" xfId="0" applyFont="1" applyFill="1" applyAlignment="1" applyProtection="1">
      <alignment horizontal="left"/>
      <protection locked="0"/>
    </xf>
    <xf numFmtId="0" fontId="15" fillId="0" borderId="0" xfId="0" applyFont="1" applyFill="1"/>
    <xf numFmtId="0" fontId="15" fillId="0" borderId="0" xfId="0" applyFont="1" applyFill="1" applyAlignment="1" applyProtection="1">
      <alignment shrinkToFit="1"/>
      <protection locked="0"/>
    </xf>
    <xf numFmtId="0" fontId="13" fillId="0" borderId="0" xfId="0" applyFont="1" applyAlignment="1">
      <alignment shrinkToFit="1"/>
    </xf>
    <xf numFmtId="0" fontId="11" fillId="0" borderId="0" xfId="0" applyFont="1" applyAlignment="1">
      <alignment shrinkToFit="1"/>
    </xf>
    <xf numFmtId="44" fontId="11" fillId="0" borderId="84" xfId="0" applyNumberFormat="1" applyFont="1" applyBorder="1" applyAlignment="1" applyProtection="1">
      <alignment horizontal="right" shrinkToFit="1"/>
    </xf>
    <xf numFmtId="4" fontId="11" fillId="0" borderId="0" xfId="0" applyNumberFormat="1" applyFont="1" applyAlignment="1">
      <alignment shrinkToFit="1"/>
    </xf>
    <xf numFmtId="0" fontId="11" fillId="0" borderId="85" xfId="0" applyFont="1" applyBorder="1" applyAlignment="1">
      <alignment horizontal="right" shrinkToFit="1"/>
    </xf>
    <xf numFmtId="44" fontId="11" fillId="0" borderId="86" xfId="0" applyNumberFormat="1" applyFont="1" applyBorder="1" applyAlignment="1">
      <alignment horizontal="right" shrinkToFit="1"/>
    </xf>
    <xf numFmtId="0" fontId="11" fillId="0" borderId="77" xfId="0" applyFont="1" applyBorder="1" applyAlignment="1">
      <alignment horizontal="right" shrinkToFit="1"/>
    </xf>
    <xf numFmtId="43" fontId="11" fillId="0" borderId="87" xfId="0" applyNumberFormat="1" applyFont="1" applyBorder="1" applyAlignment="1">
      <alignment horizontal="right" shrinkToFit="1"/>
    </xf>
    <xf numFmtId="43" fontId="11" fillId="0" borderId="88" xfId="0" applyNumberFormat="1" applyFont="1" applyBorder="1" applyAlignment="1">
      <alignment horizontal="right" shrinkToFit="1"/>
    </xf>
    <xf numFmtId="44" fontId="11" fillId="0" borderId="83" xfId="0" applyNumberFormat="1" applyFont="1" applyBorder="1" applyAlignment="1">
      <alignment horizontal="right" shrinkToFit="1"/>
    </xf>
    <xf numFmtId="44" fontId="11" fillId="0" borderId="89" xfId="0" applyNumberFormat="1" applyFont="1" applyBorder="1" applyAlignment="1">
      <alignment horizontal="right" shrinkToFit="1"/>
    </xf>
    <xf numFmtId="0" fontId="11" fillId="0" borderId="81" xfId="0" applyFont="1" applyBorder="1" applyAlignment="1">
      <alignment horizontal="right" shrinkToFit="1"/>
    </xf>
    <xf numFmtId="44" fontId="11" fillId="0" borderId="90" xfId="0" applyNumberFormat="1" applyFont="1" applyBorder="1" applyAlignment="1">
      <alignment horizontal="right" shrinkToFit="1"/>
    </xf>
    <xf numFmtId="43" fontId="11" fillId="0" borderId="91" xfId="0" applyNumberFormat="1" applyFont="1" applyBorder="1" applyAlignment="1">
      <alignment horizontal="right" shrinkToFit="1"/>
    </xf>
    <xf numFmtId="43" fontId="11" fillId="0" borderId="92" xfId="0" applyNumberFormat="1" applyFont="1" applyBorder="1" applyAlignment="1">
      <alignment horizontal="right" shrinkToFit="1"/>
    </xf>
    <xf numFmtId="44" fontId="11" fillId="0" borderId="93" xfId="0" applyNumberFormat="1" applyFont="1" applyBorder="1" applyAlignment="1">
      <alignment horizontal="right" shrinkToFit="1"/>
    </xf>
    <xf numFmtId="43" fontId="11" fillId="0" borderId="94" xfId="0" applyNumberFormat="1" applyFont="1" applyBorder="1" applyAlignment="1">
      <alignment horizontal="right" shrinkToFit="1"/>
    </xf>
    <xf numFmtId="43" fontId="11" fillId="0" borderId="95" xfId="0" applyNumberFormat="1" applyFont="1" applyBorder="1" applyAlignment="1">
      <alignment horizontal="right" shrinkToFit="1"/>
    </xf>
    <xf numFmtId="44" fontId="11" fillId="0" borderId="80" xfId="0" applyNumberFormat="1" applyFont="1" applyBorder="1" applyAlignment="1">
      <alignment horizontal="right" shrinkToFit="1"/>
    </xf>
    <xf numFmtId="0" fontId="11" fillId="0" borderId="0" xfId="0" applyFont="1" applyBorder="1" applyAlignment="1">
      <alignment shrinkToFit="1"/>
    </xf>
    <xf numFmtId="0" fontId="13" fillId="0" borderId="58" xfId="0" applyNumberFormat="1" applyFont="1" applyBorder="1" applyAlignment="1" applyProtection="1">
      <alignment shrinkToFit="1"/>
      <protection locked="0"/>
    </xf>
    <xf numFmtId="0" fontId="13" fillId="0" borderId="62" xfId="0" applyNumberFormat="1" applyFont="1" applyBorder="1" applyAlignment="1" applyProtection="1">
      <alignment shrinkToFit="1"/>
      <protection locked="0"/>
    </xf>
    <xf numFmtId="0" fontId="13" fillId="0" borderId="96" xfId="0" applyFont="1" applyBorder="1" applyAlignment="1">
      <alignment shrinkToFit="1"/>
    </xf>
    <xf numFmtId="0" fontId="13" fillId="0" borderId="68" xfId="0" applyFont="1" applyBorder="1" applyAlignment="1">
      <alignment horizontal="right" shrinkToFit="1"/>
    </xf>
    <xf numFmtId="0" fontId="13" fillId="0" borderId="52" xfId="0" applyFont="1" applyBorder="1" applyAlignment="1">
      <alignment shrinkToFit="1"/>
    </xf>
    <xf numFmtId="0" fontId="13" fillId="0" borderId="0" xfId="0" applyFont="1" applyAlignment="1">
      <alignment horizontal="right" shrinkToFit="1"/>
    </xf>
    <xf numFmtId="0" fontId="0" fillId="0" borderId="0" xfId="0" applyAlignment="1">
      <alignment shrinkToFit="1"/>
    </xf>
    <xf numFmtId="0" fontId="0" fillId="0" borderId="0" xfId="0" applyAlignment="1" applyProtection="1">
      <alignment shrinkToFit="1"/>
    </xf>
    <xf numFmtId="4" fontId="0" fillId="0" borderId="0" xfId="0" applyNumberFormat="1" applyAlignment="1" applyProtection="1">
      <alignment shrinkToFit="1"/>
    </xf>
    <xf numFmtId="0" fontId="0" fillId="0" borderId="85" xfId="0" applyBorder="1" applyAlignment="1" applyProtection="1">
      <alignment horizontal="right" shrinkToFit="1"/>
    </xf>
    <xf numFmtId="44" fontId="11" fillId="0" borderId="86" xfId="0" applyNumberFormat="1" applyFont="1" applyBorder="1" applyAlignment="1" applyProtection="1">
      <alignment horizontal="right" shrinkToFit="1"/>
    </xf>
    <xf numFmtId="0" fontId="0" fillId="0" borderId="77" xfId="0" applyBorder="1" applyAlignment="1" applyProtection="1">
      <alignment horizontal="right" shrinkToFit="1"/>
    </xf>
    <xf numFmtId="43" fontId="11" fillId="0" borderId="87" xfId="0" applyNumberFormat="1" applyFont="1" applyBorder="1" applyAlignment="1" applyProtection="1">
      <alignment horizontal="right" shrinkToFit="1"/>
    </xf>
    <xf numFmtId="43" fontId="11" fillId="0" borderId="88" xfId="0" applyNumberFormat="1" applyFont="1" applyBorder="1" applyAlignment="1" applyProtection="1">
      <alignment horizontal="right" shrinkToFit="1"/>
    </xf>
    <xf numFmtId="44" fontId="11" fillId="0" borderId="83" xfId="0" applyNumberFormat="1" applyFont="1" applyBorder="1" applyAlignment="1" applyProtection="1">
      <alignment horizontal="right" shrinkToFit="1"/>
    </xf>
    <xf numFmtId="44" fontId="11" fillId="0" borderId="89" xfId="0" applyNumberFormat="1" applyFont="1" applyBorder="1" applyAlignment="1" applyProtection="1">
      <alignment horizontal="right" shrinkToFit="1"/>
    </xf>
    <xf numFmtId="0" fontId="0" fillId="0" borderId="81" xfId="0" applyBorder="1" applyAlignment="1" applyProtection="1">
      <alignment horizontal="right" shrinkToFit="1"/>
    </xf>
    <xf numFmtId="44" fontId="11" fillId="0" borderId="90" xfId="0" applyNumberFormat="1" applyFont="1" applyBorder="1" applyAlignment="1" applyProtection="1">
      <alignment horizontal="right" shrinkToFit="1"/>
    </xf>
    <xf numFmtId="43" fontId="11" fillId="0" borderId="91" xfId="0" applyNumberFormat="1" applyFont="1" applyBorder="1" applyAlignment="1" applyProtection="1">
      <alignment horizontal="right" shrinkToFit="1"/>
    </xf>
    <xf numFmtId="43" fontId="11" fillId="0" borderId="92" xfId="0" applyNumberFormat="1" applyFont="1" applyBorder="1" applyAlignment="1" applyProtection="1">
      <alignment horizontal="right" shrinkToFit="1"/>
    </xf>
    <xf numFmtId="44" fontId="11" fillId="0" borderId="93" xfId="0" applyNumberFormat="1" applyFont="1" applyBorder="1" applyAlignment="1" applyProtection="1">
      <alignment horizontal="right" shrinkToFit="1"/>
    </xf>
    <xf numFmtId="43" fontId="11" fillId="0" borderId="94" xfId="0" applyNumberFormat="1" applyFont="1" applyBorder="1" applyAlignment="1" applyProtection="1">
      <alignment horizontal="right" shrinkToFit="1"/>
    </xf>
    <xf numFmtId="43" fontId="11" fillId="0" borderId="95" xfId="0" applyNumberFormat="1" applyFont="1" applyBorder="1" applyAlignment="1" applyProtection="1">
      <alignment horizontal="right" shrinkToFit="1"/>
    </xf>
    <xf numFmtId="44" fontId="11" fillId="0" borderId="80" xfId="0" applyNumberFormat="1" applyFont="1" applyBorder="1" applyAlignment="1" applyProtection="1">
      <alignment horizontal="right" shrinkToFit="1"/>
    </xf>
    <xf numFmtId="0" fontId="0" fillId="0" borderId="0" xfId="0" applyBorder="1" applyAlignment="1" applyProtection="1">
      <alignment shrinkToFit="1"/>
    </xf>
    <xf numFmtId="0" fontId="0" fillId="0" borderId="96" xfId="0" applyBorder="1" applyAlignment="1" applyProtection="1">
      <alignment shrinkToFit="1"/>
    </xf>
    <xf numFmtId="0" fontId="0" fillId="0" borderId="68" xfId="0" applyBorder="1" applyAlignment="1" applyProtection="1">
      <alignment horizontal="right" shrinkToFit="1"/>
    </xf>
    <xf numFmtId="0" fontId="0" fillId="0" borderId="52" xfId="0" applyBorder="1" applyAlignment="1" applyProtection="1">
      <alignment shrinkToFit="1"/>
    </xf>
    <xf numFmtId="0" fontId="0" fillId="0" borderId="0" xfId="0" applyAlignment="1" applyProtection="1">
      <alignment horizontal="right" shrinkToFit="1"/>
    </xf>
    <xf numFmtId="0" fontId="11" fillId="0" borderId="0" xfId="0" applyFont="1" applyAlignment="1" applyProtection="1">
      <alignment horizontal="right" shrinkToFit="1"/>
    </xf>
    <xf numFmtId="0" fontId="11" fillId="0" borderId="0" xfId="0" applyFont="1" applyAlignment="1">
      <alignment horizontal="right" shrinkToFit="1"/>
    </xf>
    <xf numFmtId="0" fontId="11" fillId="0" borderId="0" xfId="0" applyFont="1" applyBorder="1" applyAlignment="1" applyProtection="1"/>
    <xf numFmtId="0" fontId="10" fillId="0" borderId="50" xfId="0" applyFont="1" applyBorder="1" applyAlignment="1" applyProtection="1"/>
    <xf numFmtId="0" fontId="1" fillId="0" borderId="0" xfId="0" applyFont="1" applyAlignment="1" applyProtection="1">
      <alignment horizontal="center"/>
    </xf>
    <xf numFmtId="16" fontId="13" fillId="0" borderId="58" xfId="0" quotePrefix="1" applyNumberFormat="1" applyFont="1" applyFill="1" applyBorder="1" applyAlignment="1" applyProtection="1">
      <alignment horizontal="left"/>
      <protection locked="0"/>
    </xf>
    <xf numFmtId="39" fontId="8" fillId="0" borderId="4" xfId="0" applyNumberFormat="1" applyFont="1" applyBorder="1" applyAlignment="1" applyProtection="1">
      <alignment horizontal="center" shrinkToFit="1"/>
    </xf>
    <xf numFmtId="39" fontId="8" fillId="0" borderId="71" xfId="0" applyNumberFormat="1" applyFont="1" applyBorder="1" applyAlignment="1" applyProtection="1">
      <alignment horizontal="center" shrinkToFit="1"/>
    </xf>
    <xf numFmtId="39" fontId="8" fillId="0" borderId="33" xfId="0" applyNumberFormat="1" applyFont="1" applyBorder="1" applyAlignment="1" applyProtection="1">
      <alignment horizontal="center" shrinkToFit="1"/>
    </xf>
    <xf numFmtId="39" fontId="8" fillId="0" borderId="14" xfId="0" applyNumberFormat="1" applyFont="1" applyBorder="1" applyAlignment="1" applyProtection="1">
      <alignment horizontal="center" shrinkToFit="1"/>
    </xf>
    <xf numFmtId="39" fontId="8" fillId="0" borderId="70" xfId="0" applyNumberFormat="1" applyFont="1" applyBorder="1" applyAlignment="1" applyProtection="1">
      <alignment horizontal="center" shrinkToFit="1"/>
    </xf>
    <xf numFmtId="39" fontId="8" fillId="0" borderId="32" xfId="0" applyNumberFormat="1" applyFont="1" applyBorder="1" applyAlignment="1" applyProtection="1">
      <alignment horizontal="center" shrinkToFit="1"/>
    </xf>
    <xf numFmtId="39" fontId="2" fillId="0" borderId="4" xfId="0" applyNumberFormat="1" applyFont="1" applyBorder="1" applyAlignment="1" applyProtection="1">
      <alignment shrinkToFit="1"/>
    </xf>
    <xf numFmtId="39" fontId="2" fillId="0" borderId="7" xfId="0" applyNumberFormat="1" applyFont="1" applyBorder="1" applyAlignment="1" applyProtection="1">
      <alignment shrinkToFit="1"/>
    </xf>
    <xf numFmtId="39" fontId="2" fillId="0" borderId="37" xfId="0" applyNumberFormat="1" applyFont="1" applyBorder="1" applyAlignment="1" applyProtection="1">
      <alignment shrinkToFit="1"/>
    </xf>
    <xf numFmtId="39" fontId="2" fillId="0" borderId="12" xfId="0" applyNumberFormat="1" applyFont="1" applyBorder="1" applyAlignment="1" applyProtection="1">
      <alignment shrinkToFit="1"/>
    </xf>
    <xf numFmtId="39" fontId="2" fillId="0" borderId="4" xfId="0" applyNumberFormat="1" applyFont="1" applyBorder="1" applyAlignment="1" applyProtection="1">
      <alignment shrinkToFit="1"/>
      <protection locked="0"/>
    </xf>
    <xf numFmtId="39" fontId="2" fillId="0" borderId="12" xfId="0" applyNumberFormat="1" applyFont="1" applyBorder="1" applyAlignment="1" applyProtection="1">
      <alignment shrinkToFit="1"/>
      <protection locked="0"/>
    </xf>
    <xf numFmtId="39" fontId="2" fillId="0" borderId="7" xfId="0" applyNumberFormat="1" applyFont="1" applyBorder="1" applyAlignment="1" applyProtection="1">
      <alignment shrinkToFit="1"/>
      <protection locked="0"/>
    </xf>
    <xf numFmtId="39" fontId="2" fillId="0" borderId="27" xfId="0" applyNumberFormat="1" applyFont="1" applyBorder="1" applyAlignment="1" applyProtection="1">
      <alignment shrinkToFit="1"/>
      <protection locked="0"/>
    </xf>
    <xf numFmtId="39" fontId="2" fillId="0" borderId="8" xfId="0" applyNumberFormat="1" applyFont="1" applyBorder="1" applyAlignment="1" applyProtection="1">
      <alignment shrinkToFit="1"/>
      <protection locked="0"/>
    </xf>
    <xf numFmtId="39" fontId="2" fillId="0" borderId="26" xfId="0" applyNumberFormat="1" applyFont="1" applyBorder="1" applyAlignment="1" applyProtection="1">
      <alignment shrinkToFit="1"/>
      <protection locked="0"/>
    </xf>
    <xf numFmtId="39" fontId="2" fillId="0" borderId="42" xfId="0" applyNumberFormat="1" applyFont="1" applyBorder="1" applyAlignment="1" applyProtection="1">
      <alignment shrinkToFit="1"/>
      <protection locked="0"/>
    </xf>
    <xf numFmtId="39" fontId="2" fillId="0" borderId="45" xfId="0" applyNumberFormat="1" applyFont="1" applyBorder="1" applyAlignment="1" applyProtection="1">
      <alignment shrinkToFit="1"/>
      <protection locked="0"/>
    </xf>
    <xf numFmtId="39" fontId="2" fillId="0" borderId="41" xfId="0" applyNumberFormat="1" applyFont="1" applyBorder="1" applyAlignment="1" applyProtection="1">
      <alignment shrinkToFit="1"/>
      <protection locked="0"/>
    </xf>
    <xf numFmtId="39" fontId="2" fillId="0" borderId="24" xfId="0" applyNumberFormat="1" applyFont="1" applyBorder="1" applyAlignment="1" applyProtection="1">
      <alignment shrinkToFit="1"/>
    </xf>
    <xf numFmtId="39" fontId="2" fillId="0" borderId="24" xfId="0" applyNumberFormat="1" applyFont="1" applyBorder="1" applyAlignment="1" applyProtection="1">
      <alignment shrinkToFit="1"/>
      <protection locked="0"/>
    </xf>
    <xf numFmtId="39" fontId="2" fillId="0" borderId="72" xfId="0" applyNumberFormat="1" applyFont="1" applyBorder="1" applyAlignment="1" applyProtection="1">
      <alignment shrinkToFit="1"/>
      <protection locked="0"/>
    </xf>
    <xf numFmtId="39" fontId="2" fillId="0" borderId="69" xfId="0" applyNumberFormat="1" applyFont="1" applyBorder="1" applyAlignment="1" applyProtection="1">
      <alignment shrinkToFit="1"/>
    </xf>
    <xf numFmtId="39" fontId="2" fillId="0" borderId="73" xfId="0" applyNumberFormat="1" applyFont="1" applyBorder="1" applyAlignment="1" applyProtection="1">
      <alignment shrinkToFit="1"/>
      <protection locked="0"/>
    </xf>
    <xf numFmtId="39" fontId="2" fillId="0" borderId="71" xfId="0" applyNumberFormat="1" applyFont="1" applyBorder="1" applyAlignment="1" applyProtection="1">
      <alignment shrinkToFit="1"/>
    </xf>
    <xf numFmtId="39" fontId="2" fillId="0" borderId="48" xfId="0" applyNumberFormat="1" applyFont="1" applyBorder="1" applyAlignment="1" applyProtection="1">
      <alignment shrinkToFit="1"/>
    </xf>
    <xf numFmtId="39" fontId="2" fillId="0" borderId="16" xfId="0" applyNumberFormat="1" applyFont="1" applyBorder="1" applyAlignment="1" applyProtection="1">
      <alignment shrinkToFit="1"/>
    </xf>
    <xf numFmtId="39" fontId="2" fillId="0" borderId="70" xfId="0" applyNumberFormat="1" applyFont="1" applyBorder="1" applyAlignment="1" applyProtection="1">
      <alignment shrinkToFit="1"/>
    </xf>
    <xf numFmtId="39" fontId="2" fillId="0" borderId="14" xfId="0" applyNumberFormat="1" applyFont="1" applyBorder="1" applyAlignment="1" applyProtection="1">
      <alignment shrinkToFit="1"/>
    </xf>
    <xf numFmtId="39" fontId="2" fillId="0" borderId="23" xfId="0" applyNumberFormat="1" applyFont="1" applyBorder="1" applyAlignment="1" applyProtection="1">
      <alignment shrinkToFit="1"/>
    </xf>
    <xf numFmtId="49" fontId="2" fillId="0" borderId="37" xfId="0" applyNumberFormat="1" applyFont="1" applyBorder="1" applyAlignment="1" applyProtection="1">
      <alignment shrinkToFit="1"/>
      <protection locked="0"/>
    </xf>
    <xf numFmtId="49" fontId="2" fillId="0" borderId="39" xfId="0" applyNumberFormat="1" applyFont="1" applyBorder="1" applyAlignment="1" applyProtection="1">
      <alignment shrinkToFit="1"/>
      <protection locked="0"/>
    </xf>
    <xf numFmtId="49" fontId="2" fillId="0" borderId="43" xfId="0" applyNumberFormat="1" applyFont="1" applyBorder="1" applyAlignment="1" applyProtection="1">
      <alignment shrinkToFit="1"/>
      <protection locked="0"/>
    </xf>
    <xf numFmtId="4" fontId="2" fillId="0" borderId="37" xfId="0" applyNumberFormat="1" applyFont="1" applyBorder="1" applyAlignment="1" applyProtection="1">
      <alignment shrinkToFit="1"/>
    </xf>
    <xf numFmtId="4" fontId="2" fillId="0" borderId="0" xfId="0" applyNumberFormat="1" applyFont="1" applyFill="1" applyAlignment="1" applyProtection="1">
      <alignment shrinkToFit="1"/>
    </xf>
    <xf numFmtId="0" fontId="2" fillId="0" borderId="12" xfId="0" applyFont="1" applyBorder="1" applyAlignment="1" applyProtection="1">
      <alignment horizontal="center" shrinkToFit="1"/>
    </xf>
    <xf numFmtId="39" fontId="8" fillId="0" borderId="30" xfId="0" applyNumberFormat="1" applyFont="1" applyBorder="1" applyAlignment="1" applyProtection="1">
      <alignment horizontal="center" shrinkToFit="1"/>
    </xf>
    <xf numFmtId="39" fontId="8" fillId="0" borderId="15" xfId="0" applyNumberFormat="1" applyFont="1" applyBorder="1" applyAlignment="1" applyProtection="1">
      <alignment horizontal="center" shrinkToFit="1"/>
    </xf>
    <xf numFmtId="4" fontId="2" fillId="0" borderId="12" xfId="0" applyNumberFormat="1" applyFont="1" applyBorder="1" applyAlignment="1" applyProtection="1">
      <alignment horizontal="center" shrinkToFit="1"/>
    </xf>
    <xf numFmtId="2" fontId="2" fillId="0" borderId="37" xfId="0" applyNumberFormat="1" applyFont="1" applyBorder="1" applyAlignment="1" applyProtection="1">
      <alignment horizontal="center" shrinkToFit="1"/>
    </xf>
    <xf numFmtId="2" fontId="2" fillId="0" borderId="37" xfId="0" applyNumberFormat="1" applyFont="1" applyBorder="1" applyAlignment="1" applyProtection="1">
      <alignment shrinkToFit="1"/>
    </xf>
    <xf numFmtId="0" fontId="2" fillId="0" borderId="38" xfId="0" applyNumberFormat="1" applyFont="1" applyBorder="1" applyAlignment="1" applyProtection="1">
      <alignment horizontal="center" shrinkToFit="1"/>
    </xf>
    <xf numFmtId="39" fontId="2" fillId="0" borderId="0" xfId="0" applyNumberFormat="1" applyFont="1" applyBorder="1" applyProtection="1">
      <protection locked="0"/>
    </xf>
    <xf numFmtId="39" fontId="2" fillId="0" borderId="58" xfId="0" applyNumberFormat="1" applyFont="1" applyBorder="1" applyProtection="1">
      <protection locked="0"/>
    </xf>
    <xf numFmtId="39" fontId="1" fillId="0" borderId="0" xfId="0" applyNumberFormat="1" applyFont="1" applyBorder="1" applyProtection="1"/>
    <xf numFmtId="39" fontId="2" fillId="0" borderId="54" xfId="0" applyNumberFormat="1" applyFont="1" applyBorder="1" applyProtection="1">
      <protection locked="0"/>
    </xf>
    <xf numFmtId="39" fontId="2" fillId="0" borderId="59" xfId="0" applyNumberFormat="1" applyFont="1" applyBorder="1" applyProtection="1">
      <protection locked="0"/>
    </xf>
    <xf numFmtId="39" fontId="1" fillId="0" borderId="60" xfId="0" applyNumberFormat="1" applyFont="1" applyBorder="1" applyProtection="1"/>
    <xf numFmtId="1" fontId="8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0" fontId="13" fillId="0" borderId="58" xfId="0" applyFont="1" applyBorder="1" applyProtection="1"/>
    <xf numFmtId="39" fontId="2" fillId="0" borderId="126" xfId="0" applyNumberFormat="1" applyFont="1" applyBorder="1" applyAlignment="1" applyProtection="1">
      <alignment shrinkToFit="1"/>
    </xf>
    <xf numFmtId="39" fontId="2" fillId="0" borderId="127" xfId="0" applyNumberFormat="1" applyFont="1" applyBorder="1" applyAlignment="1" applyProtection="1">
      <alignment shrinkToFit="1"/>
    </xf>
    <xf numFmtId="39" fontId="2" fillId="0" borderId="128" xfId="0" applyNumberFormat="1" applyFont="1" applyBorder="1" applyAlignment="1" applyProtection="1">
      <alignment shrinkToFit="1"/>
    </xf>
    <xf numFmtId="39" fontId="2" fillId="0" borderId="129" xfId="0" applyNumberFormat="1" applyFont="1" applyBorder="1" applyAlignment="1" applyProtection="1">
      <alignment shrinkToFit="1"/>
    </xf>
    <xf numFmtId="0" fontId="2" fillId="0" borderId="130" xfId="0" applyNumberFormat="1" applyFont="1" applyBorder="1" applyAlignment="1" applyProtection="1">
      <alignment shrinkToFit="1"/>
    </xf>
    <xf numFmtId="4" fontId="2" fillId="0" borderId="130" xfId="0" applyNumberFormat="1" applyFont="1" applyBorder="1" applyAlignment="1" applyProtection="1">
      <alignment horizontal="center" shrinkToFit="1"/>
    </xf>
    <xf numFmtId="0" fontId="2" fillId="0" borderId="131" xfId="0" applyNumberFormat="1" applyFont="1" applyBorder="1" applyAlignment="1" applyProtection="1">
      <alignment horizontal="center" shrinkToFit="1"/>
    </xf>
    <xf numFmtId="39" fontId="2" fillId="0" borderId="132" xfId="0" applyNumberFormat="1" applyFont="1" applyBorder="1" applyAlignment="1" applyProtection="1">
      <alignment shrinkToFit="1"/>
    </xf>
    <xf numFmtId="39" fontId="2" fillId="0" borderId="133" xfId="0" applyNumberFormat="1" applyFont="1" applyBorder="1" applyAlignment="1" applyProtection="1">
      <alignment shrinkToFit="1"/>
    </xf>
    <xf numFmtId="39" fontId="2" fillId="0" borderId="134" xfId="0" applyNumberFormat="1" applyFont="1" applyBorder="1" applyAlignment="1" applyProtection="1">
      <alignment shrinkToFit="1"/>
    </xf>
    <xf numFmtId="4" fontId="2" fillId="0" borderId="135" xfId="0" applyNumberFormat="1" applyFont="1" applyBorder="1" applyProtection="1"/>
    <xf numFmtId="4" fontId="2" fillId="0" borderId="129" xfId="0" applyNumberFormat="1" applyFont="1" applyBorder="1" applyProtection="1"/>
    <xf numFmtId="39" fontId="2" fillId="0" borderId="130" xfId="0" applyNumberFormat="1" applyFont="1" applyBorder="1" applyAlignment="1" applyProtection="1">
      <alignment shrinkToFit="1"/>
    </xf>
    <xf numFmtId="0" fontId="2" fillId="0" borderId="135" xfId="0" applyFont="1" applyBorder="1" applyProtection="1"/>
    <xf numFmtId="0" fontId="2" fillId="0" borderId="129" xfId="0" applyFont="1" applyBorder="1" applyProtection="1"/>
    <xf numFmtId="0" fontId="1" fillId="0" borderId="0" xfId="0" applyFont="1" applyAlignment="1" applyProtection="1">
      <alignment horizontal="center"/>
    </xf>
    <xf numFmtId="39" fontId="2" fillId="0" borderId="0" xfId="0" applyNumberFormat="1" applyFont="1" applyAlignment="1" applyProtection="1">
      <alignment shrinkToFit="1"/>
    </xf>
    <xf numFmtId="39" fontId="4" fillId="0" borderId="4" xfId="0" applyNumberFormat="1" applyFont="1" applyBorder="1" applyAlignment="1" applyProtection="1">
      <alignment horizontal="right" shrinkToFit="1"/>
    </xf>
    <xf numFmtId="39" fontId="4" fillId="0" borderId="11" xfId="0" applyNumberFormat="1" applyFont="1" applyBorder="1" applyAlignment="1" applyProtection="1">
      <alignment horizontal="right" shrinkToFit="1"/>
    </xf>
    <xf numFmtId="39" fontId="2" fillId="0" borderId="22" xfId="0" applyNumberFormat="1" applyFont="1" applyBorder="1" applyAlignment="1" applyProtection="1">
      <alignment shrinkToFit="1"/>
    </xf>
    <xf numFmtId="39" fontId="2" fillId="0" borderId="7" xfId="0" applyNumberFormat="1" applyFont="1" applyBorder="1" applyAlignment="1" applyProtection="1">
      <alignment horizontal="right" shrinkToFit="1"/>
    </xf>
    <xf numFmtId="39" fontId="2" fillId="0" borderId="12" xfId="0" applyNumberFormat="1" applyFont="1" applyBorder="1" applyAlignment="1" applyProtection="1">
      <alignment horizontal="right" shrinkToFit="1"/>
    </xf>
    <xf numFmtId="39" fontId="2" fillId="0" borderId="11" xfId="0" applyNumberFormat="1" applyFont="1" applyBorder="1" applyAlignment="1" applyProtection="1">
      <alignment shrinkToFit="1"/>
    </xf>
    <xf numFmtId="39" fontId="1" fillId="0" borderId="4" xfId="0" applyNumberFormat="1" applyFont="1" applyBorder="1" applyAlignment="1" applyProtection="1">
      <alignment shrinkToFit="1"/>
    </xf>
    <xf numFmtId="39" fontId="1" fillId="0" borderId="7" xfId="0" applyNumberFormat="1" applyFont="1" applyBorder="1" applyAlignment="1" applyProtection="1">
      <alignment shrinkToFit="1"/>
    </xf>
    <xf numFmtId="39" fontId="1" fillId="0" borderId="22" xfId="0" applyNumberFormat="1" applyFont="1" applyBorder="1" applyAlignment="1" applyProtection="1">
      <alignment shrinkToFit="1"/>
    </xf>
    <xf numFmtId="39" fontId="1" fillId="0" borderId="12" xfId="0" applyNumberFormat="1" applyFont="1" applyBorder="1" applyAlignment="1" applyProtection="1">
      <alignment shrinkToFit="1"/>
    </xf>
    <xf numFmtId="39" fontId="1" fillId="0" borderId="24" xfId="0" applyNumberFormat="1" applyFont="1" applyBorder="1" applyAlignment="1" applyProtection="1">
      <alignment shrinkToFit="1"/>
    </xf>
    <xf numFmtId="39" fontId="1" fillId="0" borderId="23" xfId="0" applyNumberFormat="1" applyFont="1" applyBorder="1" applyAlignment="1" applyProtection="1">
      <alignment shrinkToFit="1"/>
    </xf>
    <xf numFmtId="39" fontId="1" fillId="0" borderId="7" xfId="0" applyNumberFormat="1" applyFont="1" applyBorder="1" applyAlignment="1" applyProtection="1">
      <alignment horizontal="right" shrinkToFit="1"/>
    </xf>
    <xf numFmtId="39" fontId="2" fillId="0" borderId="25" xfId="0" applyNumberFormat="1" applyFont="1" applyBorder="1" applyAlignment="1" applyProtection="1">
      <alignment shrinkToFit="1"/>
    </xf>
    <xf numFmtId="39" fontId="2" fillId="0" borderId="27" xfId="0" applyNumberFormat="1" applyFont="1" applyBorder="1" applyAlignment="1" applyProtection="1">
      <alignment shrinkToFit="1"/>
    </xf>
    <xf numFmtId="2" fontId="2" fillId="0" borderId="0" xfId="0" applyNumberFormat="1" applyFont="1" applyBorder="1" applyProtection="1"/>
    <xf numFmtId="39" fontId="2" fillId="0" borderId="0" xfId="0" applyNumberFormat="1" applyFont="1" applyBorder="1" applyAlignment="1" applyProtection="1">
      <alignment shrinkToFit="1"/>
    </xf>
    <xf numFmtId="39" fontId="1" fillId="0" borderId="0" xfId="0" applyNumberFormat="1" applyFont="1" applyBorder="1" applyAlignment="1" applyProtection="1">
      <alignment shrinkToFit="1"/>
    </xf>
    <xf numFmtId="39" fontId="2" fillId="0" borderId="0" xfId="0" applyNumberFormat="1" applyFont="1" applyBorder="1" applyAlignment="1" applyProtection="1">
      <alignment horizontal="right" shrinkToFit="1"/>
    </xf>
    <xf numFmtId="2" fontId="1" fillId="0" borderId="137" xfId="0" applyNumberFormat="1" applyFont="1" applyBorder="1" applyProtection="1"/>
    <xf numFmtId="39" fontId="1" fillId="0" borderId="138" xfId="0" applyNumberFormat="1" applyFont="1" applyBorder="1" applyAlignment="1" applyProtection="1">
      <alignment shrinkToFit="1"/>
    </xf>
    <xf numFmtId="39" fontId="1" fillId="0" borderId="136" xfId="0" applyNumberFormat="1" applyFont="1" applyBorder="1" applyAlignment="1" applyProtection="1">
      <alignment shrinkToFit="1"/>
    </xf>
    <xf numFmtId="39" fontId="1" fillId="0" borderId="139" xfId="0" applyNumberFormat="1" applyFont="1" applyBorder="1" applyAlignment="1" applyProtection="1">
      <alignment shrinkToFit="1"/>
    </xf>
    <xf numFmtId="39" fontId="1" fillId="0" borderId="137" xfId="0" applyNumberFormat="1" applyFont="1" applyBorder="1" applyAlignment="1" applyProtection="1">
      <alignment shrinkToFit="1"/>
    </xf>
    <xf numFmtId="39" fontId="1" fillId="0" borderId="140" xfId="0" applyNumberFormat="1" applyFont="1" applyBorder="1" applyAlignment="1" applyProtection="1">
      <alignment shrinkToFit="1"/>
    </xf>
    <xf numFmtId="39" fontId="1" fillId="0" borderId="141" xfId="0" applyNumberFormat="1" applyFont="1" applyBorder="1" applyAlignment="1" applyProtection="1">
      <alignment shrinkToFit="1"/>
    </xf>
    <xf numFmtId="39" fontId="1" fillId="0" borderId="136" xfId="0" applyNumberFormat="1" applyFont="1" applyBorder="1" applyAlignment="1" applyProtection="1">
      <alignment horizontal="right" shrinkToFit="1"/>
    </xf>
    <xf numFmtId="16" fontId="1" fillId="0" borderId="142" xfId="0" quotePrefix="1" applyNumberFormat="1" applyFont="1" applyBorder="1" applyAlignment="1" applyProtection="1">
      <alignment horizontal="right"/>
    </xf>
    <xf numFmtId="0" fontId="1" fillId="0" borderId="142" xfId="0" applyNumberFormat="1" applyFont="1" applyFill="1" applyBorder="1" applyAlignment="1" applyProtection="1">
      <alignment horizontal="left"/>
      <protection locked="0"/>
    </xf>
    <xf numFmtId="39" fontId="1" fillId="0" borderId="142" xfId="0" applyNumberFormat="1" applyFont="1" applyFill="1" applyBorder="1" applyAlignment="1" applyProtection="1">
      <alignment shrinkToFit="1"/>
    </xf>
    <xf numFmtId="0" fontId="1" fillId="0" borderId="143" xfId="0" applyFont="1" applyBorder="1" applyAlignment="1" applyProtection="1">
      <alignment horizontal="right"/>
    </xf>
    <xf numFmtId="16" fontId="1" fillId="0" borderId="143" xfId="0" applyNumberFormat="1" applyFont="1" applyBorder="1" applyAlignment="1" applyProtection="1">
      <alignment horizontal="right"/>
    </xf>
    <xf numFmtId="0" fontId="1" fillId="0" borderId="143" xfId="0" applyNumberFormat="1" applyFont="1" applyFill="1" applyBorder="1" applyAlignment="1" applyProtection="1">
      <alignment horizontal="left"/>
      <protection locked="0"/>
    </xf>
    <xf numFmtId="39" fontId="1" fillId="0" borderId="143" xfId="0" applyNumberFormat="1" applyFont="1" applyFill="1" applyBorder="1" applyAlignment="1" applyProtection="1">
      <alignment shrinkToFit="1"/>
    </xf>
    <xf numFmtId="39" fontId="2" fillId="0" borderId="1" xfId="0" applyNumberFormat="1" applyFont="1" applyBorder="1" applyProtection="1"/>
    <xf numFmtId="39" fontId="8" fillId="0" borderId="5" xfId="0" applyNumberFormat="1" applyFont="1" applyBorder="1" applyAlignment="1" applyProtection="1">
      <alignment horizontal="center" shrinkToFit="1"/>
    </xf>
    <xf numFmtId="39" fontId="8" fillId="0" borderId="144" xfId="0" applyNumberFormat="1" applyFont="1" applyBorder="1" applyAlignment="1" applyProtection="1">
      <alignment horizontal="center" shrinkToFit="1"/>
    </xf>
    <xf numFmtId="39" fontId="8" fillId="0" borderId="0" xfId="0" applyNumberFormat="1" applyFont="1" applyBorder="1" applyAlignment="1" applyProtection="1">
      <alignment horizontal="center" shrinkToFit="1"/>
    </xf>
    <xf numFmtId="39" fontId="8" fillId="0" borderId="47" xfId="0" applyNumberFormat="1" applyFont="1" applyBorder="1" applyAlignment="1" applyProtection="1">
      <alignment horizontal="center" shrinkToFit="1"/>
    </xf>
    <xf numFmtId="39" fontId="8" fillId="0" borderId="145" xfId="0" applyNumberFormat="1" applyFont="1" applyBorder="1" applyAlignment="1" applyProtection="1">
      <alignment horizontal="center" shrinkToFit="1"/>
    </xf>
    <xf numFmtId="39" fontId="8" fillId="0" borderId="146" xfId="0" applyNumberFormat="1" applyFont="1" applyBorder="1" applyAlignment="1" applyProtection="1">
      <alignment horizontal="center" shrinkToFit="1"/>
    </xf>
    <xf numFmtId="39" fontId="8" fillId="0" borderId="147" xfId="0" applyNumberFormat="1" applyFont="1" applyBorder="1" applyAlignment="1" applyProtection="1">
      <alignment horizontal="center" shrinkToFit="1"/>
    </xf>
    <xf numFmtId="0" fontId="13" fillId="0" borderId="0" xfId="0" applyFont="1" applyAlignment="1" applyProtection="1">
      <alignment shrinkToFit="1"/>
    </xf>
    <xf numFmtId="0" fontId="16" fillId="0" borderId="0" xfId="0" applyFont="1" applyAlignment="1">
      <alignment horizontal="right" shrinkToFit="1"/>
    </xf>
    <xf numFmtId="0" fontId="16" fillId="0" borderId="0" xfId="0" applyFont="1" applyAlignment="1" applyProtection="1">
      <alignment horizontal="right" shrinkToFit="1"/>
    </xf>
    <xf numFmtId="0" fontId="15" fillId="0" borderId="0" xfId="0" applyFont="1" applyFill="1" applyAlignment="1">
      <alignment horizontal="right" shrinkToFit="1"/>
    </xf>
    <xf numFmtId="0" fontId="10" fillId="0" borderId="0" xfId="0" applyFont="1" applyFill="1" applyAlignment="1">
      <alignment horizontal="right" shrinkToFit="1"/>
    </xf>
    <xf numFmtId="0" fontId="11" fillId="0" borderId="0" xfId="0" applyFont="1" applyFill="1" applyAlignment="1">
      <alignment horizontal="right" shrinkToFit="1"/>
    </xf>
    <xf numFmtId="0" fontId="0" fillId="0" borderId="0" xfId="0" applyAlignment="1">
      <alignment horizontal="right" shrinkToFit="1"/>
    </xf>
    <xf numFmtId="2" fontId="11" fillId="0" borderId="0" xfId="0" applyNumberFormat="1" applyFont="1" applyAlignment="1" applyProtection="1">
      <alignment horizontal="right" shrinkToFit="1"/>
    </xf>
    <xf numFmtId="0" fontId="15" fillId="0" borderId="0" xfId="0" applyFont="1" applyFill="1" applyAlignment="1" applyProtection="1">
      <alignment horizontal="right" shrinkToFit="1"/>
    </xf>
    <xf numFmtId="0" fontId="13" fillId="0" borderId="0" xfId="0" applyFont="1" applyAlignment="1" applyProtection="1">
      <alignment horizontal="right" shrinkToFit="1"/>
    </xf>
    <xf numFmtId="39" fontId="2" fillId="3" borderId="63" xfId="0" applyNumberFormat="1" applyFont="1" applyFill="1" applyBorder="1" applyAlignment="1" applyProtection="1">
      <alignment shrinkToFit="1"/>
      <protection locked="0"/>
    </xf>
    <xf numFmtId="39" fontId="8" fillId="0" borderId="7" xfId="0" applyNumberFormat="1" applyFont="1" applyBorder="1" applyAlignment="1" applyProtection="1">
      <alignment horizontal="center" shrinkToFit="1"/>
    </xf>
    <xf numFmtId="39" fontId="8" fillId="0" borderId="31" xfId="0" applyNumberFormat="1" applyFont="1" applyBorder="1" applyAlignment="1" applyProtection="1">
      <alignment horizontal="center" shrinkToFit="1"/>
    </xf>
    <xf numFmtId="39" fontId="1" fillId="0" borderId="0" xfId="0" applyNumberFormat="1" applyFont="1" applyAlignment="1">
      <alignment shrinkToFit="1"/>
    </xf>
    <xf numFmtId="0" fontId="0" fillId="0" borderId="0" xfId="0"/>
    <xf numFmtId="49" fontId="5" fillId="0" borderId="0" xfId="0" applyNumberFormat="1" applyFont="1"/>
    <xf numFmtId="49" fontId="5" fillId="2" borderId="0" xfId="0" applyNumberFormat="1" applyFont="1" applyFill="1"/>
    <xf numFmtId="0" fontId="5" fillId="0" borderId="0" xfId="0" applyFont="1"/>
    <xf numFmtId="0" fontId="6" fillId="0" borderId="0" xfId="0" applyFont="1"/>
    <xf numFmtId="0" fontId="9" fillId="0" borderId="0" xfId="0" applyFont="1"/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 applyFill="1"/>
    <xf numFmtId="49" fontId="9" fillId="0" borderId="0" xfId="0" applyNumberFormat="1" applyFont="1"/>
    <xf numFmtId="0" fontId="5" fillId="0" borderId="0" xfId="0" applyFont="1" applyFill="1" applyAlignment="1">
      <alignment horizontal="left" vertical="top" wrapText="1"/>
    </xf>
    <xf numFmtId="49" fontId="9" fillId="0" borderId="0" xfId="0" applyNumberFormat="1" applyFont="1" applyFill="1"/>
    <xf numFmtId="0" fontId="10" fillId="0" borderId="0" xfId="0" applyFont="1" applyBorder="1" applyAlignment="1" applyProtection="1"/>
    <xf numFmtId="0" fontId="2" fillId="0" borderId="1" xfId="0" applyFont="1" applyBorder="1" applyAlignment="1" applyProtection="1">
      <alignment shrinkToFit="1"/>
    </xf>
    <xf numFmtId="0" fontId="1" fillId="0" borderId="5" xfId="0" applyFont="1" applyBorder="1" applyAlignment="1" applyProtection="1">
      <alignment shrinkToFit="1"/>
    </xf>
    <xf numFmtId="0" fontId="1" fillId="0" borderId="67" xfId="0" applyFont="1" applyBorder="1" applyAlignment="1" applyProtection="1">
      <alignment horizontal="center" shrinkToFit="1"/>
    </xf>
    <xf numFmtId="0" fontId="1" fillId="0" borderId="66" xfId="0" applyFont="1" applyBorder="1" applyAlignment="1" applyProtection="1">
      <alignment horizontal="center" shrinkToFit="1"/>
    </xf>
    <xf numFmtId="0" fontId="1" fillId="0" borderId="67" xfId="0" applyFont="1" applyBorder="1" applyAlignment="1" applyProtection="1">
      <alignment shrinkToFit="1"/>
    </xf>
    <xf numFmtId="0" fontId="1" fillId="0" borderId="9" xfId="0" applyFont="1" applyBorder="1" applyAlignment="1" applyProtection="1">
      <alignment horizontal="center" shrinkToFit="1"/>
    </xf>
    <xf numFmtId="0" fontId="2" fillId="0" borderId="3" xfId="0" applyFont="1" applyBorder="1" applyAlignment="1" applyProtection="1">
      <alignment shrinkToFit="1"/>
    </xf>
    <xf numFmtId="0" fontId="1" fillId="0" borderId="6" xfId="0" applyFont="1" applyBorder="1" applyAlignment="1" applyProtection="1">
      <alignment horizontal="center" shrinkToFit="1"/>
    </xf>
    <xf numFmtId="0" fontId="1" fillId="0" borderId="10" xfId="0" applyFont="1" applyBorder="1" applyAlignment="1" applyProtection="1">
      <alignment horizontal="center" shrinkToFit="1"/>
    </xf>
    <xf numFmtId="0" fontId="1" fillId="0" borderId="10" xfId="0" applyFont="1" applyBorder="1" applyAlignment="1" applyProtection="1">
      <alignment shrinkToFit="1"/>
    </xf>
    <xf numFmtId="0" fontId="2" fillId="0" borderId="2" xfId="0" applyFont="1" applyBorder="1" applyProtection="1"/>
    <xf numFmtId="0" fontId="1" fillId="0" borderId="1" xfId="0" applyFont="1" applyBorder="1" applyAlignment="1" applyProtection="1">
      <alignment shrinkToFit="1"/>
    </xf>
    <xf numFmtId="0" fontId="1" fillId="0" borderId="3" xfId="0" applyFont="1" applyBorder="1" applyAlignment="1" applyProtection="1">
      <alignment shrinkToFit="1"/>
    </xf>
    <xf numFmtId="0" fontId="1" fillId="0" borderId="2" xfId="0" applyFont="1" applyBorder="1" applyProtection="1"/>
    <xf numFmtId="0" fontId="1" fillId="0" borderId="1" xfId="0" applyFont="1" applyBorder="1" applyProtection="1"/>
    <xf numFmtId="0" fontId="1" fillId="0" borderId="1" xfId="0" applyNumberFormat="1" applyFont="1" applyBorder="1" applyAlignment="1" applyProtection="1">
      <alignment horizontal="center" shrinkToFit="1"/>
    </xf>
    <xf numFmtId="0" fontId="1" fillId="0" borderId="46" xfId="0" applyFont="1" applyBorder="1" applyAlignment="1" applyProtection="1">
      <alignment horizontal="center" shrinkToFit="1"/>
    </xf>
    <xf numFmtId="0" fontId="1" fillId="0" borderId="148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3" xfId="0" applyFont="1" applyBorder="1" applyProtection="1"/>
    <xf numFmtId="0" fontId="1" fillId="0" borderId="3" xfId="0" applyNumberFormat="1" applyFont="1" applyBorder="1" applyAlignment="1" applyProtection="1">
      <alignment horizontal="center" shrinkToFit="1"/>
    </xf>
    <xf numFmtId="0" fontId="1" fillId="0" borderId="65" xfId="0" applyFont="1" applyBorder="1" applyAlignment="1" applyProtection="1">
      <alignment horizontal="center" shrinkToFit="1"/>
    </xf>
    <xf numFmtId="0" fontId="1" fillId="0" borderId="64" xfId="0" applyFont="1" applyBorder="1" applyAlignment="1" applyProtection="1">
      <alignment shrinkToFit="1"/>
    </xf>
    <xf numFmtId="0" fontId="1" fillId="0" borderId="2" xfId="0" applyFont="1" applyBorder="1" applyAlignment="1" applyProtection="1">
      <alignment shrinkToFit="1"/>
    </xf>
    <xf numFmtId="0" fontId="2" fillId="0" borderId="5" xfId="0" applyFont="1" applyBorder="1" applyAlignment="1" applyProtection="1">
      <alignment shrinkToFit="1"/>
    </xf>
    <xf numFmtId="0" fontId="2" fillId="0" borderId="67" xfId="0" applyFont="1" applyBorder="1" applyAlignment="1" applyProtection="1">
      <alignment horizontal="center" shrinkToFit="1"/>
    </xf>
    <xf numFmtId="0" fontId="2" fillId="0" borderId="1" xfId="0" applyNumberFormat="1" applyFont="1" applyBorder="1" applyAlignment="1" applyProtection="1">
      <alignment horizontal="center" shrinkToFit="1"/>
    </xf>
    <xf numFmtId="0" fontId="2" fillId="0" borderId="46" xfId="0" applyFont="1" applyBorder="1" applyAlignment="1" applyProtection="1">
      <alignment horizontal="center" shrinkToFit="1"/>
    </xf>
    <xf numFmtId="0" fontId="2" fillId="0" borderId="67" xfId="0" applyFont="1" applyBorder="1" applyAlignment="1" applyProtection="1">
      <alignment shrinkToFit="1"/>
    </xf>
    <xf numFmtId="0" fontId="2" fillId="0" borderId="148" xfId="0" applyFont="1" applyBorder="1" applyAlignment="1" applyProtection="1">
      <alignment horizontal="center" shrinkToFit="1"/>
    </xf>
    <xf numFmtId="0" fontId="2" fillId="0" borderId="0" xfId="0" applyFont="1" applyAlignment="1" applyProtection="1">
      <alignment shrinkToFit="1"/>
    </xf>
    <xf numFmtId="0" fontId="2" fillId="0" borderId="0" xfId="0" applyFont="1" applyAlignment="1" applyProtection="1">
      <alignment horizontal="center" shrinkToFit="1"/>
    </xf>
    <xf numFmtId="0" fontId="2" fillId="0" borderId="19" xfId="0" applyFont="1" applyBorder="1" applyAlignment="1" applyProtection="1">
      <alignment shrinkToFit="1"/>
    </xf>
    <xf numFmtId="0" fontId="2" fillId="0" borderId="9" xfId="0" applyFont="1" applyBorder="1" applyAlignment="1" applyProtection="1">
      <alignment horizontal="center" shrinkToFit="1"/>
    </xf>
    <xf numFmtId="0" fontId="2" fillId="0" borderId="19" xfId="0" applyFont="1" applyBorder="1" applyAlignment="1" applyProtection="1">
      <alignment horizontal="center" shrinkToFit="1"/>
    </xf>
    <xf numFmtId="0" fontId="2" fillId="0" borderId="3" xfId="0" applyFont="1" applyBorder="1" applyProtection="1"/>
    <xf numFmtId="0" fontId="2" fillId="0" borderId="10" xfId="0" applyFont="1" applyBorder="1" applyAlignment="1" applyProtection="1">
      <alignment horizontal="center" shrinkToFit="1"/>
    </xf>
    <xf numFmtId="0" fontId="2" fillId="0" borderId="3" xfId="0" applyFont="1" applyBorder="1" applyAlignment="1" applyProtection="1">
      <alignment horizontal="center" shrinkToFit="1"/>
    </xf>
    <xf numFmtId="0" fontId="2" fillId="0" borderId="3" xfId="0" applyNumberFormat="1" applyFont="1" applyBorder="1" applyAlignment="1" applyProtection="1">
      <alignment horizontal="center" shrinkToFit="1"/>
    </xf>
    <xf numFmtId="0" fontId="2" fillId="0" borderId="65" xfId="0" applyFont="1" applyBorder="1" applyAlignment="1" applyProtection="1">
      <alignment horizontal="center" shrinkToFit="1"/>
    </xf>
    <xf numFmtId="0" fontId="2" fillId="0" borderId="10" xfId="0" applyFont="1" applyBorder="1" applyAlignment="1" applyProtection="1">
      <alignment shrinkToFit="1"/>
    </xf>
    <xf numFmtId="0" fontId="2" fillId="0" borderId="2" xfId="0" applyFont="1" applyBorder="1" applyAlignment="1" applyProtection="1">
      <alignment horizontal="center" shrinkToFit="1"/>
    </xf>
    <xf numFmtId="0" fontId="2" fillId="0" borderId="64" xfId="0" applyFont="1" applyBorder="1" applyAlignment="1" applyProtection="1">
      <alignment shrinkToFit="1"/>
    </xf>
    <xf numFmtId="0" fontId="2" fillId="0" borderId="2" xfId="0" applyFont="1" applyBorder="1" applyAlignment="1" applyProtection="1">
      <alignment shrinkToFit="1"/>
    </xf>
    <xf numFmtId="49" fontId="2" fillId="0" borderId="37" xfId="0" applyNumberFormat="1" applyFont="1" applyBorder="1" applyAlignment="1" applyProtection="1">
      <alignment horizontal="center" shrinkToFit="1"/>
      <protection locked="0"/>
    </xf>
    <xf numFmtId="1" fontId="2" fillId="0" borderId="38" xfId="0" applyNumberFormat="1" applyFont="1" applyBorder="1" applyAlignment="1" applyProtection="1">
      <alignment horizontal="center" shrinkToFit="1"/>
      <protection locked="0"/>
    </xf>
    <xf numFmtId="49" fontId="2" fillId="0" borderId="39" xfId="0" applyNumberFormat="1" applyFont="1" applyBorder="1" applyAlignment="1" applyProtection="1">
      <alignment horizontal="center" shrinkToFit="1"/>
      <protection locked="0"/>
    </xf>
    <xf numFmtId="1" fontId="2" fillId="0" borderId="40" xfId="0" applyNumberFormat="1" applyFont="1" applyBorder="1" applyAlignment="1" applyProtection="1">
      <alignment horizontal="center" shrinkToFit="1"/>
      <protection locked="0"/>
    </xf>
    <xf numFmtId="49" fontId="2" fillId="0" borderId="43" xfId="0" applyNumberFormat="1" applyFont="1" applyBorder="1" applyAlignment="1" applyProtection="1">
      <alignment horizontal="center" shrinkToFit="1"/>
      <protection locked="0"/>
    </xf>
    <xf numFmtId="49" fontId="2" fillId="0" borderId="149" xfId="0" applyNumberFormat="1" applyFont="1" applyBorder="1" applyAlignment="1" applyProtection="1">
      <alignment horizontal="center" shrinkToFit="1"/>
      <protection locked="0"/>
    </xf>
    <xf numFmtId="1" fontId="2" fillId="0" borderId="44" xfId="0" applyNumberFormat="1" applyFont="1" applyBorder="1" applyAlignment="1" applyProtection="1">
      <alignment horizontal="center" shrinkToFit="1"/>
      <protection locked="0"/>
    </xf>
    <xf numFmtId="39" fontId="2" fillId="0" borderId="150" xfId="0" applyNumberFormat="1" applyFont="1" applyBorder="1" applyAlignment="1" applyProtection="1">
      <alignment shrinkToFit="1"/>
    </xf>
    <xf numFmtId="1" fontId="2" fillId="0" borderId="49" xfId="0" applyNumberFormat="1" applyFont="1" applyBorder="1" applyAlignment="1" applyProtection="1">
      <alignment horizontal="left"/>
      <protection locked="0"/>
    </xf>
    <xf numFmtId="1" fontId="2" fillId="0" borderId="57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1" fontId="2" fillId="0" borderId="58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44" fontId="0" fillId="0" borderId="0" xfId="0" applyNumberFormat="1" applyBorder="1" applyAlignment="1" applyProtection="1">
      <alignment horizontal="center"/>
    </xf>
    <xf numFmtId="0" fontId="1" fillId="0" borderId="19" xfId="0" applyFont="1" applyBorder="1" applyProtection="1"/>
    <xf numFmtId="0" fontId="1" fillId="0" borderId="13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13" xfId="0" applyFont="1" applyBorder="1" applyProtection="1"/>
    <xf numFmtId="0" fontId="1" fillId="0" borderId="20" xfId="0" applyFont="1" applyBorder="1" applyProtection="1"/>
    <xf numFmtId="0" fontId="1" fillId="0" borderId="0" xfId="0" applyFont="1" applyAlignment="1" applyProtection="1">
      <alignment horizontal="left"/>
    </xf>
    <xf numFmtId="2" fontId="1" fillId="0" borderId="26" xfId="0" applyNumberFormat="1" applyFont="1" applyBorder="1" applyProtection="1"/>
    <xf numFmtId="39" fontId="1" fillId="2" borderId="4" xfId="0" applyNumberFormat="1" applyFont="1" applyFill="1" applyBorder="1" applyAlignment="1" applyProtection="1">
      <alignment shrinkToFit="1"/>
      <protection locked="0"/>
    </xf>
    <xf numFmtId="39" fontId="1" fillId="0" borderId="4" xfId="0" applyNumberFormat="1" applyFont="1" applyFill="1" applyBorder="1" applyAlignment="1" applyProtection="1">
      <alignment shrinkToFit="1"/>
    </xf>
    <xf numFmtId="0" fontId="9" fillId="0" borderId="0" xfId="0" applyFont="1" applyAlignment="1">
      <alignment horizontal="center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49" fontId="11" fillId="2" borderId="50" xfId="0" applyNumberFormat="1" applyFont="1" applyFill="1" applyBorder="1" applyAlignment="1" applyProtection="1">
      <alignment horizontal="left"/>
      <protection locked="0"/>
    </xf>
    <xf numFmtId="49" fontId="18" fillId="2" borderId="0" xfId="0" applyNumberFormat="1" applyFont="1" applyFill="1" applyBorder="1" applyAlignment="1" applyProtection="1">
      <alignment horizontal="left"/>
      <protection locked="0"/>
    </xf>
    <xf numFmtId="49" fontId="18" fillId="2" borderId="50" xfId="0" applyNumberFormat="1" applyFont="1" applyFill="1" applyBorder="1" applyAlignment="1" applyProtection="1">
      <alignment horizontal="left"/>
      <protection locked="0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2" fillId="2" borderId="50" xfId="0" applyNumberFormat="1" applyFont="1" applyFill="1" applyBorder="1" applyAlignment="1" applyProtection="1">
      <alignment horizontal="left"/>
      <protection locked="0"/>
    </xf>
    <xf numFmtId="39" fontId="2" fillId="0" borderId="0" xfId="0" applyNumberFormat="1" applyFont="1" applyBorder="1" applyAlignment="1" applyProtection="1">
      <alignment horizontal="right"/>
      <protection locked="0"/>
    </xf>
    <xf numFmtId="39" fontId="2" fillId="0" borderId="0" xfId="0" applyNumberFormat="1" applyFont="1" applyBorder="1" applyAlignment="1" applyProtection="1">
      <alignment horizontal="right"/>
    </xf>
    <xf numFmtId="39" fontId="2" fillId="3" borderId="0" xfId="0" applyNumberFormat="1" applyFont="1" applyFill="1" applyBorder="1" applyAlignment="1" applyProtection="1">
      <alignment horizontal="right"/>
      <protection locked="0"/>
    </xf>
    <xf numFmtId="0" fontId="1" fillId="0" borderId="98" xfId="0" applyFont="1" applyBorder="1" applyAlignment="1" applyProtection="1">
      <alignment shrinkToFit="1"/>
    </xf>
    <xf numFmtId="0" fontId="1" fillId="0" borderId="99" xfId="0" applyFont="1" applyBorder="1" applyAlignment="1" applyProtection="1">
      <alignment shrinkToFit="1"/>
    </xf>
    <xf numFmtId="0" fontId="1" fillId="0" borderId="100" xfId="0" applyFont="1" applyBorder="1" applyAlignment="1" applyProtection="1">
      <alignment shrinkToFit="1"/>
    </xf>
    <xf numFmtId="0" fontId="2" fillId="0" borderId="98" xfId="0" applyFont="1" applyBorder="1" applyAlignment="1" applyProtection="1">
      <alignment shrinkToFit="1"/>
    </xf>
    <xf numFmtId="0" fontId="2" fillId="0" borderId="99" xfId="0" applyFont="1" applyBorder="1" applyAlignment="1" applyProtection="1">
      <alignment shrinkToFit="1"/>
    </xf>
    <xf numFmtId="0" fontId="2" fillId="0" borderId="100" xfId="0" applyFont="1" applyBorder="1" applyAlignment="1" applyProtection="1">
      <alignment shrinkToFit="1"/>
    </xf>
    <xf numFmtId="0" fontId="2" fillId="0" borderId="17" xfId="0" applyFont="1" applyBorder="1" applyAlignment="1" applyProtection="1">
      <alignment horizontal="center"/>
    </xf>
    <xf numFmtId="0" fontId="2" fillId="0" borderId="101" xfId="0" applyFont="1" applyBorder="1" applyAlignment="1" applyProtection="1">
      <alignment horizontal="center"/>
    </xf>
    <xf numFmtId="49" fontId="10" fillId="0" borderId="102" xfId="0" applyNumberFormat="1" applyFont="1" applyBorder="1" applyAlignment="1" applyProtection="1">
      <alignment horizontal="center"/>
    </xf>
    <xf numFmtId="49" fontId="12" fillId="0" borderId="103" xfId="0" applyNumberFormat="1" applyFont="1" applyBorder="1" applyAlignment="1" applyProtection="1">
      <alignment horizontal="center"/>
    </xf>
    <xf numFmtId="49" fontId="12" fillId="0" borderId="28" xfId="0" applyNumberFormat="1" applyFont="1" applyBorder="1" applyAlignment="1" applyProtection="1">
      <alignment horizontal="center"/>
    </xf>
    <xf numFmtId="0" fontId="1" fillId="0" borderId="102" xfId="0" applyFont="1" applyBorder="1" applyAlignment="1" applyProtection="1">
      <alignment horizontal="center"/>
    </xf>
    <xf numFmtId="0" fontId="1" fillId="0" borderId="103" xfId="0" applyFont="1" applyBorder="1" applyAlignment="1" applyProtection="1">
      <alignment horizontal="center"/>
    </xf>
    <xf numFmtId="0" fontId="2" fillId="0" borderId="103" xfId="0" applyFont="1" applyBorder="1" applyAlignment="1" applyProtection="1"/>
    <xf numFmtId="0" fontId="1" fillId="0" borderId="2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" fillId="0" borderId="29" xfId="0" applyFont="1" applyBorder="1" applyAlignment="1" applyProtection="1"/>
    <xf numFmtId="0" fontId="1" fillId="0" borderId="0" xfId="0" applyFont="1" applyBorder="1" applyAlignment="1" applyProtection="1"/>
    <xf numFmtId="39" fontId="2" fillId="2" borderId="0" xfId="0" applyNumberFormat="1" applyFont="1" applyFill="1" applyBorder="1" applyAlignment="1" applyProtection="1">
      <protection locked="0"/>
    </xf>
    <xf numFmtId="0" fontId="2" fillId="0" borderId="56" xfId="0" applyFont="1" applyBorder="1" applyAlignment="1" applyProtection="1"/>
    <xf numFmtId="0" fontId="2" fillId="0" borderId="52" xfId="0" applyFont="1" applyBorder="1" applyAlignment="1" applyProtection="1"/>
    <xf numFmtId="4" fontId="2" fillId="0" borderId="52" xfId="0" applyNumberFormat="1" applyFont="1" applyBorder="1" applyAlignment="1" applyProtection="1"/>
    <xf numFmtId="0" fontId="2" fillId="0" borderId="29" xfId="0" applyFont="1" applyBorder="1" applyAlignment="1" applyProtection="1"/>
    <xf numFmtId="39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4" fontId="2" fillId="0" borderId="0" xfId="0" applyNumberFormat="1" applyFont="1" applyBorder="1" applyAlignment="1" applyProtection="1"/>
    <xf numFmtId="49" fontId="1" fillId="0" borderId="61" xfId="0" applyNumberFormat="1" applyFont="1" applyBorder="1" applyAlignment="1" applyProtection="1">
      <alignment horizontal="center"/>
    </xf>
    <xf numFmtId="49" fontId="1" fillId="0" borderId="62" xfId="0" applyNumberFormat="1" applyFont="1" applyBorder="1" applyAlignment="1" applyProtection="1">
      <alignment horizontal="center"/>
    </xf>
    <xf numFmtId="167" fontId="1" fillId="0" borderId="62" xfId="0" applyNumberFormat="1" applyFont="1" applyBorder="1" applyAlignment="1" applyProtection="1"/>
    <xf numFmtId="167" fontId="1" fillId="0" borderId="63" xfId="0" applyNumberFormat="1" applyFont="1" applyBorder="1" applyAlignment="1" applyProtection="1"/>
    <xf numFmtId="0" fontId="1" fillId="0" borderId="0" xfId="0" applyFont="1" applyBorder="1" applyAlignment="1" applyProtection="1">
      <protection locked="0"/>
    </xf>
    <xf numFmtId="167" fontId="2" fillId="0" borderId="0" xfId="0" applyNumberFormat="1" applyFont="1" applyBorder="1" applyAlignment="1" applyProtection="1">
      <protection locked="0"/>
    </xf>
    <xf numFmtId="0" fontId="1" fillId="0" borderId="86" xfId="0" applyFont="1" applyBorder="1" applyAlignment="1" applyProtection="1">
      <alignment horizontal="center"/>
    </xf>
    <xf numFmtId="0" fontId="1" fillId="0" borderId="60" xfId="0" applyFont="1" applyBorder="1" applyAlignment="1" applyProtection="1">
      <alignment horizontal="center"/>
    </xf>
    <xf numFmtId="0" fontId="1" fillId="0" borderId="97" xfId="0" applyFont="1" applyBorder="1" applyAlignment="1" applyProtection="1">
      <alignment horizontal="center"/>
    </xf>
    <xf numFmtId="166" fontId="1" fillId="2" borderId="0" xfId="0" applyNumberFormat="1" applyFont="1" applyFill="1" applyAlignment="1" applyProtection="1">
      <alignment horizontal="center"/>
      <protection locked="0"/>
    </xf>
    <xf numFmtId="166" fontId="1" fillId="0" borderId="0" xfId="0" applyNumberFormat="1" applyFont="1" applyAlignment="1" applyProtection="1">
      <alignment horizontal="center"/>
    </xf>
    <xf numFmtId="0" fontId="14" fillId="0" borderId="0" xfId="0" applyFont="1" applyFill="1" applyAlignment="1" applyProtection="1">
      <alignment horizontal="center"/>
      <protection locked="0"/>
    </xf>
    <xf numFmtId="44" fontId="0" fillId="0" borderId="61" xfId="0" applyNumberFormat="1" applyBorder="1" applyAlignment="1" applyProtection="1">
      <alignment horizontal="center"/>
      <protection locked="0"/>
    </xf>
    <xf numFmtId="44" fontId="0" fillId="0" borderId="63" xfId="0" applyNumberForma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/>
    </xf>
    <xf numFmtId="0" fontId="2" fillId="0" borderId="50" xfId="0" applyNumberFormat="1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</xf>
    <xf numFmtId="49" fontId="12" fillId="0" borderId="102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4" fontId="11" fillId="0" borderId="94" xfId="0" applyNumberFormat="1" applyFont="1" applyBorder="1" applyAlignment="1" applyProtection="1">
      <alignment horizontal="right" shrinkToFit="1"/>
    </xf>
    <xf numFmtId="44" fontId="11" fillId="0" borderId="108" xfId="0" applyNumberFormat="1" applyFont="1" applyBorder="1" applyAlignment="1" applyProtection="1">
      <alignment horizontal="right" shrinkToFit="1"/>
    </xf>
    <xf numFmtId="44" fontId="11" fillId="0" borderId="109" xfId="0" applyNumberFormat="1" applyFont="1" applyBorder="1" applyAlignment="1" applyProtection="1">
      <alignment horizontal="right" shrinkToFit="1"/>
    </xf>
    <xf numFmtId="0" fontId="15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>
      <alignment horizontal="left"/>
    </xf>
    <xf numFmtId="0" fontId="13" fillId="0" borderId="58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44" fontId="11" fillId="0" borderId="86" xfId="0" applyNumberFormat="1" applyFont="1" applyBorder="1" applyAlignment="1" applyProtection="1">
      <alignment horizontal="right"/>
    </xf>
    <xf numFmtId="44" fontId="11" fillId="0" borderId="97" xfId="0" applyNumberFormat="1" applyFont="1" applyBorder="1" applyAlignment="1" applyProtection="1">
      <alignment horizontal="right"/>
    </xf>
    <xf numFmtId="43" fontId="11" fillId="0" borderId="104" xfId="0" applyNumberFormat="1" applyFont="1" applyBorder="1" applyAlignment="1" applyProtection="1">
      <alignment horizontal="right"/>
      <protection locked="0"/>
    </xf>
    <xf numFmtId="43" fontId="11" fillId="0" borderId="105" xfId="0" applyNumberFormat="1" applyFont="1" applyBorder="1" applyAlignment="1" applyProtection="1">
      <alignment horizontal="right"/>
      <protection locked="0"/>
    </xf>
    <xf numFmtId="44" fontId="11" fillId="0" borderId="49" xfId="0" applyNumberFormat="1" applyFont="1" applyBorder="1" applyAlignment="1" applyProtection="1">
      <alignment horizontal="right"/>
    </xf>
    <xf numFmtId="44" fontId="11" fillId="0" borderId="54" xfId="0" applyNumberFormat="1" applyFont="1" applyBorder="1" applyAlignment="1" applyProtection="1">
      <alignment horizontal="right"/>
    </xf>
    <xf numFmtId="164" fontId="11" fillId="0" borderId="104" xfId="0" applyNumberFormat="1" applyFont="1" applyBorder="1" applyAlignment="1" applyProtection="1">
      <alignment horizontal="right"/>
    </xf>
    <xf numFmtId="164" fontId="11" fillId="0" borderId="105" xfId="0" applyNumberFormat="1" applyFont="1" applyBorder="1" applyAlignment="1" applyProtection="1">
      <alignment horizontal="right"/>
    </xf>
    <xf numFmtId="44" fontId="11" fillId="0" borderId="93" xfId="0" applyNumberFormat="1" applyFont="1" applyBorder="1" applyAlignment="1" applyProtection="1">
      <alignment horizontal="right" shrinkToFit="1"/>
    </xf>
    <xf numFmtId="44" fontId="11" fillId="0" borderId="106" xfId="0" applyNumberFormat="1" applyFont="1" applyBorder="1" applyAlignment="1" applyProtection="1">
      <alignment horizontal="right" shrinkToFit="1"/>
    </xf>
    <xf numFmtId="44" fontId="11" fillId="0" borderId="107" xfId="0" applyNumberFormat="1" applyFont="1" applyBorder="1" applyAlignment="1" applyProtection="1">
      <alignment horizontal="right" shrinkToFit="1"/>
    </xf>
    <xf numFmtId="0" fontId="13" fillId="0" borderId="68" xfId="0" applyFont="1" applyBorder="1" applyAlignment="1" applyProtection="1">
      <alignment horizontal="left"/>
      <protection locked="0"/>
    </xf>
    <xf numFmtId="44" fontId="11" fillId="0" borderId="104" xfId="0" applyNumberFormat="1" applyFont="1" applyBorder="1" applyAlignment="1" applyProtection="1">
      <alignment horizontal="right" shrinkToFit="1"/>
    </xf>
    <xf numFmtId="44" fontId="11" fillId="0" borderId="110" xfId="0" applyNumberFormat="1" applyFont="1" applyBorder="1" applyAlignment="1" applyProtection="1">
      <alignment horizontal="right" shrinkToFit="1"/>
    </xf>
    <xf numFmtId="44" fontId="11" fillId="0" borderId="105" xfId="0" applyNumberFormat="1" applyFont="1" applyBorder="1" applyAlignment="1" applyProtection="1">
      <alignment horizontal="right" shrinkToFit="1"/>
    </xf>
    <xf numFmtId="0" fontId="13" fillId="0" borderId="62" xfId="0" applyFont="1" applyBorder="1" applyAlignment="1">
      <alignment horizontal="center" shrinkToFit="1"/>
    </xf>
    <xf numFmtId="0" fontId="13" fillId="0" borderId="103" xfId="0" applyFont="1" applyBorder="1" applyAlignment="1">
      <alignment horizontal="center"/>
    </xf>
    <xf numFmtId="0" fontId="15" fillId="0" borderId="0" xfId="0" applyFont="1" applyFill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10" fillId="0" borderId="60" xfId="0" applyFont="1" applyBorder="1" applyAlignment="1" applyProtection="1">
      <alignment horizontal="center"/>
    </xf>
    <xf numFmtId="0" fontId="15" fillId="0" borderId="60" xfId="0" applyFont="1" applyBorder="1" applyAlignment="1" applyProtection="1">
      <alignment horizontal="center"/>
    </xf>
    <xf numFmtId="0" fontId="11" fillId="0" borderId="68" xfId="0" applyFont="1" applyBorder="1" applyAlignment="1" applyProtection="1">
      <alignment horizontal="left"/>
      <protection locked="0"/>
    </xf>
    <xf numFmtId="0" fontId="11" fillId="0" borderId="62" xfId="0" applyFont="1" applyBorder="1" applyAlignment="1" applyProtection="1">
      <alignment horizontal="center" shrinkToFit="1"/>
    </xf>
    <xf numFmtId="0" fontId="0" fillId="0" borderId="103" xfId="0" applyBorder="1" applyAlignment="1" applyProtection="1">
      <alignment horizontal="center"/>
    </xf>
    <xf numFmtId="0" fontId="11" fillId="0" borderId="58" xfId="0" applyNumberFormat="1" applyFont="1" applyBorder="1" applyAlignment="1" applyProtection="1">
      <alignment horizontal="left"/>
      <protection locked="0"/>
    </xf>
    <xf numFmtId="167" fontId="2" fillId="0" borderId="52" xfId="0" applyNumberFormat="1" applyFont="1" applyBorder="1" applyAlignment="1" applyProtection="1"/>
    <xf numFmtId="0" fontId="11" fillId="3" borderId="115" xfId="0" applyNumberFormat="1" applyFont="1" applyFill="1" applyBorder="1" applyAlignment="1" applyProtection="1">
      <alignment horizontal="left"/>
      <protection locked="0"/>
    </xf>
    <xf numFmtId="0" fontId="11" fillId="3" borderId="68" xfId="0" applyNumberFormat="1" applyFont="1" applyFill="1" applyBorder="1" applyAlignment="1" applyProtection="1">
      <alignment horizontal="left"/>
      <protection locked="0"/>
    </xf>
    <xf numFmtId="0" fontId="11" fillId="3" borderId="116" xfId="0" applyNumberFormat="1" applyFont="1" applyFill="1" applyBorder="1" applyAlignment="1" applyProtection="1">
      <alignment horizontal="left"/>
      <protection locked="0"/>
    </xf>
    <xf numFmtId="43" fontId="11" fillId="0" borderId="93" xfId="0" applyNumberFormat="1" applyFont="1" applyBorder="1" applyAlignment="1" applyProtection="1">
      <alignment horizontal="right"/>
    </xf>
    <xf numFmtId="43" fontId="11" fillId="0" borderId="117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/>
    <xf numFmtId="0" fontId="10" fillId="0" borderId="50" xfId="0" applyFont="1" applyBorder="1" applyAlignment="1" applyProtection="1"/>
    <xf numFmtId="0" fontId="1" fillId="0" borderId="98" xfId="0" applyFont="1" applyBorder="1" applyAlignment="1" applyProtection="1">
      <alignment horizontal="center" shrinkToFit="1"/>
    </xf>
    <xf numFmtId="0" fontId="1" fillId="0" borderId="99" xfId="0" applyFont="1" applyBorder="1" applyAlignment="1" applyProtection="1">
      <alignment horizontal="center" shrinkToFit="1"/>
    </xf>
    <xf numFmtId="0" fontId="1" fillId="0" borderId="100" xfId="0" applyFont="1" applyBorder="1" applyAlignment="1" applyProtection="1">
      <alignment horizontal="center" shrinkToFit="1"/>
    </xf>
    <xf numFmtId="0" fontId="1" fillId="0" borderId="111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0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0" fillId="0" borderId="76" xfId="0" applyFont="1" applyBorder="1" applyAlignment="1" applyProtection="1">
      <alignment horizontal="left"/>
    </xf>
    <xf numFmtId="0" fontId="10" fillId="0" borderId="112" xfId="0" applyFont="1" applyBorder="1" applyAlignment="1" applyProtection="1">
      <alignment horizontal="left"/>
    </xf>
    <xf numFmtId="0" fontId="10" fillId="0" borderId="113" xfId="0" applyFont="1" applyBorder="1" applyAlignment="1" applyProtection="1">
      <alignment horizontal="left"/>
    </xf>
    <xf numFmtId="0" fontId="10" fillId="0" borderId="112" xfId="0" applyFont="1" applyBorder="1" applyAlignment="1" applyProtection="1">
      <alignment horizontal="center"/>
    </xf>
    <xf numFmtId="0" fontId="10" fillId="0" borderId="114" xfId="0" applyFont="1" applyBorder="1" applyAlignment="1" applyProtection="1">
      <alignment horizontal="center"/>
    </xf>
    <xf numFmtId="0" fontId="11" fillId="0" borderId="115" xfId="0" applyNumberFormat="1" applyFont="1" applyFill="1" applyBorder="1" applyAlignment="1" applyProtection="1">
      <alignment horizontal="left"/>
      <protection locked="0"/>
    </xf>
    <xf numFmtId="0" fontId="11" fillId="0" borderId="68" xfId="0" applyNumberFormat="1" applyFont="1" applyFill="1" applyBorder="1" applyAlignment="1" applyProtection="1">
      <alignment horizontal="left"/>
      <protection locked="0"/>
    </xf>
    <xf numFmtId="0" fontId="11" fillId="0" borderId="116" xfId="0" applyNumberFormat="1" applyFont="1" applyFill="1" applyBorder="1" applyAlignment="1" applyProtection="1">
      <alignment horizontal="left"/>
      <protection locked="0"/>
    </xf>
    <xf numFmtId="0" fontId="11" fillId="0" borderId="115" xfId="0" applyNumberFormat="1" applyFont="1" applyFill="1" applyBorder="1" applyAlignment="1" applyProtection="1">
      <alignment horizontal="left"/>
    </xf>
    <xf numFmtId="0" fontId="11" fillId="0" borderId="68" xfId="0" applyNumberFormat="1" applyFont="1" applyFill="1" applyBorder="1" applyAlignment="1" applyProtection="1">
      <alignment horizontal="left"/>
    </xf>
    <xf numFmtId="0" fontId="11" fillId="0" borderId="116" xfId="0" applyNumberFormat="1" applyFont="1" applyFill="1" applyBorder="1" applyAlignment="1" applyProtection="1">
      <alignment horizontal="left"/>
    </xf>
    <xf numFmtId="43" fontId="11" fillId="0" borderId="94" xfId="0" applyNumberFormat="1" applyFont="1" applyBorder="1" applyAlignment="1" applyProtection="1">
      <alignment horizontal="right"/>
    </xf>
    <xf numFmtId="43" fontId="11" fillId="0" borderId="118" xfId="0" applyNumberFormat="1" applyFont="1" applyBorder="1" applyAlignment="1" applyProtection="1">
      <alignment horizontal="right"/>
    </xf>
    <xf numFmtId="49" fontId="11" fillId="0" borderId="115" xfId="0" applyNumberFormat="1" applyFont="1" applyFill="1" applyBorder="1" applyAlignment="1" applyProtection="1">
      <alignment horizontal="left"/>
    </xf>
    <xf numFmtId="0" fontId="10" fillId="0" borderId="56" xfId="0" applyFont="1" applyBorder="1" applyAlignment="1" applyProtection="1">
      <alignment horizontal="center"/>
    </xf>
    <xf numFmtId="0" fontId="10" fillId="0" borderId="52" xfId="0" applyFont="1" applyBorder="1" applyAlignment="1" applyProtection="1">
      <alignment horizontal="center"/>
    </xf>
    <xf numFmtId="0" fontId="10" fillId="0" borderId="53" xfId="0" applyFont="1" applyBorder="1" applyAlignment="1" applyProtection="1">
      <alignment horizontal="center"/>
    </xf>
    <xf numFmtId="44" fontId="10" fillId="0" borderId="120" xfId="0" applyNumberFormat="1" applyFont="1" applyBorder="1" applyAlignment="1" applyProtection="1">
      <alignment horizontal="right"/>
    </xf>
    <xf numFmtId="44" fontId="10" fillId="0" borderId="121" xfId="0" applyNumberFormat="1" applyFont="1" applyBorder="1" applyAlignment="1" applyProtection="1">
      <alignment horizontal="right"/>
    </xf>
    <xf numFmtId="0" fontId="10" fillId="0" borderId="122" xfId="0" applyFont="1" applyBorder="1" applyAlignment="1" applyProtection="1">
      <alignment horizontal="center"/>
    </xf>
    <xf numFmtId="0" fontId="10" fillId="0" borderId="123" xfId="0" applyFont="1" applyBorder="1" applyAlignment="1" applyProtection="1">
      <alignment horizontal="center"/>
    </xf>
    <xf numFmtId="0" fontId="10" fillId="0" borderId="124" xfId="0" applyFont="1" applyBorder="1" applyAlignment="1" applyProtection="1">
      <alignment horizontal="center"/>
    </xf>
    <xf numFmtId="0" fontId="11" fillId="0" borderId="119" xfId="0" applyNumberFormat="1" applyFont="1" applyFill="1" applyBorder="1" applyAlignment="1" applyProtection="1">
      <alignment horizontal="left"/>
    </xf>
    <xf numFmtId="0" fontId="11" fillId="0" borderId="110" xfId="0" applyNumberFormat="1" applyFont="1" applyFill="1" applyBorder="1" applyAlignment="1" applyProtection="1">
      <alignment horizontal="left"/>
    </xf>
    <xf numFmtId="0" fontId="11" fillId="0" borderId="105" xfId="0" applyNumberFormat="1" applyFont="1" applyFill="1" applyBorder="1" applyAlignment="1" applyProtection="1">
      <alignment horizontal="left"/>
    </xf>
    <xf numFmtId="43" fontId="0" fillId="0" borderId="0" xfId="0" applyNumberFormat="1" applyBorder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44" fontId="0" fillId="0" borderId="0" xfId="0" applyNumberFormat="1" applyBorder="1" applyAlignment="1" applyProtection="1">
      <alignment horizontal="center"/>
    </xf>
    <xf numFmtId="43" fontId="0" fillId="0" borderId="58" xfId="0" applyNumberFormat="1" applyBorder="1" applyAlignment="1" applyProtection="1">
      <alignment horizontal="center"/>
    </xf>
    <xf numFmtId="44" fontId="0" fillId="0" borderId="125" xfId="0" applyNumberFormat="1" applyBorder="1" applyAlignment="1" applyProtection="1">
      <alignment horizontal="center"/>
    </xf>
    <xf numFmtId="43" fontId="11" fillId="3" borderId="94" xfId="0" applyNumberFormat="1" applyFont="1" applyFill="1" applyBorder="1" applyAlignment="1" applyProtection="1">
      <alignment horizontal="right"/>
      <protection locked="0"/>
    </xf>
    <xf numFmtId="43" fontId="11" fillId="3" borderId="118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73"/>
  <sheetViews>
    <sheetView showGridLines="0" tabSelected="1" workbookViewId="0">
      <selection activeCell="A2" sqref="A2"/>
    </sheetView>
  </sheetViews>
  <sheetFormatPr defaultColWidth="9.140625" defaultRowHeight="12.75" customHeight="1" x14ac:dyDescent="0.2"/>
  <cols>
    <col min="1" max="1" width="18.42578125" style="14" customWidth="1"/>
    <col min="2" max="256" width="9.140625" style="14"/>
    <col min="257" max="257" width="18.42578125" style="14" customWidth="1"/>
    <col min="258" max="512" width="9.140625" style="14"/>
    <col min="513" max="513" width="18.42578125" style="14" customWidth="1"/>
    <col min="514" max="768" width="9.140625" style="14"/>
    <col min="769" max="769" width="18.42578125" style="14" customWidth="1"/>
    <col min="770" max="1024" width="9.140625" style="14"/>
    <col min="1025" max="1025" width="18.42578125" style="14" customWidth="1"/>
    <col min="1026" max="1280" width="9.140625" style="14"/>
    <col min="1281" max="1281" width="18.42578125" style="14" customWidth="1"/>
    <col min="1282" max="1536" width="9.140625" style="14"/>
    <col min="1537" max="1537" width="18.42578125" style="14" customWidth="1"/>
    <col min="1538" max="1792" width="9.140625" style="14"/>
    <col min="1793" max="1793" width="18.42578125" style="14" customWidth="1"/>
    <col min="1794" max="2048" width="9.140625" style="14"/>
    <col min="2049" max="2049" width="18.42578125" style="14" customWidth="1"/>
    <col min="2050" max="2304" width="9.140625" style="14"/>
    <col min="2305" max="2305" width="18.42578125" style="14" customWidth="1"/>
    <col min="2306" max="2560" width="9.140625" style="14"/>
    <col min="2561" max="2561" width="18.42578125" style="14" customWidth="1"/>
    <col min="2562" max="2816" width="9.140625" style="14"/>
    <col min="2817" max="2817" width="18.42578125" style="14" customWidth="1"/>
    <col min="2818" max="3072" width="9.140625" style="14"/>
    <col min="3073" max="3073" width="18.42578125" style="14" customWidth="1"/>
    <col min="3074" max="3328" width="9.140625" style="14"/>
    <col min="3329" max="3329" width="18.42578125" style="14" customWidth="1"/>
    <col min="3330" max="3584" width="9.140625" style="14"/>
    <col min="3585" max="3585" width="18.42578125" style="14" customWidth="1"/>
    <col min="3586" max="3840" width="9.140625" style="14"/>
    <col min="3841" max="3841" width="18.42578125" style="14" customWidth="1"/>
    <col min="3842" max="4096" width="9.140625" style="14"/>
    <col min="4097" max="4097" width="18.42578125" style="14" customWidth="1"/>
    <col min="4098" max="4352" width="9.140625" style="14"/>
    <col min="4353" max="4353" width="18.42578125" style="14" customWidth="1"/>
    <col min="4354" max="4608" width="9.140625" style="14"/>
    <col min="4609" max="4609" width="18.42578125" style="14" customWidth="1"/>
    <col min="4610" max="4864" width="9.140625" style="14"/>
    <col min="4865" max="4865" width="18.42578125" style="14" customWidth="1"/>
    <col min="4866" max="5120" width="9.140625" style="14"/>
    <col min="5121" max="5121" width="18.42578125" style="14" customWidth="1"/>
    <col min="5122" max="5376" width="9.140625" style="14"/>
    <col min="5377" max="5377" width="18.42578125" style="14" customWidth="1"/>
    <col min="5378" max="5632" width="9.140625" style="14"/>
    <col min="5633" max="5633" width="18.42578125" style="14" customWidth="1"/>
    <col min="5634" max="5888" width="9.140625" style="14"/>
    <col min="5889" max="5889" width="18.42578125" style="14" customWidth="1"/>
    <col min="5890" max="6144" width="9.140625" style="14"/>
    <col min="6145" max="6145" width="18.42578125" style="14" customWidth="1"/>
    <col min="6146" max="6400" width="9.140625" style="14"/>
    <col min="6401" max="6401" width="18.42578125" style="14" customWidth="1"/>
    <col min="6402" max="6656" width="9.140625" style="14"/>
    <col min="6657" max="6657" width="18.42578125" style="14" customWidth="1"/>
    <col min="6658" max="6912" width="9.140625" style="14"/>
    <col min="6913" max="6913" width="18.42578125" style="14" customWidth="1"/>
    <col min="6914" max="7168" width="9.140625" style="14"/>
    <col min="7169" max="7169" width="18.42578125" style="14" customWidth="1"/>
    <col min="7170" max="7424" width="9.140625" style="14"/>
    <col min="7425" max="7425" width="18.42578125" style="14" customWidth="1"/>
    <col min="7426" max="7680" width="9.140625" style="14"/>
    <col min="7681" max="7681" width="18.42578125" style="14" customWidth="1"/>
    <col min="7682" max="7936" width="9.140625" style="14"/>
    <col min="7937" max="7937" width="18.42578125" style="14" customWidth="1"/>
    <col min="7938" max="8192" width="9.140625" style="14"/>
    <col min="8193" max="8193" width="18.42578125" style="14" customWidth="1"/>
    <col min="8194" max="8448" width="9.140625" style="14"/>
    <col min="8449" max="8449" width="18.42578125" style="14" customWidth="1"/>
    <col min="8450" max="8704" width="9.140625" style="14"/>
    <col min="8705" max="8705" width="18.42578125" style="14" customWidth="1"/>
    <col min="8706" max="8960" width="9.140625" style="14"/>
    <col min="8961" max="8961" width="18.42578125" style="14" customWidth="1"/>
    <col min="8962" max="9216" width="9.140625" style="14"/>
    <col min="9217" max="9217" width="18.42578125" style="14" customWidth="1"/>
    <col min="9218" max="9472" width="9.140625" style="14"/>
    <col min="9473" max="9473" width="18.42578125" style="14" customWidth="1"/>
    <col min="9474" max="9728" width="9.140625" style="14"/>
    <col min="9729" max="9729" width="18.42578125" style="14" customWidth="1"/>
    <col min="9730" max="9984" width="9.140625" style="14"/>
    <col min="9985" max="9985" width="18.42578125" style="14" customWidth="1"/>
    <col min="9986" max="10240" width="9.140625" style="14"/>
    <col min="10241" max="10241" width="18.42578125" style="14" customWidth="1"/>
    <col min="10242" max="10496" width="9.140625" style="14"/>
    <col min="10497" max="10497" width="18.42578125" style="14" customWidth="1"/>
    <col min="10498" max="10752" width="9.140625" style="14"/>
    <col min="10753" max="10753" width="18.42578125" style="14" customWidth="1"/>
    <col min="10754" max="11008" width="9.140625" style="14"/>
    <col min="11009" max="11009" width="18.42578125" style="14" customWidth="1"/>
    <col min="11010" max="11264" width="9.140625" style="14"/>
    <col min="11265" max="11265" width="18.42578125" style="14" customWidth="1"/>
    <col min="11266" max="11520" width="9.140625" style="14"/>
    <col min="11521" max="11521" width="18.42578125" style="14" customWidth="1"/>
    <col min="11522" max="11776" width="9.140625" style="14"/>
    <col min="11777" max="11777" width="18.42578125" style="14" customWidth="1"/>
    <col min="11778" max="12032" width="9.140625" style="14"/>
    <col min="12033" max="12033" width="18.42578125" style="14" customWidth="1"/>
    <col min="12034" max="12288" width="9.140625" style="14"/>
    <col min="12289" max="12289" width="18.42578125" style="14" customWidth="1"/>
    <col min="12290" max="12544" width="9.140625" style="14"/>
    <col min="12545" max="12545" width="18.42578125" style="14" customWidth="1"/>
    <col min="12546" max="12800" width="9.140625" style="14"/>
    <col min="12801" max="12801" width="18.42578125" style="14" customWidth="1"/>
    <col min="12802" max="13056" width="9.140625" style="14"/>
    <col min="13057" max="13057" width="18.42578125" style="14" customWidth="1"/>
    <col min="13058" max="13312" width="9.140625" style="14"/>
    <col min="13313" max="13313" width="18.42578125" style="14" customWidth="1"/>
    <col min="13314" max="13568" width="9.140625" style="14"/>
    <col min="13569" max="13569" width="18.42578125" style="14" customWidth="1"/>
    <col min="13570" max="13824" width="9.140625" style="14"/>
    <col min="13825" max="13825" width="18.42578125" style="14" customWidth="1"/>
    <col min="13826" max="14080" width="9.140625" style="14"/>
    <col min="14081" max="14081" width="18.42578125" style="14" customWidth="1"/>
    <col min="14082" max="14336" width="9.140625" style="14"/>
    <col min="14337" max="14337" width="18.42578125" style="14" customWidth="1"/>
    <col min="14338" max="14592" width="9.140625" style="14"/>
    <col min="14593" max="14593" width="18.42578125" style="14" customWidth="1"/>
    <col min="14594" max="14848" width="9.140625" style="14"/>
    <col min="14849" max="14849" width="18.42578125" style="14" customWidth="1"/>
    <col min="14850" max="15104" width="9.140625" style="14"/>
    <col min="15105" max="15105" width="18.42578125" style="14" customWidth="1"/>
    <col min="15106" max="15360" width="9.140625" style="14"/>
    <col min="15361" max="15361" width="18.42578125" style="14" customWidth="1"/>
    <col min="15362" max="15616" width="9.140625" style="14"/>
    <col min="15617" max="15617" width="18.42578125" style="14" customWidth="1"/>
    <col min="15618" max="15872" width="9.140625" style="14"/>
    <col min="15873" max="15873" width="18.42578125" style="14" customWidth="1"/>
    <col min="15874" max="16128" width="9.140625" style="14"/>
    <col min="16129" max="16129" width="18.42578125" style="14" customWidth="1"/>
    <col min="16130" max="16384" width="9.140625" style="14"/>
  </cols>
  <sheetData>
    <row r="1" spans="1:256" ht="12.75" customHeight="1" x14ac:dyDescent="0.2">
      <c r="A1" s="443" t="s">
        <v>453</v>
      </c>
      <c r="B1" s="443"/>
      <c r="C1" s="443"/>
      <c r="D1" s="443"/>
      <c r="E1" s="443"/>
      <c r="F1" s="443"/>
      <c r="G1" s="443"/>
      <c r="H1" s="443"/>
      <c r="I1" s="443"/>
      <c r="J1" s="443"/>
    </row>
    <row r="3" spans="1:256" s="13" customFormat="1" ht="12.75" customHeight="1" x14ac:dyDescent="0.2">
      <c r="A3" s="360" t="s">
        <v>250</v>
      </c>
      <c r="B3" s="360" t="s">
        <v>475</v>
      </c>
      <c r="C3" s="360"/>
      <c r="D3" s="360"/>
      <c r="E3" s="360"/>
      <c r="F3" s="360"/>
      <c r="G3" s="360"/>
      <c r="H3" s="360"/>
      <c r="I3" s="360"/>
      <c r="J3" s="360"/>
    </row>
    <row r="4" spans="1:256" s="13" customFormat="1" ht="12.75" customHeight="1" x14ac:dyDescent="0.2">
      <c r="A4" s="360" t="s">
        <v>250</v>
      </c>
      <c r="B4" s="360" t="s">
        <v>476</v>
      </c>
      <c r="C4" s="360"/>
      <c r="D4" s="360"/>
      <c r="E4" s="360"/>
      <c r="F4" s="360"/>
      <c r="G4" s="360"/>
      <c r="H4" s="360"/>
      <c r="I4" s="360"/>
      <c r="J4" s="360"/>
    </row>
    <row r="5" spans="1:256" s="13" customFormat="1" ht="12.75" customHeight="1" x14ac:dyDescent="0.2">
      <c r="A5" s="360" t="s">
        <v>250</v>
      </c>
      <c r="B5" s="360" t="s">
        <v>477</v>
      </c>
      <c r="C5" s="360"/>
      <c r="D5" s="360"/>
      <c r="E5" s="360"/>
      <c r="F5" s="360"/>
      <c r="G5" s="360"/>
      <c r="H5" s="360"/>
      <c r="I5" s="360"/>
      <c r="J5" s="360"/>
    </row>
    <row r="6" spans="1:256" s="13" customFormat="1" ht="12.75" customHeight="1" x14ac:dyDescent="0.2">
      <c r="A6" s="360" t="s">
        <v>250</v>
      </c>
      <c r="B6" s="360" t="s">
        <v>478</v>
      </c>
      <c r="C6" s="360"/>
      <c r="D6" s="360"/>
      <c r="E6" s="360"/>
      <c r="F6" s="360"/>
      <c r="G6" s="360"/>
      <c r="H6" s="360"/>
      <c r="I6" s="360"/>
      <c r="J6" s="360"/>
    </row>
    <row r="7" spans="1:256" s="13" customFormat="1" ht="12.75" customHeight="1" x14ac:dyDescent="0.2">
      <c r="A7" s="360"/>
      <c r="B7" s="361" t="s">
        <v>252</v>
      </c>
      <c r="C7" s="361"/>
      <c r="D7" s="361"/>
      <c r="E7" s="361"/>
      <c r="F7" s="361"/>
      <c r="G7" s="361"/>
      <c r="H7" s="361"/>
      <c r="I7" s="361"/>
      <c r="J7" s="369"/>
    </row>
    <row r="8" spans="1:256" s="13" customFormat="1" ht="12.75" customHeight="1" x14ac:dyDescent="0.2">
      <c r="A8" s="360"/>
      <c r="B8" s="360" t="s">
        <v>479</v>
      </c>
      <c r="C8" s="360"/>
      <c r="D8" s="360"/>
      <c r="E8" s="360"/>
      <c r="F8" s="360"/>
      <c r="G8" s="360"/>
      <c r="H8" s="360"/>
      <c r="I8" s="360"/>
      <c r="J8" s="360"/>
    </row>
    <row r="9" spans="1:256" s="13" customFormat="1" ht="12.75" customHeight="1" x14ac:dyDescent="0.2">
      <c r="A9" s="360"/>
      <c r="B9" s="360" t="s">
        <v>480</v>
      </c>
      <c r="C9" s="360"/>
      <c r="D9" s="360"/>
      <c r="E9" s="360"/>
      <c r="F9" s="360"/>
      <c r="G9" s="360"/>
      <c r="H9" s="360"/>
      <c r="I9" s="360"/>
      <c r="J9" s="360"/>
    </row>
    <row r="10" spans="1:256" s="13" customFormat="1" ht="12.75" customHeight="1" x14ac:dyDescent="0.2">
      <c r="A10" s="360"/>
      <c r="B10" s="360" t="s">
        <v>481</v>
      </c>
      <c r="C10" s="360"/>
      <c r="D10" s="360"/>
      <c r="E10" s="360"/>
      <c r="F10" s="360"/>
      <c r="G10" s="360"/>
      <c r="H10" s="360"/>
      <c r="I10" s="360"/>
      <c r="J10" s="360"/>
    </row>
    <row r="11" spans="1:256" s="13" customFormat="1" ht="12.75" customHeight="1" x14ac:dyDescent="0.2">
      <c r="A11" s="360"/>
      <c r="B11" s="360" t="s">
        <v>482</v>
      </c>
      <c r="C11" s="360"/>
      <c r="D11" s="360"/>
      <c r="E11" s="360"/>
      <c r="F11" s="360"/>
      <c r="G11" s="360"/>
      <c r="H11" s="360"/>
      <c r="I11" s="360"/>
      <c r="J11" s="360"/>
    </row>
    <row r="12" spans="1:256" s="13" customFormat="1" ht="12.75" customHeight="1" x14ac:dyDescent="0.2">
      <c r="A12" s="360"/>
      <c r="B12" s="360" t="s">
        <v>483</v>
      </c>
      <c r="C12" s="360"/>
      <c r="D12" s="360"/>
      <c r="E12" s="360"/>
      <c r="F12" s="360"/>
      <c r="G12" s="360"/>
      <c r="H12" s="360"/>
      <c r="I12" s="360"/>
      <c r="J12" s="360"/>
    </row>
    <row r="13" spans="1:256" s="13" customFormat="1" ht="12.75" customHeight="1" x14ac:dyDescent="0.2">
      <c r="A13" s="360"/>
      <c r="B13" s="360"/>
      <c r="C13" s="360"/>
      <c r="D13" s="360"/>
      <c r="E13" s="360"/>
      <c r="F13" s="360"/>
      <c r="G13" s="360"/>
      <c r="H13" s="360"/>
      <c r="I13" s="360"/>
      <c r="J13" s="360"/>
    </row>
    <row r="14" spans="1:256" s="13" customFormat="1" ht="12.75" customHeight="1" x14ac:dyDescent="0.2">
      <c r="A14" s="360"/>
      <c r="B14" s="370" t="s">
        <v>378</v>
      </c>
      <c r="C14" s="360"/>
      <c r="D14" s="360"/>
      <c r="E14" s="360"/>
      <c r="F14" s="360"/>
      <c r="G14" s="360"/>
      <c r="H14" s="360"/>
      <c r="I14" s="360"/>
      <c r="J14" s="360"/>
    </row>
    <row r="15" spans="1:256" s="13" customFormat="1" ht="12.75" customHeight="1" x14ac:dyDescent="0.2">
      <c r="A15" s="360"/>
      <c r="B15" s="370" t="s">
        <v>379</v>
      </c>
      <c r="C15" s="360"/>
      <c r="D15" s="360"/>
      <c r="E15" s="360"/>
      <c r="F15" s="360"/>
      <c r="G15" s="360"/>
      <c r="H15" s="360"/>
      <c r="I15" s="360"/>
      <c r="J15" s="360"/>
    </row>
    <row r="16" spans="1:256" s="13" customFormat="1" ht="12.75" customHeight="1" x14ac:dyDescent="0.2">
      <c r="A16" s="360"/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0"/>
      <c r="DG16" s="360"/>
      <c r="DH16" s="360"/>
      <c r="DI16" s="360"/>
      <c r="DJ16" s="360"/>
      <c r="DK16" s="360"/>
      <c r="DL16" s="360"/>
      <c r="DM16" s="360"/>
      <c r="DN16" s="360"/>
      <c r="DO16" s="360"/>
      <c r="DP16" s="360"/>
      <c r="DQ16" s="360"/>
      <c r="DR16" s="360"/>
      <c r="DS16" s="360"/>
      <c r="DT16" s="360"/>
      <c r="DU16" s="360"/>
      <c r="DV16" s="360"/>
      <c r="DW16" s="360"/>
      <c r="DX16" s="360"/>
      <c r="DY16" s="360"/>
      <c r="DZ16" s="360"/>
      <c r="EA16" s="360"/>
      <c r="EB16" s="360"/>
      <c r="EC16" s="360"/>
      <c r="ED16" s="360"/>
      <c r="EE16" s="360"/>
      <c r="EF16" s="360"/>
      <c r="EG16" s="360"/>
      <c r="EH16" s="360"/>
      <c r="EI16" s="360"/>
      <c r="EJ16" s="360"/>
      <c r="EK16" s="360"/>
      <c r="EL16" s="360"/>
      <c r="EM16" s="360"/>
      <c r="EN16" s="360"/>
      <c r="EO16" s="360"/>
      <c r="EP16" s="360"/>
      <c r="EQ16" s="360"/>
      <c r="ER16" s="360"/>
      <c r="ES16" s="360"/>
      <c r="ET16" s="360"/>
      <c r="EU16" s="360"/>
      <c r="EV16" s="360"/>
      <c r="EW16" s="360"/>
      <c r="EX16" s="360"/>
      <c r="EY16" s="360"/>
      <c r="EZ16" s="360"/>
      <c r="FA16" s="360"/>
      <c r="FB16" s="360"/>
      <c r="FC16" s="360"/>
      <c r="FD16" s="360"/>
      <c r="FE16" s="360"/>
      <c r="FF16" s="360"/>
      <c r="FG16" s="360"/>
      <c r="FH16" s="360"/>
      <c r="FI16" s="360"/>
      <c r="FJ16" s="360"/>
      <c r="FK16" s="360"/>
      <c r="FL16" s="360"/>
      <c r="FM16" s="360"/>
      <c r="FN16" s="360"/>
      <c r="FO16" s="360"/>
      <c r="FP16" s="360"/>
      <c r="FQ16" s="360"/>
      <c r="FR16" s="360"/>
      <c r="FS16" s="360"/>
      <c r="FT16" s="360"/>
      <c r="FU16" s="360"/>
      <c r="FV16" s="360"/>
      <c r="FW16" s="360"/>
      <c r="FX16" s="360"/>
      <c r="FY16" s="360"/>
      <c r="FZ16" s="360"/>
      <c r="GA16" s="360"/>
      <c r="GB16" s="360"/>
      <c r="GC16" s="360"/>
      <c r="GD16" s="360"/>
      <c r="GE16" s="360"/>
      <c r="GF16" s="360"/>
      <c r="GG16" s="360"/>
      <c r="GH16" s="360"/>
      <c r="GI16" s="360"/>
      <c r="GJ16" s="360"/>
      <c r="GK16" s="360"/>
      <c r="GL16" s="360"/>
      <c r="GM16" s="360"/>
      <c r="GN16" s="360"/>
      <c r="GO16" s="360"/>
      <c r="GP16" s="360"/>
      <c r="GQ16" s="360"/>
      <c r="GR16" s="360"/>
      <c r="GS16" s="360"/>
      <c r="GT16" s="360"/>
      <c r="GU16" s="360"/>
      <c r="GV16" s="360"/>
      <c r="GW16" s="360"/>
      <c r="GX16" s="360"/>
      <c r="GY16" s="360"/>
      <c r="GZ16" s="360"/>
      <c r="HA16" s="360"/>
      <c r="HB16" s="360"/>
      <c r="HC16" s="360"/>
      <c r="HD16" s="360"/>
      <c r="HE16" s="360"/>
      <c r="HF16" s="360"/>
      <c r="HG16" s="360"/>
      <c r="HH16" s="360"/>
      <c r="HI16" s="360"/>
      <c r="HJ16" s="360"/>
      <c r="HK16" s="360"/>
      <c r="HL16" s="360"/>
      <c r="HM16" s="360"/>
      <c r="HN16" s="360"/>
      <c r="HO16" s="360"/>
      <c r="HP16" s="360"/>
      <c r="HQ16" s="360"/>
      <c r="HR16" s="360"/>
      <c r="HS16" s="360"/>
      <c r="HT16" s="360"/>
      <c r="HU16" s="360"/>
      <c r="HV16" s="360"/>
      <c r="HW16" s="360"/>
      <c r="HX16" s="360"/>
      <c r="HY16" s="360"/>
      <c r="HZ16" s="360"/>
      <c r="IA16" s="360"/>
      <c r="IB16" s="360"/>
      <c r="IC16" s="360"/>
      <c r="ID16" s="360"/>
      <c r="IE16" s="360"/>
      <c r="IF16" s="360"/>
      <c r="IG16" s="360"/>
      <c r="IH16" s="360"/>
      <c r="II16" s="360"/>
      <c r="IJ16" s="360"/>
      <c r="IK16" s="360"/>
      <c r="IL16" s="360"/>
      <c r="IM16" s="360"/>
      <c r="IN16" s="360"/>
      <c r="IO16" s="360"/>
      <c r="IP16" s="360"/>
      <c r="IQ16" s="360"/>
      <c r="IR16" s="360"/>
      <c r="IS16" s="360"/>
      <c r="IT16" s="360"/>
      <c r="IU16" s="360"/>
      <c r="IV16" s="360"/>
    </row>
    <row r="17" spans="1:256" s="13" customFormat="1" ht="12.75" customHeight="1" x14ac:dyDescent="0.2">
      <c r="A17" s="360" t="s">
        <v>264</v>
      </c>
      <c r="B17" s="364" t="s">
        <v>265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0"/>
      <c r="DG17" s="360"/>
      <c r="DH17" s="360"/>
      <c r="DI17" s="360"/>
      <c r="DJ17" s="360"/>
      <c r="DK17" s="360"/>
      <c r="DL17" s="360"/>
      <c r="DM17" s="360"/>
      <c r="DN17" s="360"/>
      <c r="DO17" s="360"/>
      <c r="DP17" s="360"/>
      <c r="DQ17" s="360"/>
      <c r="DR17" s="360"/>
      <c r="DS17" s="360"/>
      <c r="DT17" s="360"/>
      <c r="DU17" s="360"/>
      <c r="DV17" s="360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0"/>
      <c r="EL17" s="360"/>
      <c r="EM17" s="360"/>
      <c r="EN17" s="360"/>
      <c r="EO17" s="360"/>
      <c r="EP17" s="360"/>
      <c r="EQ17" s="360"/>
      <c r="ER17" s="360"/>
      <c r="ES17" s="360"/>
      <c r="ET17" s="360"/>
      <c r="EU17" s="360"/>
      <c r="EV17" s="360"/>
      <c r="EW17" s="360"/>
      <c r="EX17" s="360"/>
      <c r="EY17" s="360"/>
      <c r="EZ17" s="360"/>
      <c r="FA17" s="360"/>
      <c r="FB17" s="360"/>
      <c r="FC17" s="360"/>
      <c r="FD17" s="360"/>
      <c r="FE17" s="360"/>
      <c r="FF17" s="360"/>
      <c r="FG17" s="360"/>
      <c r="FH17" s="360"/>
      <c r="FI17" s="360"/>
      <c r="FJ17" s="360"/>
      <c r="FK17" s="360"/>
      <c r="FL17" s="360"/>
      <c r="FM17" s="360"/>
      <c r="FN17" s="360"/>
      <c r="FO17" s="360"/>
      <c r="FP17" s="360"/>
      <c r="FQ17" s="360"/>
      <c r="FR17" s="360"/>
      <c r="FS17" s="360"/>
      <c r="FT17" s="360"/>
      <c r="FU17" s="360"/>
      <c r="FV17" s="360"/>
      <c r="FW17" s="360"/>
      <c r="FX17" s="360"/>
      <c r="FY17" s="360"/>
      <c r="FZ17" s="360"/>
      <c r="GA17" s="360"/>
      <c r="GB17" s="360"/>
      <c r="GC17" s="360"/>
      <c r="GD17" s="360"/>
      <c r="GE17" s="360"/>
      <c r="GF17" s="360"/>
      <c r="GG17" s="360"/>
      <c r="GH17" s="360"/>
      <c r="GI17" s="360"/>
      <c r="GJ17" s="360"/>
      <c r="GK17" s="360"/>
      <c r="GL17" s="360"/>
      <c r="GM17" s="360"/>
      <c r="GN17" s="360"/>
      <c r="GO17" s="360"/>
      <c r="GP17" s="360"/>
      <c r="GQ17" s="360"/>
      <c r="GR17" s="360"/>
      <c r="GS17" s="360"/>
      <c r="GT17" s="360"/>
      <c r="GU17" s="360"/>
      <c r="GV17" s="360"/>
      <c r="GW17" s="360"/>
      <c r="GX17" s="360"/>
      <c r="GY17" s="360"/>
      <c r="GZ17" s="360"/>
      <c r="HA17" s="360"/>
      <c r="HB17" s="360"/>
      <c r="HC17" s="360"/>
      <c r="HD17" s="360"/>
      <c r="HE17" s="360"/>
      <c r="HF17" s="360"/>
      <c r="HG17" s="360"/>
      <c r="HH17" s="360"/>
      <c r="HI17" s="360"/>
      <c r="HJ17" s="360"/>
      <c r="HK17" s="360"/>
      <c r="HL17" s="360"/>
      <c r="HM17" s="360"/>
      <c r="HN17" s="360"/>
      <c r="HO17" s="360"/>
      <c r="HP17" s="360"/>
      <c r="HQ17" s="360"/>
      <c r="HR17" s="360"/>
      <c r="HS17" s="360"/>
      <c r="HT17" s="360"/>
      <c r="HU17" s="360"/>
      <c r="HV17" s="360"/>
      <c r="HW17" s="360"/>
      <c r="HX17" s="360"/>
      <c r="HY17" s="360"/>
      <c r="HZ17" s="360"/>
      <c r="IA17" s="360"/>
      <c r="IB17" s="360"/>
      <c r="IC17" s="360"/>
      <c r="ID17" s="360"/>
      <c r="IE17" s="360"/>
      <c r="IF17" s="360"/>
      <c r="IG17" s="360"/>
      <c r="IH17" s="360"/>
      <c r="II17" s="360"/>
      <c r="IJ17" s="360"/>
      <c r="IK17" s="360"/>
      <c r="IL17" s="360"/>
      <c r="IM17" s="360"/>
      <c r="IN17" s="360"/>
      <c r="IO17" s="360"/>
      <c r="IP17" s="360"/>
      <c r="IQ17" s="360"/>
      <c r="IR17" s="360"/>
      <c r="IS17" s="360"/>
      <c r="IT17" s="360"/>
      <c r="IU17" s="360"/>
      <c r="IV17" s="360"/>
    </row>
    <row r="18" spans="1:256" s="13" customFormat="1" ht="12.75" customHeight="1" x14ac:dyDescent="0.2">
      <c r="A18" s="365"/>
      <c r="B18" s="360" t="s">
        <v>266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0"/>
      <c r="EL18" s="360"/>
      <c r="EM18" s="360"/>
      <c r="EN18" s="360"/>
      <c r="EO18" s="360"/>
      <c r="EP18" s="360"/>
      <c r="EQ18" s="360"/>
      <c r="ER18" s="360"/>
      <c r="ES18" s="360"/>
      <c r="ET18" s="360"/>
      <c r="EU18" s="360"/>
      <c r="EV18" s="360"/>
      <c r="EW18" s="360"/>
      <c r="EX18" s="360"/>
      <c r="EY18" s="360"/>
      <c r="EZ18" s="360"/>
      <c r="FA18" s="360"/>
      <c r="FB18" s="360"/>
      <c r="FC18" s="360"/>
      <c r="FD18" s="360"/>
      <c r="FE18" s="360"/>
      <c r="FF18" s="360"/>
      <c r="FG18" s="360"/>
      <c r="FH18" s="360"/>
      <c r="FI18" s="360"/>
      <c r="FJ18" s="360"/>
      <c r="FK18" s="360"/>
      <c r="FL18" s="360"/>
      <c r="FM18" s="360"/>
      <c r="FN18" s="360"/>
      <c r="FO18" s="360"/>
      <c r="FP18" s="360"/>
      <c r="FQ18" s="360"/>
      <c r="FR18" s="360"/>
      <c r="FS18" s="360"/>
      <c r="FT18" s="360"/>
      <c r="FU18" s="360"/>
      <c r="FV18" s="360"/>
      <c r="FW18" s="360"/>
      <c r="FX18" s="360"/>
      <c r="FY18" s="360"/>
      <c r="FZ18" s="360"/>
      <c r="GA18" s="360"/>
      <c r="GB18" s="360"/>
      <c r="GC18" s="360"/>
      <c r="GD18" s="360"/>
      <c r="GE18" s="360"/>
      <c r="GF18" s="360"/>
      <c r="GG18" s="360"/>
      <c r="GH18" s="360"/>
      <c r="GI18" s="360"/>
      <c r="GJ18" s="360"/>
      <c r="GK18" s="360"/>
      <c r="GL18" s="360"/>
      <c r="GM18" s="360"/>
      <c r="GN18" s="360"/>
      <c r="GO18" s="360"/>
      <c r="GP18" s="360"/>
      <c r="GQ18" s="360"/>
      <c r="GR18" s="360"/>
      <c r="GS18" s="360"/>
      <c r="GT18" s="360"/>
      <c r="GU18" s="360"/>
      <c r="GV18" s="360"/>
      <c r="GW18" s="360"/>
      <c r="GX18" s="360"/>
      <c r="GY18" s="360"/>
      <c r="GZ18" s="360"/>
      <c r="HA18" s="360"/>
      <c r="HB18" s="360"/>
      <c r="HC18" s="360"/>
      <c r="HD18" s="360"/>
      <c r="HE18" s="360"/>
      <c r="HF18" s="360"/>
      <c r="HG18" s="360"/>
      <c r="HH18" s="360"/>
      <c r="HI18" s="360"/>
      <c r="HJ18" s="360"/>
      <c r="HK18" s="360"/>
      <c r="HL18" s="360"/>
      <c r="HM18" s="360"/>
      <c r="HN18" s="360"/>
      <c r="HO18" s="360"/>
      <c r="HP18" s="360"/>
      <c r="HQ18" s="360"/>
      <c r="HR18" s="360"/>
      <c r="HS18" s="360"/>
      <c r="HT18" s="360"/>
      <c r="HU18" s="360"/>
      <c r="HV18" s="360"/>
      <c r="HW18" s="360"/>
      <c r="HX18" s="360"/>
      <c r="HY18" s="360"/>
      <c r="HZ18" s="360"/>
      <c r="IA18" s="360"/>
      <c r="IB18" s="360"/>
      <c r="IC18" s="360"/>
      <c r="ID18" s="360"/>
      <c r="IE18" s="360"/>
      <c r="IF18" s="360"/>
      <c r="IG18" s="360"/>
      <c r="IH18" s="360"/>
      <c r="II18" s="360"/>
      <c r="IJ18" s="360"/>
      <c r="IK18" s="360"/>
      <c r="IL18" s="360"/>
      <c r="IM18" s="360"/>
      <c r="IN18" s="360"/>
      <c r="IO18" s="360"/>
      <c r="IP18" s="360"/>
      <c r="IQ18" s="360"/>
      <c r="IR18" s="360"/>
      <c r="IS18" s="360"/>
      <c r="IT18" s="360"/>
      <c r="IU18" s="360"/>
      <c r="IV18" s="360"/>
    </row>
    <row r="19" spans="1:256" s="13" customFormat="1" ht="12.75" customHeight="1" x14ac:dyDescent="0.2">
      <c r="A19" s="360"/>
      <c r="B19" s="360" t="s">
        <v>372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60"/>
      <c r="EP19" s="360"/>
      <c r="EQ19" s="360"/>
      <c r="ER19" s="360"/>
      <c r="ES19" s="360"/>
      <c r="ET19" s="360"/>
      <c r="EU19" s="360"/>
      <c r="EV19" s="360"/>
      <c r="EW19" s="360"/>
      <c r="EX19" s="360"/>
      <c r="EY19" s="360"/>
      <c r="EZ19" s="360"/>
      <c r="FA19" s="360"/>
      <c r="FB19" s="360"/>
      <c r="FC19" s="360"/>
      <c r="FD19" s="360"/>
      <c r="FE19" s="360"/>
      <c r="FF19" s="360"/>
      <c r="FG19" s="360"/>
      <c r="FH19" s="360"/>
      <c r="FI19" s="360"/>
      <c r="FJ19" s="360"/>
      <c r="FK19" s="360"/>
      <c r="FL19" s="360"/>
      <c r="FM19" s="360"/>
      <c r="FN19" s="360"/>
      <c r="FO19" s="360"/>
      <c r="FP19" s="360"/>
      <c r="FQ19" s="360"/>
      <c r="FR19" s="360"/>
      <c r="FS19" s="360"/>
      <c r="FT19" s="360"/>
      <c r="FU19" s="360"/>
      <c r="FV19" s="360"/>
      <c r="FW19" s="360"/>
      <c r="FX19" s="360"/>
      <c r="FY19" s="360"/>
      <c r="FZ19" s="360"/>
      <c r="GA19" s="360"/>
      <c r="GB19" s="360"/>
      <c r="GC19" s="360"/>
      <c r="GD19" s="360"/>
      <c r="GE19" s="360"/>
      <c r="GF19" s="360"/>
      <c r="GG19" s="360"/>
      <c r="GH19" s="360"/>
      <c r="GI19" s="360"/>
      <c r="GJ19" s="360"/>
      <c r="GK19" s="360"/>
      <c r="GL19" s="360"/>
      <c r="GM19" s="360"/>
      <c r="GN19" s="360"/>
      <c r="GO19" s="360"/>
      <c r="GP19" s="360"/>
      <c r="GQ19" s="360"/>
      <c r="GR19" s="360"/>
      <c r="GS19" s="360"/>
      <c r="GT19" s="360"/>
      <c r="GU19" s="360"/>
      <c r="GV19" s="360"/>
      <c r="GW19" s="360"/>
      <c r="GX19" s="360"/>
      <c r="GY19" s="360"/>
      <c r="GZ19" s="360"/>
      <c r="HA19" s="360"/>
      <c r="HB19" s="360"/>
      <c r="HC19" s="360"/>
      <c r="HD19" s="360"/>
      <c r="HE19" s="360"/>
      <c r="HF19" s="360"/>
      <c r="HG19" s="360"/>
      <c r="HH19" s="360"/>
      <c r="HI19" s="360"/>
      <c r="HJ19" s="360"/>
      <c r="HK19" s="360"/>
      <c r="HL19" s="360"/>
      <c r="HM19" s="360"/>
      <c r="HN19" s="360"/>
      <c r="HO19" s="360"/>
      <c r="HP19" s="360"/>
      <c r="HQ19" s="360"/>
      <c r="HR19" s="360"/>
      <c r="HS19" s="360"/>
      <c r="HT19" s="360"/>
      <c r="HU19" s="360"/>
      <c r="HV19" s="360"/>
      <c r="HW19" s="360"/>
      <c r="HX19" s="360"/>
      <c r="HY19" s="360"/>
      <c r="HZ19" s="360"/>
      <c r="IA19" s="360"/>
      <c r="IB19" s="360"/>
      <c r="IC19" s="360"/>
      <c r="ID19" s="360"/>
      <c r="IE19" s="360"/>
      <c r="IF19" s="360"/>
      <c r="IG19" s="360"/>
      <c r="IH19" s="360"/>
      <c r="II19" s="360"/>
      <c r="IJ19" s="360"/>
      <c r="IK19" s="360"/>
      <c r="IL19" s="360"/>
      <c r="IM19" s="360"/>
      <c r="IN19" s="360"/>
      <c r="IO19" s="360"/>
      <c r="IP19" s="360"/>
      <c r="IQ19" s="360"/>
      <c r="IR19" s="360"/>
      <c r="IS19" s="360"/>
      <c r="IT19" s="360"/>
      <c r="IU19" s="360"/>
      <c r="IV19" s="360"/>
    </row>
    <row r="20" spans="1:256" ht="12.75" customHeight="1" x14ac:dyDescent="0.2">
      <c r="A20" s="366" t="s">
        <v>267</v>
      </c>
      <c r="B20" s="362" t="s">
        <v>268</v>
      </c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  <c r="BI20" s="359"/>
      <c r="BJ20" s="359"/>
      <c r="BK20" s="359"/>
      <c r="BL20" s="359"/>
      <c r="BM20" s="359"/>
      <c r="BN20" s="359"/>
      <c r="BO20" s="359"/>
      <c r="BP20" s="359"/>
      <c r="BQ20" s="359"/>
      <c r="BR20" s="359"/>
      <c r="BS20" s="359"/>
      <c r="BT20" s="359"/>
      <c r="BU20" s="359"/>
      <c r="BV20" s="359"/>
      <c r="BW20" s="359"/>
      <c r="BX20" s="359"/>
      <c r="BY20" s="359"/>
      <c r="BZ20" s="359"/>
      <c r="CA20" s="359"/>
      <c r="CB20" s="359"/>
      <c r="CC20" s="359"/>
      <c r="CD20" s="359"/>
      <c r="CE20" s="359"/>
      <c r="CF20" s="359"/>
      <c r="CG20" s="359"/>
      <c r="CH20" s="359"/>
      <c r="CI20" s="359"/>
      <c r="CJ20" s="359"/>
      <c r="CK20" s="359"/>
      <c r="CL20" s="359"/>
      <c r="CM20" s="359"/>
      <c r="CN20" s="359"/>
      <c r="CO20" s="359"/>
      <c r="CP20" s="359"/>
      <c r="CQ20" s="359"/>
      <c r="CR20" s="359"/>
      <c r="CS20" s="359"/>
      <c r="CT20" s="359"/>
      <c r="CU20" s="359"/>
      <c r="CV20" s="359"/>
      <c r="CW20" s="359"/>
      <c r="CX20" s="359"/>
      <c r="CY20" s="359"/>
      <c r="CZ20" s="359"/>
      <c r="DA20" s="359"/>
      <c r="DB20" s="359"/>
      <c r="DC20" s="359"/>
      <c r="DD20" s="359"/>
      <c r="DE20" s="359"/>
      <c r="DF20" s="359"/>
      <c r="DG20" s="359"/>
      <c r="DH20" s="359"/>
      <c r="DI20" s="359"/>
      <c r="DJ20" s="359"/>
      <c r="DK20" s="359"/>
      <c r="DL20" s="359"/>
      <c r="DM20" s="359"/>
      <c r="DN20" s="359"/>
      <c r="DO20" s="359"/>
      <c r="DP20" s="359"/>
      <c r="DQ20" s="359"/>
      <c r="DR20" s="359"/>
      <c r="DS20" s="359"/>
      <c r="DT20" s="359"/>
      <c r="DU20" s="359"/>
      <c r="DV20" s="359"/>
      <c r="DW20" s="359"/>
      <c r="DX20" s="359"/>
      <c r="DY20" s="359"/>
      <c r="DZ20" s="359"/>
      <c r="EA20" s="359"/>
      <c r="EB20" s="359"/>
      <c r="EC20" s="359"/>
      <c r="ED20" s="359"/>
      <c r="EE20" s="359"/>
      <c r="EF20" s="359"/>
      <c r="EG20" s="359"/>
      <c r="EH20" s="359"/>
      <c r="EI20" s="359"/>
      <c r="EJ20" s="359"/>
      <c r="EK20" s="359"/>
      <c r="EL20" s="359"/>
      <c r="EM20" s="359"/>
      <c r="EN20" s="359"/>
      <c r="EO20" s="359"/>
      <c r="EP20" s="359"/>
      <c r="EQ20" s="359"/>
      <c r="ER20" s="359"/>
      <c r="ES20" s="359"/>
      <c r="ET20" s="359"/>
      <c r="EU20" s="359"/>
      <c r="EV20" s="359"/>
      <c r="EW20" s="359"/>
      <c r="EX20" s="359"/>
      <c r="EY20" s="359"/>
      <c r="EZ20" s="359"/>
      <c r="FA20" s="359"/>
      <c r="FB20" s="359"/>
      <c r="FC20" s="359"/>
      <c r="FD20" s="359"/>
      <c r="FE20" s="359"/>
      <c r="FF20" s="359"/>
      <c r="FG20" s="359"/>
      <c r="FH20" s="359"/>
      <c r="FI20" s="359"/>
      <c r="FJ20" s="359"/>
      <c r="FK20" s="359"/>
      <c r="FL20" s="359"/>
      <c r="FM20" s="359"/>
      <c r="FN20" s="359"/>
      <c r="FO20" s="359"/>
      <c r="FP20" s="359"/>
      <c r="FQ20" s="359"/>
      <c r="FR20" s="359"/>
      <c r="FS20" s="359"/>
      <c r="FT20" s="359"/>
      <c r="FU20" s="359"/>
      <c r="FV20" s="359"/>
      <c r="FW20" s="359"/>
      <c r="FX20" s="359"/>
      <c r="FY20" s="359"/>
      <c r="FZ20" s="359"/>
      <c r="GA20" s="359"/>
      <c r="GB20" s="359"/>
      <c r="GC20" s="359"/>
      <c r="GD20" s="359"/>
      <c r="GE20" s="359"/>
      <c r="GF20" s="359"/>
      <c r="GG20" s="359"/>
      <c r="GH20" s="359"/>
      <c r="GI20" s="359"/>
      <c r="GJ20" s="359"/>
      <c r="GK20" s="359"/>
      <c r="GL20" s="359"/>
      <c r="GM20" s="359"/>
      <c r="GN20" s="359"/>
      <c r="GO20" s="359"/>
      <c r="GP20" s="359"/>
      <c r="GQ20" s="359"/>
      <c r="GR20" s="359"/>
      <c r="GS20" s="359"/>
      <c r="GT20" s="359"/>
      <c r="GU20" s="359"/>
      <c r="GV20" s="359"/>
      <c r="GW20" s="359"/>
      <c r="GX20" s="359"/>
      <c r="GY20" s="359"/>
      <c r="GZ20" s="359"/>
      <c r="HA20" s="359"/>
      <c r="HB20" s="359"/>
      <c r="HC20" s="359"/>
      <c r="HD20" s="359"/>
      <c r="HE20" s="359"/>
      <c r="HF20" s="359"/>
      <c r="HG20" s="359"/>
      <c r="HH20" s="359"/>
      <c r="HI20" s="359"/>
      <c r="HJ20" s="359"/>
      <c r="HK20" s="359"/>
      <c r="HL20" s="359"/>
      <c r="HM20" s="359"/>
      <c r="HN20" s="359"/>
      <c r="HO20" s="359"/>
      <c r="HP20" s="359"/>
      <c r="HQ20" s="359"/>
      <c r="HR20" s="359"/>
      <c r="HS20" s="359"/>
      <c r="HT20" s="359"/>
      <c r="HU20" s="359"/>
      <c r="HV20" s="359"/>
      <c r="HW20" s="359"/>
      <c r="HX20" s="359"/>
      <c r="HY20" s="359"/>
      <c r="HZ20" s="359"/>
      <c r="IA20" s="359"/>
      <c r="IB20" s="359"/>
      <c r="IC20" s="359"/>
      <c r="ID20" s="359"/>
      <c r="IE20" s="359"/>
      <c r="IF20" s="359"/>
      <c r="IG20" s="359"/>
      <c r="IH20" s="359"/>
      <c r="II20" s="359"/>
      <c r="IJ20" s="359"/>
      <c r="IK20" s="359"/>
      <c r="IL20" s="359"/>
      <c r="IM20" s="359"/>
      <c r="IN20" s="359"/>
      <c r="IO20" s="359"/>
      <c r="IP20" s="359"/>
      <c r="IQ20" s="359"/>
      <c r="IR20" s="359"/>
      <c r="IS20" s="359"/>
      <c r="IT20" s="359"/>
      <c r="IU20" s="359"/>
      <c r="IV20" s="359"/>
    </row>
    <row r="21" spans="1:256" ht="12.75" customHeight="1" x14ac:dyDescent="0.2">
      <c r="A21" s="359"/>
      <c r="B21" s="362" t="s">
        <v>269</v>
      </c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359"/>
      <c r="BX21" s="359"/>
      <c r="BY21" s="359"/>
      <c r="BZ21" s="359"/>
      <c r="CA21" s="359"/>
      <c r="CB21" s="359"/>
      <c r="CC21" s="359"/>
      <c r="CD21" s="359"/>
      <c r="CE21" s="359"/>
      <c r="CF21" s="359"/>
      <c r="CG21" s="359"/>
      <c r="CH21" s="359"/>
      <c r="CI21" s="359"/>
      <c r="CJ21" s="359"/>
      <c r="CK21" s="359"/>
      <c r="CL21" s="359"/>
      <c r="CM21" s="359"/>
      <c r="CN21" s="359"/>
      <c r="CO21" s="359"/>
      <c r="CP21" s="359"/>
      <c r="CQ21" s="359"/>
      <c r="CR21" s="359"/>
      <c r="CS21" s="359"/>
      <c r="CT21" s="359"/>
      <c r="CU21" s="359"/>
      <c r="CV21" s="359"/>
      <c r="CW21" s="359"/>
      <c r="CX21" s="359"/>
      <c r="CY21" s="359"/>
      <c r="CZ21" s="359"/>
      <c r="DA21" s="359"/>
      <c r="DB21" s="359"/>
      <c r="DC21" s="359"/>
      <c r="DD21" s="359"/>
      <c r="DE21" s="359"/>
      <c r="DF21" s="359"/>
      <c r="DG21" s="359"/>
      <c r="DH21" s="359"/>
      <c r="DI21" s="359"/>
      <c r="DJ21" s="359"/>
      <c r="DK21" s="359"/>
      <c r="DL21" s="359"/>
      <c r="DM21" s="359"/>
      <c r="DN21" s="359"/>
      <c r="DO21" s="359"/>
      <c r="DP21" s="359"/>
      <c r="DQ21" s="359"/>
      <c r="DR21" s="359"/>
      <c r="DS21" s="359"/>
      <c r="DT21" s="359"/>
      <c r="DU21" s="359"/>
      <c r="DV21" s="359"/>
      <c r="DW21" s="359"/>
      <c r="DX21" s="359"/>
      <c r="DY21" s="359"/>
      <c r="DZ21" s="359"/>
      <c r="EA21" s="359"/>
      <c r="EB21" s="359"/>
      <c r="EC21" s="359"/>
      <c r="ED21" s="359"/>
      <c r="EE21" s="359"/>
      <c r="EF21" s="359"/>
      <c r="EG21" s="359"/>
      <c r="EH21" s="359"/>
      <c r="EI21" s="359"/>
      <c r="EJ21" s="359"/>
      <c r="EK21" s="359"/>
      <c r="EL21" s="359"/>
      <c r="EM21" s="359"/>
      <c r="EN21" s="359"/>
      <c r="EO21" s="359"/>
      <c r="EP21" s="359"/>
      <c r="EQ21" s="359"/>
      <c r="ER21" s="359"/>
      <c r="ES21" s="359"/>
      <c r="ET21" s="359"/>
      <c r="EU21" s="359"/>
      <c r="EV21" s="359"/>
      <c r="EW21" s="359"/>
      <c r="EX21" s="359"/>
      <c r="EY21" s="359"/>
      <c r="EZ21" s="359"/>
      <c r="FA21" s="359"/>
      <c r="FB21" s="359"/>
      <c r="FC21" s="359"/>
      <c r="FD21" s="359"/>
      <c r="FE21" s="359"/>
      <c r="FF21" s="359"/>
      <c r="FG21" s="359"/>
      <c r="FH21" s="359"/>
      <c r="FI21" s="359"/>
      <c r="FJ21" s="359"/>
      <c r="FK21" s="359"/>
      <c r="FL21" s="359"/>
      <c r="FM21" s="359"/>
      <c r="FN21" s="359"/>
      <c r="FO21" s="359"/>
      <c r="FP21" s="359"/>
      <c r="FQ21" s="359"/>
      <c r="FR21" s="359"/>
      <c r="FS21" s="359"/>
      <c r="FT21" s="359"/>
      <c r="FU21" s="359"/>
      <c r="FV21" s="359"/>
      <c r="FW21" s="359"/>
      <c r="FX21" s="359"/>
      <c r="FY21" s="359"/>
      <c r="FZ21" s="359"/>
      <c r="GA21" s="359"/>
      <c r="GB21" s="359"/>
      <c r="GC21" s="359"/>
      <c r="GD21" s="359"/>
      <c r="GE21" s="359"/>
      <c r="GF21" s="359"/>
      <c r="GG21" s="359"/>
      <c r="GH21" s="359"/>
      <c r="GI21" s="359"/>
      <c r="GJ21" s="359"/>
      <c r="GK21" s="359"/>
      <c r="GL21" s="359"/>
      <c r="GM21" s="359"/>
      <c r="GN21" s="359"/>
      <c r="GO21" s="359"/>
      <c r="GP21" s="359"/>
      <c r="GQ21" s="359"/>
      <c r="GR21" s="359"/>
      <c r="GS21" s="359"/>
      <c r="GT21" s="359"/>
      <c r="GU21" s="359"/>
      <c r="GV21" s="359"/>
      <c r="GW21" s="359"/>
      <c r="GX21" s="359"/>
      <c r="GY21" s="359"/>
      <c r="GZ21" s="359"/>
      <c r="HA21" s="359"/>
      <c r="HB21" s="359"/>
      <c r="HC21" s="359"/>
      <c r="HD21" s="359"/>
      <c r="HE21" s="359"/>
      <c r="HF21" s="359"/>
      <c r="HG21" s="359"/>
      <c r="HH21" s="359"/>
      <c r="HI21" s="359"/>
      <c r="HJ21" s="359"/>
      <c r="HK21" s="359"/>
      <c r="HL21" s="359"/>
      <c r="HM21" s="359"/>
      <c r="HN21" s="359"/>
      <c r="HO21" s="359"/>
      <c r="HP21" s="359"/>
      <c r="HQ21" s="359"/>
      <c r="HR21" s="359"/>
      <c r="HS21" s="359"/>
      <c r="HT21" s="359"/>
      <c r="HU21" s="359"/>
      <c r="HV21" s="359"/>
      <c r="HW21" s="359"/>
      <c r="HX21" s="359"/>
      <c r="HY21" s="359"/>
      <c r="HZ21" s="359"/>
      <c r="IA21" s="359"/>
      <c r="IB21" s="359"/>
      <c r="IC21" s="359"/>
      <c r="ID21" s="359"/>
      <c r="IE21" s="359"/>
      <c r="IF21" s="359"/>
      <c r="IG21" s="359"/>
      <c r="IH21" s="359"/>
      <c r="II21" s="359"/>
      <c r="IJ21" s="359"/>
      <c r="IK21" s="359"/>
      <c r="IL21" s="359"/>
      <c r="IM21" s="359"/>
      <c r="IN21" s="359"/>
      <c r="IO21" s="359"/>
      <c r="IP21" s="359"/>
      <c r="IQ21" s="359"/>
      <c r="IR21" s="359"/>
      <c r="IS21" s="359"/>
      <c r="IT21" s="359"/>
      <c r="IU21" s="359"/>
      <c r="IV21" s="359"/>
    </row>
    <row r="22" spans="1:256" customFormat="1" ht="12.75" customHeight="1" x14ac:dyDescent="0.2">
      <c r="A22" s="367" t="s">
        <v>270</v>
      </c>
      <c r="B22" s="368" t="s">
        <v>271</v>
      </c>
      <c r="C22" s="362"/>
      <c r="D22" s="371"/>
      <c r="E22" s="371"/>
      <c r="F22" s="371"/>
      <c r="G22" s="371"/>
      <c r="H22" s="371"/>
      <c r="I22" s="371"/>
      <c r="J22" s="371"/>
      <c r="K22" s="371"/>
      <c r="L22" s="371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2"/>
      <c r="BR22" s="362"/>
      <c r="BS22" s="362"/>
      <c r="BT22" s="362"/>
      <c r="BU22" s="362"/>
      <c r="BV22" s="362"/>
      <c r="BW22" s="362"/>
      <c r="BX22" s="362"/>
      <c r="BY22" s="362"/>
      <c r="BZ22" s="362"/>
      <c r="CA22" s="362"/>
      <c r="CB22" s="362"/>
      <c r="CC22" s="362"/>
      <c r="CD22" s="362"/>
      <c r="CE22" s="362"/>
      <c r="CF22" s="362"/>
      <c r="CG22" s="362"/>
      <c r="CH22" s="362"/>
      <c r="CI22" s="362"/>
      <c r="CJ22" s="362"/>
      <c r="CK22" s="362"/>
      <c r="CL22" s="362"/>
      <c r="CM22" s="362"/>
      <c r="CN22" s="362"/>
      <c r="CO22" s="362"/>
      <c r="CP22" s="362"/>
      <c r="CQ22" s="362"/>
      <c r="CR22" s="362"/>
      <c r="CS22" s="362"/>
      <c r="CT22" s="362"/>
      <c r="CU22" s="362"/>
      <c r="CV22" s="362"/>
      <c r="CW22" s="362"/>
      <c r="CX22" s="362"/>
      <c r="CY22" s="362"/>
      <c r="CZ22" s="362"/>
      <c r="DA22" s="362"/>
      <c r="DB22" s="362"/>
      <c r="DC22" s="362"/>
      <c r="DD22" s="362"/>
      <c r="DE22" s="362"/>
      <c r="DF22" s="362"/>
      <c r="DG22" s="362"/>
      <c r="DH22" s="362"/>
      <c r="DI22" s="362"/>
      <c r="DJ22" s="362"/>
      <c r="DK22" s="362"/>
      <c r="DL22" s="362"/>
      <c r="DM22" s="362"/>
      <c r="DN22" s="362"/>
      <c r="DO22" s="362"/>
      <c r="DP22" s="362"/>
      <c r="DQ22" s="362"/>
      <c r="DR22" s="362"/>
      <c r="DS22" s="362"/>
      <c r="DT22" s="362"/>
      <c r="DU22" s="362"/>
      <c r="DV22" s="362"/>
      <c r="DW22" s="362"/>
      <c r="DX22" s="362"/>
      <c r="DY22" s="362"/>
      <c r="DZ22" s="362"/>
      <c r="EA22" s="362"/>
      <c r="EB22" s="362"/>
      <c r="EC22" s="362"/>
      <c r="ED22" s="362"/>
      <c r="EE22" s="362"/>
      <c r="EF22" s="362"/>
      <c r="EG22" s="362"/>
      <c r="EH22" s="362"/>
      <c r="EI22" s="362"/>
      <c r="EJ22" s="362"/>
      <c r="EK22" s="362"/>
      <c r="EL22" s="362"/>
      <c r="EM22" s="362"/>
      <c r="EN22" s="362"/>
      <c r="EO22" s="362"/>
      <c r="EP22" s="362"/>
      <c r="EQ22" s="362"/>
      <c r="ER22" s="362"/>
      <c r="ES22" s="362"/>
      <c r="ET22" s="362"/>
      <c r="EU22" s="362"/>
      <c r="EV22" s="362"/>
      <c r="EW22" s="362"/>
      <c r="EX22" s="362"/>
      <c r="EY22" s="362"/>
      <c r="EZ22" s="362"/>
      <c r="FA22" s="362"/>
      <c r="FB22" s="362"/>
      <c r="FC22" s="362"/>
      <c r="FD22" s="362"/>
      <c r="FE22" s="362"/>
      <c r="FF22" s="362"/>
      <c r="FG22" s="362"/>
      <c r="FH22" s="362"/>
      <c r="FI22" s="362"/>
      <c r="FJ22" s="362"/>
      <c r="FK22" s="362"/>
      <c r="FL22" s="362"/>
      <c r="FM22" s="362"/>
      <c r="FN22" s="362"/>
      <c r="FO22" s="362"/>
      <c r="FP22" s="362"/>
      <c r="FQ22" s="362"/>
      <c r="FR22" s="362"/>
      <c r="FS22" s="362"/>
      <c r="FT22" s="362"/>
      <c r="FU22" s="362"/>
      <c r="FV22" s="362"/>
      <c r="FW22" s="362"/>
      <c r="FX22" s="362"/>
      <c r="FY22" s="362"/>
      <c r="FZ22" s="362"/>
      <c r="GA22" s="362"/>
      <c r="GB22" s="362"/>
      <c r="GC22" s="362"/>
      <c r="GD22" s="362"/>
      <c r="GE22" s="362"/>
      <c r="GF22" s="362"/>
      <c r="GG22" s="362"/>
      <c r="GH22" s="362"/>
      <c r="GI22" s="362"/>
      <c r="GJ22" s="362"/>
      <c r="GK22" s="362"/>
      <c r="GL22" s="362"/>
      <c r="GM22" s="362"/>
      <c r="GN22" s="362"/>
      <c r="GO22" s="362"/>
      <c r="GP22" s="362"/>
      <c r="GQ22" s="362"/>
      <c r="GR22" s="362"/>
      <c r="GS22" s="362"/>
      <c r="GT22" s="362"/>
      <c r="GU22" s="362"/>
      <c r="GV22" s="362"/>
      <c r="GW22" s="362"/>
      <c r="GX22" s="362"/>
      <c r="GY22" s="362"/>
      <c r="GZ22" s="362"/>
      <c r="HA22" s="362"/>
      <c r="HB22" s="362"/>
      <c r="HC22" s="362"/>
      <c r="HD22" s="362"/>
      <c r="HE22" s="362"/>
      <c r="HF22" s="362"/>
      <c r="HG22" s="362"/>
      <c r="HH22" s="362"/>
      <c r="HI22" s="362"/>
      <c r="HJ22" s="362"/>
      <c r="HK22" s="362"/>
      <c r="HL22" s="362"/>
      <c r="HM22" s="362"/>
      <c r="HN22" s="362"/>
      <c r="HO22" s="362"/>
      <c r="HP22" s="362"/>
      <c r="HQ22" s="362"/>
      <c r="HR22" s="362"/>
      <c r="HS22" s="362"/>
      <c r="HT22" s="362"/>
      <c r="HU22" s="362"/>
      <c r="HV22" s="362"/>
      <c r="HW22" s="362"/>
      <c r="HX22" s="362"/>
      <c r="HY22" s="362"/>
      <c r="HZ22" s="362"/>
      <c r="IA22" s="362"/>
      <c r="IB22" s="362"/>
      <c r="IC22" s="362"/>
      <c r="ID22" s="362"/>
      <c r="IE22" s="362"/>
      <c r="IF22" s="362"/>
      <c r="IG22" s="362"/>
      <c r="IH22" s="362"/>
      <c r="II22" s="362"/>
      <c r="IJ22" s="362"/>
      <c r="IK22" s="362"/>
      <c r="IL22" s="362"/>
      <c r="IM22" s="362"/>
      <c r="IN22" s="362"/>
      <c r="IO22" s="362"/>
      <c r="IP22" s="362"/>
      <c r="IQ22" s="362"/>
      <c r="IR22" s="362"/>
      <c r="IS22" s="362"/>
      <c r="IT22" s="362"/>
      <c r="IU22" s="362"/>
      <c r="IV22" s="362"/>
    </row>
    <row r="23" spans="1:256" customFormat="1" ht="12.75" customHeight="1" x14ac:dyDescent="0.2">
      <c r="A23" s="367" t="s">
        <v>272</v>
      </c>
      <c r="B23" s="362" t="s">
        <v>446</v>
      </c>
      <c r="C23" s="362"/>
      <c r="D23" s="371"/>
      <c r="E23" s="371"/>
      <c r="F23" s="371"/>
      <c r="G23" s="371"/>
      <c r="H23" s="371"/>
      <c r="I23" s="371"/>
      <c r="J23" s="371"/>
      <c r="K23" s="371"/>
      <c r="L23" s="371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362"/>
      <c r="BU23" s="362"/>
      <c r="BV23" s="362"/>
      <c r="BW23" s="362"/>
      <c r="BX23" s="362"/>
      <c r="BY23" s="362"/>
      <c r="BZ23" s="362"/>
      <c r="CA23" s="362"/>
      <c r="CB23" s="362"/>
      <c r="CC23" s="362"/>
      <c r="CD23" s="362"/>
      <c r="CE23" s="362"/>
      <c r="CF23" s="362"/>
      <c r="CG23" s="362"/>
      <c r="CH23" s="362"/>
      <c r="CI23" s="362"/>
      <c r="CJ23" s="362"/>
      <c r="CK23" s="362"/>
      <c r="CL23" s="362"/>
      <c r="CM23" s="362"/>
      <c r="CN23" s="362"/>
      <c r="CO23" s="362"/>
      <c r="CP23" s="362"/>
      <c r="CQ23" s="362"/>
      <c r="CR23" s="362"/>
      <c r="CS23" s="362"/>
      <c r="CT23" s="362"/>
      <c r="CU23" s="362"/>
      <c r="CV23" s="362"/>
      <c r="CW23" s="362"/>
      <c r="CX23" s="362"/>
      <c r="CY23" s="362"/>
      <c r="CZ23" s="362"/>
      <c r="DA23" s="362"/>
      <c r="DB23" s="362"/>
      <c r="DC23" s="362"/>
      <c r="DD23" s="362"/>
      <c r="DE23" s="362"/>
      <c r="DF23" s="362"/>
      <c r="DG23" s="362"/>
      <c r="DH23" s="362"/>
      <c r="DI23" s="362"/>
      <c r="DJ23" s="362"/>
      <c r="DK23" s="362"/>
      <c r="DL23" s="362"/>
      <c r="DM23" s="362"/>
      <c r="DN23" s="362"/>
      <c r="DO23" s="362"/>
      <c r="DP23" s="362"/>
      <c r="DQ23" s="362"/>
      <c r="DR23" s="362"/>
      <c r="DS23" s="362"/>
      <c r="DT23" s="362"/>
      <c r="DU23" s="362"/>
      <c r="DV23" s="362"/>
      <c r="DW23" s="362"/>
      <c r="DX23" s="362"/>
      <c r="DY23" s="362"/>
      <c r="DZ23" s="362"/>
      <c r="EA23" s="362"/>
      <c r="EB23" s="362"/>
      <c r="EC23" s="362"/>
      <c r="ED23" s="362"/>
      <c r="EE23" s="362"/>
      <c r="EF23" s="362"/>
      <c r="EG23" s="362"/>
      <c r="EH23" s="362"/>
      <c r="EI23" s="362"/>
      <c r="EJ23" s="362"/>
      <c r="EK23" s="362"/>
      <c r="EL23" s="362"/>
      <c r="EM23" s="362"/>
      <c r="EN23" s="362"/>
      <c r="EO23" s="362"/>
      <c r="EP23" s="362"/>
      <c r="EQ23" s="362"/>
      <c r="ER23" s="362"/>
      <c r="ES23" s="362"/>
      <c r="ET23" s="362"/>
      <c r="EU23" s="362"/>
      <c r="EV23" s="362"/>
      <c r="EW23" s="362"/>
      <c r="EX23" s="362"/>
      <c r="EY23" s="362"/>
      <c r="EZ23" s="362"/>
      <c r="FA23" s="362"/>
      <c r="FB23" s="362"/>
      <c r="FC23" s="362"/>
      <c r="FD23" s="362"/>
      <c r="FE23" s="362"/>
      <c r="FF23" s="362"/>
      <c r="FG23" s="362"/>
      <c r="FH23" s="362"/>
      <c r="FI23" s="362"/>
      <c r="FJ23" s="362"/>
      <c r="FK23" s="362"/>
      <c r="FL23" s="362"/>
      <c r="FM23" s="362"/>
      <c r="FN23" s="362"/>
      <c r="FO23" s="362"/>
      <c r="FP23" s="362"/>
      <c r="FQ23" s="362"/>
      <c r="FR23" s="362"/>
      <c r="FS23" s="362"/>
      <c r="FT23" s="362"/>
      <c r="FU23" s="362"/>
      <c r="FV23" s="362"/>
      <c r="FW23" s="362"/>
      <c r="FX23" s="362"/>
      <c r="FY23" s="362"/>
      <c r="FZ23" s="362"/>
      <c r="GA23" s="362"/>
      <c r="GB23" s="362"/>
      <c r="GC23" s="362"/>
      <c r="GD23" s="362"/>
      <c r="GE23" s="362"/>
      <c r="GF23" s="362"/>
      <c r="GG23" s="362"/>
      <c r="GH23" s="362"/>
      <c r="GI23" s="362"/>
      <c r="GJ23" s="362"/>
      <c r="GK23" s="362"/>
      <c r="GL23" s="362"/>
      <c r="GM23" s="362"/>
      <c r="GN23" s="362"/>
      <c r="GO23" s="362"/>
      <c r="GP23" s="362"/>
      <c r="GQ23" s="362"/>
      <c r="GR23" s="362"/>
      <c r="GS23" s="362"/>
      <c r="GT23" s="362"/>
      <c r="GU23" s="362"/>
      <c r="GV23" s="362"/>
      <c r="GW23" s="362"/>
      <c r="GX23" s="362"/>
      <c r="GY23" s="362"/>
      <c r="GZ23" s="362"/>
      <c r="HA23" s="362"/>
      <c r="HB23" s="362"/>
      <c r="HC23" s="362"/>
      <c r="HD23" s="362"/>
      <c r="HE23" s="362"/>
      <c r="HF23" s="362"/>
      <c r="HG23" s="362"/>
      <c r="HH23" s="362"/>
      <c r="HI23" s="362"/>
      <c r="HJ23" s="362"/>
      <c r="HK23" s="362"/>
      <c r="HL23" s="362"/>
      <c r="HM23" s="362"/>
      <c r="HN23" s="362"/>
      <c r="HO23" s="362"/>
      <c r="HP23" s="362"/>
      <c r="HQ23" s="362"/>
      <c r="HR23" s="362"/>
      <c r="HS23" s="362"/>
      <c r="HT23" s="362"/>
      <c r="HU23" s="362"/>
      <c r="HV23" s="362"/>
      <c r="HW23" s="362"/>
      <c r="HX23" s="362"/>
      <c r="HY23" s="362"/>
      <c r="HZ23" s="362"/>
      <c r="IA23" s="362"/>
      <c r="IB23" s="362"/>
      <c r="IC23" s="362"/>
      <c r="ID23" s="362"/>
      <c r="IE23" s="362"/>
      <c r="IF23" s="362"/>
      <c r="IG23" s="362"/>
      <c r="IH23" s="362"/>
      <c r="II23" s="362"/>
      <c r="IJ23" s="362"/>
      <c r="IK23" s="362"/>
      <c r="IL23" s="362"/>
      <c r="IM23" s="362"/>
      <c r="IN23" s="362"/>
      <c r="IO23" s="362"/>
      <c r="IP23" s="362"/>
      <c r="IQ23" s="362"/>
      <c r="IR23" s="362"/>
      <c r="IS23" s="362"/>
      <c r="IT23" s="362"/>
      <c r="IU23" s="362"/>
      <c r="IV23" s="362"/>
    </row>
    <row r="24" spans="1:256" customFormat="1" ht="12.75" customHeight="1" x14ac:dyDescent="0.2">
      <c r="A24" s="36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360"/>
      <c r="CH24" s="360"/>
      <c r="CI24" s="360"/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0"/>
      <c r="CV24" s="360"/>
      <c r="CW24" s="360"/>
      <c r="CX24" s="360"/>
      <c r="CY24" s="360"/>
      <c r="CZ24" s="360"/>
      <c r="DA24" s="360"/>
      <c r="DB24" s="360"/>
      <c r="DC24" s="360"/>
      <c r="DD24" s="360"/>
      <c r="DE24" s="360"/>
      <c r="DF24" s="360"/>
      <c r="DG24" s="360"/>
      <c r="DH24" s="360"/>
      <c r="DI24" s="360"/>
      <c r="DJ24" s="360"/>
      <c r="DK24" s="360"/>
      <c r="DL24" s="360"/>
      <c r="DM24" s="360"/>
      <c r="DN24" s="360"/>
      <c r="DO24" s="360"/>
      <c r="DP24" s="360"/>
      <c r="DQ24" s="360"/>
      <c r="DR24" s="360"/>
      <c r="DS24" s="360"/>
      <c r="DT24" s="360"/>
      <c r="DU24" s="360"/>
      <c r="DV24" s="360"/>
      <c r="DW24" s="360"/>
      <c r="DX24" s="360"/>
      <c r="DY24" s="360"/>
      <c r="DZ24" s="360"/>
      <c r="EA24" s="360"/>
      <c r="EB24" s="360"/>
      <c r="EC24" s="360"/>
      <c r="ED24" s="360"/>
      <c r="EE24" s="360"/>
      <c r="EF24" s="360"/>
      <c r="EG24" s="360"/>
      <c r="EH24" s="360"/>
      <c r="EI24" s="360"/>
      <c r="EJ24" s="360"/>
      <c r="EK24" s="360"/>
      <c r="EL24" s="360"/>
      <c r="EM24" s="360"/>
      <c r="EN24" s="360"/>
      <c r="EO24" s="360"/>
      <c r="EP24" s="360"/>
      <c r="EQ24" s="360"/>
      <c r="ER24" s="360"/>
      <c r="ES24" s="360"/>
      <c r="ET24" s="360"/>
      <c r="EU24" s="360"/>
      <c r="EV24" s="360"/>
      <c r="EW24" s="360"/>
      <c r="EX24" s="360"/>
      <c r="EY24" s="360"/>
      <c r="EZ24" s="360"/>
      <c r="FA24" s="360"/>
      <c r="FB24" s="360"/>
      <c r="FC24" s="360"/>
      <c r="FD24" s="360"/>
      <c r="FE24" s="360"/>
      <c r="FF24" s="360"/>
      <c r="FG24" s="360"/>
      <c r="FH24" s="360"/>
      <c r="FI24" s="360"/>
      <c r="FJ24" s="360"/>
      <c r="FK24" s="360"/>
      <c r="FL24" s="360"/>
      <c r="FM24" s="360"/>
      <c r="FN24" s="360"/>
      <c r="FO24" s="360"/>
      <c r="FP24" s="360"/>
      <c r="FQ24" s="360"/>
      <c r="FR24" s="360"/>
      <c r="FS24" s="360"/>
      <c r="FT24" s="360"/>
      <c r="FU24" s="360"/>
      <c r="FV24" s="360"/>
      <c r="FW24" s="360"/>
      <c r="FX24" s="360"/>
      <c r="FY24" s="360"/>
      <c r="FZ24" s="360"/>
      <c r="GA24" s="360"/>
      <c r="GB24" s="360"/>
      <c r="GC24" s="360"/>
      <c r="GD24" s="360"/>
      <c r="GE24" s="360"/>
      <c r="GF24" s="360"/>
      <c r="GG24" s="360"/>
      <c r="GH24" s="360"/>
      <c r="GI24" s="360"/>
      <c r="GJ24" s="360"/>
      <c r="GK24" s="360"/>
      <c r="GL24" s="360"/>
      <c r="GM24" s="360"/>
      <c r="GN24" s="360"/>
      <c r="GO24" s="360"/>
      <c r="GP24" s="360"/>
      <c r="GQ24" s="360"/>
      <c r="GR24" s="360"/>
      <c r="GS24" s="360"/>
      <c r="GT24" s="360"/>
      <c r="GU24" s="360"/>
      <c r="GV24" s="360"/>
      <c r="GW24" s="360"/>
      <c r="GX24" s="360"/>
      <c r="GY24" s="360"/>
      <c r="GZ24" s="360"/>
      <c r="HA24" s="360"/>
      <c r="HB24" s="360"/>
      <c r="HC24" s="360"/>
      <c r="HD24" s="360"/>
      <c r="HE24" s="360"/>
      <c r="HF24" s="360"/>
      <c r="HG24" s="360"/>
      <c r="HH24" s="360"/>
      <c r="HI24" s="360"/>
      <c r="HJ24" s="360"/>
      <c r="HK24" s="360"/>
      <c r="HL24" s="360"/>
      <c r="HM24" s="360"/>
      <c r="HN24" s="360"/>
      <c r="HO24" s="360"/>
      <c r="HP24" s="360"/>
      <c r="HQ24" s="360"/>
      <c r="HR24" s="360"/>
      <c r="HS24" s="360"/>
      <c r="HT24" s="360"/>
      <c r="HU24" s="360"/>
      <c r="HV24" s="360"/>
      <c r="HW24" s="360"/>
      <c r="HX24" s="360"/>
      <c r="HY24" s="360"/>
      <c r="HZ24" s="360"/>
      <c r="IA24" s="360"/>
      <c r="IB24" s="360"/>
      <c r="IC24" s="360"/>
      <c r="ID24" s="360"/>
      <c r="IE24" s="360"/>
      <c r="IF24" s="360"/>
      <c r="IG24" s="360"/>
      <c r="IH24" s="360"/>
      <c r="II24" s="360"/>
      <c r="IJ24" s="360"/>
      <c r="IK24" s="360"/>
      <c r="IL24" s="360"/>
      <c r="IM24" s="360"/>
      <c r="IN24" s="360"/>
      <c r="IO24" s="360"/>
      <c r="IP24" s="360"/>
      <c r="IQ24" s="360"/>
      <c r="IR24" s="360"/>
      <c r="IS24" s="360"/>
      <c r="IT24" s="360"/>
      <c r="IU24" s="360"/>
      <c r="IV24" s="360"/>
    </row>
    <row r="25" spans="1:256" s="13" customFormat="1" ht="12.75" customHeight="1" x14ac:dyDescent="0.2">
      <c r="A25" s="362" t="s">
        <v>273</v>
      </c>
      <c r="B25" s="362" t="s">
        <v>447</v>
      </c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  <c r="BB25" s="359"/>
      <c r="BC25" s="359"/>
      <c r="BD25" s="359"/>
      <c r="BE25" s="359"/>
      <c r="BF25" s="359"/>
      <c r="BG25" s="359"/>
      <c r="BH25" s="359"/>
      <c r="BI25" s="359"/>
      <c r="BJ25" s="359"/>
      <c r="BK25" s="359"/>
      <c r="BL25" s="359"/>
      <c r="BM25" s="359"/>
      <c r="BN25" s="359"/>
      <c r="BO25" s="359"/>
      <c r="BP25" s="359"/>
      <c r="BQ25" s="359"/>
      <c r="BR25" s="359"/>
      <c r="BS25" s="359"/>
      <c r="BT25" s="359"/>
      <c r="BU25" s="359"/>
      <c r="BV25" s="359"/>
      <c r="BW25" s="359"/>
      <c r="BX25" s="359"/>
      <c r="BY25" s="359"/>
      <c r="BZ25" s="359"/>
      <c r="CA25" s="359"/>
      <c r="CB25" s="359"/>
      <c r="CC25" s="359"/>
      <c r="CD25" s="359"/>
      <c r="CE25" s="359"/>
      <c r="CF25" s="359"/>
      <c r="CG25" s="359"/>
      <c r="CH25" s="359"/>
      <c r="CI25" s="359"/>
      <c r="CJ25" s="359"/>
      <c r="CK25" s="359"/>
      <c r="CL25" s="359"/>
      <c r="CM25" s="359"/>
      <c r="CN25" s="359"/>
      <c r="CO25" s="359"/>
      <c r="CP25" s="359"/>
      <c r="CQ25" s="359"/>
      <c r="CR25" s="359"/>
      <c r="CS25" s="359"/>
      <c r="CT25" s="359"/>
      <c r="CU25" s="359"/>
      <c r="CV25" s="359"/>
      <c r="CW25" s="359"/>
      <c r="CX25" s="359"/>
      <c r="CY25" s="359"/>
      <c r="CZ25" s="359"/>
      <c r="DA25" s="359"/>
      <c r="DB25" s="359"/>
      <c r="DC25" s="359"/>
      <c r="DD25" s="359"/>
      <c r="DE25" s="359"/>
      <c r="DF25" s="359"/>
      <c r="DG25" s="359"/>
      <c r="DH25" s="359"/>
      <c r="DI25" s="359"/>
      <c r="DJ25" s="359"/>
      <c r="DK25" s="359"/>
      <c r="DL25" s="359"/>
      <c r="DM25" s="359"/>
      <c r="DN25" s="359"/>
      <c r="DO25" s="359"/>
      <c r="DP25" s="359"/>
      <c r="DQ25" s="359"/>
      <c r="DR25" s="359"/>
      <c r="DS25" s="359"/>
      <c r="DT25" s="359"/>
      <c r="DU25" s="359"/>
      <c r="DV25" s="359"/>
      <c r="DW25" s="359"/>
      <c r="DX25" s="359"/>
      <c r="DY25" s="359"/>
      <c r="DZ25" s="359"/>
      <c r="EA25" s="359"/>
      <c r="EB25" s="359"/>
      <c r="EC25" s="359"/>
      <c r="ED25" s="359"/>
      <c r="EE25" s="359"/>
      <c r="EF25" s="359"/>
      <c r="EG25" s="359"/>
      <c r="EH25" s="359"/>
      <c r="EI25" s="359"/>
      <c r="EJ25" s="359"/>
      <c r="EK25" s="359"/>
      <c r="EL25" s="359"/>
      <c r="EM25" s="359"/>
      <c r="EN25" s="359"/>
      <c r="EO25" s="359"/>
      <c r="EP25" s="359"/>
      <c r="EQ25" s="359"/>
      <c r="ER25" s="359"/>
      <c r="ES25" s="359"/>
      <c r="ET25" s="359"/>
      <c r="EU25" s="359"/>
      <c r="EV25" s="359"/>
      <c r="EW25" s="359"/>
      <c r="EX25" s="359"/>
      <c r="EY25" s="359"/>
      <c r="EZ25" s="359"/>
      <c r="FA25" s="359"/>
      <c r="FB25" s="359"/>
      <c r="FC25" s="359"/>
      <c r="FD25" s="359"/>
      <c r="FE25" s="359"/>
      <c r="FF25" s="359"/>
      <c r="FG25" s="359"/>
      <c r="FH25" s="359"/>
      <c r="FI25" s="359"/>
      <c r="FJ25" s="359"/>
      <c r="FK25" s="359"/>
      <c r="FL25" s="359"/>
      <c r="FM25" s="359"/>
      <c r="FN25" s="359"/>
      <c r="FO25" s="359"/>
      <c r="FP25" s="359"/>
      <c r="FQ25" s="359"/>
      <c r="FR25" s="359"/>
      <c r="FS25" s="359"/>
      <c r="FT25" s="359"/>
      <c r="FU25" s="359"/>
      <c r="FV25" s="359"/>
      <c r="FW25" s="359"/>
      <c r="FX25" s="359"/>
      <c r="FY25" s="359"/>
      <c r="FZ25" s="359"/>
      <c r="GA25" s="359"/>
      <c r="GB25" s="359"/>
      <c r="GC25" s="359"/>
      <c r="GD25" s="359"/>
      <c r="GE25" s="359"/>
      <c r="GF25" s="359"/>
      <c r="GG25" s="359"/>
      <c r="GH25" s="359"/>
      <c r="GI25" s="359"/>
      <c r="GJ25" s="359"/>
      <c r="GK25" s="359"/>
      <c r="GL25" s="359"/>
      <c r="GM25" s="359"/>
      <c r="GN25" s="359"/>
      <c r="GO25" s="359"/>
      <c r="GP25" s="359"/>
      <c r="GQ25" s="359"/>
      <c r="GR25" s="359"/>
      <c r="GS25" s="359"/>
      <c r="GT25" s="359"/>
      <c r="GU25" s="359"/>
      <c r="GV25" s="359"/>
      <c r="GW25" s="359"/>
      <c r="GX25" s="359"/>
      <c r="GY25" s="359"/>
      <c r="GZ25" s="359"/>
      <c r="HA25" s="359"/>
      <c r="HB25" s="359"/>
      <c r="HC25" s="359"/>
      <c r="HD25" s="359"/>
      <c r="HE25" s="359"/>
      <c r="HF25" s="359"/>
      <c r="HG25" s="359"/>
      <c r="HH25" s="359"/>
      <c r="HI25" s="359"/>
      <c r="HJ25" s="359"/>
      <c r="HK25" s="359"/>
      <c r="HL25" s="359"/>
      <c r="HM25" s="359"/>
      <c r="HN25" s="359"/>
      <c r="HO25" s="359"/>
      <c r="HP25" s="359"/>
      <c r="HQ25" s="359"/>
      <c r="HR25" s="359"/>
      <c r="HS25" s="359"/>
      <c r="HT25" s="359"/>
      <c r="HU25" s="359"/>
      <c r="HV25" s="359"/>
      <c r="HW25" s="359"/>
      <c r="HX25" s="359"/>
      <c r="HY25" s="359"/>
      <c r="HZ25" s="359"/>
      <c r="IA25" s="359"/>
      <c r="IB25" s="359"/>
      <c r="IC25" s="359"/>
      <c r="ID25" s="359"/>
      <c r="IE25" s="359"/>
      <c r="IF25" s="359"/>
      <c r="IG25" s="359"/>
      <c r="IH25" s="359"/>
      <c r="II25" s="359"/>
      <c r="IJ25" s="359"/>
      <c r="IK25" s="359"/>
      <c r="IL25" s="359"/>
      <c r="IM25" s="359"/>
      <c r="IN25" s="359"/>
      <c r="IO25" s="359"/>
      <c r="IP25" s="359"/>
      <c r="IQ25" s="359"/>
      <c r="IR25" s="359"/>
      <c r="IS25" s="359"/>
      <c r="IT25" s="359"/>
      <c r="IU25" s="359"/>
      <c r="IV25" s="359"/>
    </row>
    <row r="26" spans="1:256" ht="12.75" customHeight="1" x14ac:dyDescent="0.2">
      <c r="A26" s="359"/>
      <c r="B26" s="362" t="s">
        <v>448</v>
      </c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59"/>
      <c r="AL26" s="359"/>
      <c r="AM26" s="359"/>
      <c r="AN26" s="359"/>
      <c r="AO26" s="359"/>
      <c r="AP26" s="359"/>
      <c r="AQ26" s="359"/>
      <c r="AR26" s="359"/>
      <c r="AS26" s="359"/>
      <c r="AT26" s="359"/>
      <c r="AU26" s="359"/>
      <c r="AV26" s="359"/>
      <c r="AW26" s="359"/>
      <c r="AX26" s="359"/>
      <c r="AY26" s="359"/>
      <c r="AZ26" s="359"/>
      <c r="BA26" s="359"/>
      <c r="BB26" s="359"/>
      <c r="BC26" s="359"/>
      <c r="BD26" s="359"/>
      <c r="BE26" s="359"/>
      <c r="BF26" s="359"/>
      <c r="BG26" s="359"/>
      <c r="BH26" s="359"/>
      <c r="BI26" s="359"/>
      <c r="BJ26" s="359"/>
      <c r="BK26" s="359"/>
      <c r="BL26" s="359"/>
      <c r="BM26" s="359"/>
      <c r="BN26" s="359"/>
      <c r="BO26" s="359"/>
      <c r="BP26" s="359"/>
      <c r="BQ26" s="359"/>
      <c r="BR26" s="359"/>
      <c r="BS26" s="359"/>
      <c r="BT26" s="359"/>
      <c r="BU26" s="359"/>
      <c r="BV26" s="359"/>
      <c r="BW26" s="359"/>
      <c r="BX26" s="359"/>
      <c r="BY26" s="359"/>
      <c r="BZ26" s="359"/>
      <c r="CA26" s="359"/>
      <c r="CB26" s="359"/>
      <c r="CC26" s="359"/>
      <c r="CD26" s="359"/>
      <c r="CE26" s="359"/>
      <c r="CF26" s="359"/>
      <c r="CG26" s="359"/>
      <c r="CH26" s="359"/>
      <c r="CI26" s="359"/>
      <c r="CJ26" s="359"/>
      <c r="CK26" s="359"/>
      <c r="CL26" s="359"/>
      <c r="CM26" s="359"/>
      <c r="CN26" s="359"/>
      <c r="CO26" s="359"/>
      <c r="CP26" s="359"/>
      <c r="CQ26" s="359"/>
      <c r="CR26" s="359"/>
      <c r="CS26" s="359"/>
      <c r="CT26" s="359"/>
      <c r="CU26" s="359"/>
      <c r="CV26" s="359"/>
      <c r="CW26" s="359"/>
      <c r="CX26" s="359"/>
      <c r="CY26" s="359"/>
      <c r="CZ26" s="359"/>
      <c r="DA26" s="359"/>
      <c r="DB26" s="359"/>
      <c r="DC26" s="359"/>
      <c r="DD26" s="359"/>
      <c r="DE26" s="359"/>
      <c r="DF26" s="359"/>
      <c r="DG26" s="359"/>
      <c r="DH26" s="359"/>
      <c r="DI26" s="359"/>
      <c r="DJ26" s="359"/>
      <c r="DK26" s="359"/>
      <c r="DL26" s="359"/>
      <c r="DM26" s="359"/>
      <c r="DN26" s="359"/>
      <c r="DO26" s="359"/>
      <c r="DP26" s="359"/>
      <c r="DQ26" s="359"/>
      <c r="DR26" s="359"/>
      <c r="DS26" s="359"/>
      <c r="DT26" s="359"/>
      <c r="DU26" s="359"/>
      <c r="DV26" s="359"/>
      <c r="DW26" s="359"/>
      <c r="DX26" s="359"/>
      <c r="DY26" s="359"/>
      <c r="DZ26" s="359"/>
      <c r="EA26" s="359"/>
      <c r="EB26" s="359"/>
      <c r="EC26" s="359"/>
      <c r="ED26" s="359"/>
      <c r="EE26" s="359"/>
      <c r="EF26" s="359"/>
      <c r="EG26" s="359"/>
      <c r="EH26" s="359"/>
      <c r="EI26" s="359"/>
      <c r="EJ26" s="359"/>
      <c r="EK26" s="359"/>
      <c r="EL26" s="359"/>
      <c r="EM26" s="359"/>
      <c r="EN26" s="359"/>
      <c r="EO26" s="359"/>
      <c r="EP26" s="359"/>
      <c r="EQ26" s="359"/>
      <c r="ER26" s="359"/>
      <c r="ES26" s="359"/>
      <c r="ET26" s="359"/>
      <c r="EU26" s="359"/>
      <c r="EV26" s="359"/>
      <c r="EW26" s="359"/>
      <c r="EX26" s="359"/>
      <c r="EY26" s="359"/>
      <c r="EZ26" s="359"/>
      <c r="FA26" s="359"/>
      <c r="FB26" s="359"/>
      <c r="FC26" s="359"/>
      <c r="FD26" s="359"/>
      <c r="FE26" s="359"/>
      <c r="FF26" s="359"/>
      <c r="FG26" s="359"/>
      <c r="FH26" s="359"/>
      <c r="FI26" s="359"/>
      <c r="FJ26" s="359"/>
      <c r="FK26" s="359"/>
      <c r="FL26" s="359"/>
      <c r="FM26" s="359"/>
      <c r="FN26" s="359"/>
      <c r="FO26" s="359"/>
      <c r="FP26" s="359"/>
      <c r="FQ26" s="359"/>
      <c r="FR26" s="359"/>
      <c r="FS26" s="359"/>
      <c r="FT26" s="359"/>
      <c r="FU26" s="359"/>
      <c r="FV26" s="359"/>
      <c r="FW26" s="359"/>
      <c r="FX26" s="359"/>
      <c r="FY26" s="359"/>
      <c r="FZ26" s="359"/>
      <c r="GA26" s="359"/>
      <c r="GB26" s="359"/>
      <c r="GC26" s="359"/>
      <c r="GD26" s="359"/>
      <c r="GE26" s="359"/>
      <c r="GF26" s="359"/>
      <c r="GG26" s="359"/>
      <c r="GH26" s="359"/>
      <c r="GI26" s="359"/>
      <c r="GJ26" s="359"/>
      <c r="GK26" s="359"/>
      <c r="GL26" s="359"/>
      <c r="GM26" s="359"/>
      <c r="GN26" s="359"/>
      <c r="GO26" s="359"/>
      <c r="GP26" s="359"/>
      <c r="GQ26" s="359"/>
      <c r="GR26" s="359"/>
      <c r="GS26" s="359"/>
      <c r="GT26" s="359"/>
      <c r="GU26" s="359"/>
      <c r="GV26" s="359"/>
      <c r="GW26" s="359"/>
      <c r="GX26" s="359"/>
      <c r="GY26" s="359"/>
      <c r="GZ26" s="359"/>
      <c r="HA26" s="359"/>
      <c r="HB26" s="359"/>
      <c r="HC26" s="359"/>
      <c r="HD26" s="359"/>
      <c r="HE26" s="359"/>
      <c r="HF26" s="359"/>
      <c r="HG26" s="359"/>
      <c r="HH26" s="359"/>
      <c r="HI26" s="359"/>
      <c r="HJ26" s="359"/>
      <c r="HK26" s="359"/>
      <c r="HL26" s="359"/>
      <c r="HM26" s="359"/>
      <c r="HN26" s="359"/>
      <c r="HO26" s="359"/>
      <c r="HP26" s="359"/>
      <c r="HQ26" s="359"/>
      <c r="HR26" s="359"/>
      <c r="HS26" s="359"/>
      <c r="HT26" s="359"/>
      <c r="HU26" s="359"/>
      <c r="HV26" s="359"/>
      <c r="HW26" s="359"/>
      <c r="HX26" s="359"/>
      <c r="HY26" s="359"/>
      <c r="HZ26" s="359"/>
      <c r="IA26" s="359"/>
      <c r="IB26" s="359"/>
      <c r="IC26" s="359"/>
      <c r="ID26" s="359"/>
      <c r="IE26" s="359"/>
      <c r="IF26" s="359"/>
      <c r="IG26" s="359"/>
      <c r="IH26" s="359"/>
      <c r="II26" s="359"/>
      <c r="IJ26" s="359"/>
      <c r="IK26" s="359"/>
      <c r="IL26" s="359"/>
      <c r="IM26" s="359"/>
      <c r="IN26" s="359"/>
      <c r="IO26" s="359"/>
      <c r="IP26" s="359"/>
      <c r="IQ26" s="359"/>
      <c r="IR26" s="359"/>
      <c r="IS26" s="359"/>
      <c r="IT26" s="359"/>
      <c r="IU26" s="359"/>
      <c r="IV26" s="359"/>
    </row>
    <row r="27" spans="1:256" ht="12.75" customHeight="1" x14ac:dyDescent="0.2">
      <c r="A27" s="359"/>
      <c r="B27" s="363" t="s">
        <v>195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59"/>
      <c r="AT27" s="359"/>
      <c r="AU27" s="359"/>
      <c r="AV27" s="359"/>
      <c r="AW27" s="359"/>
      <c r="AX27" s="359"/>
      <c r="AY27" s="359"/>
      <c r="AZ27" s="359"/>
      <c r="BA27" s="359"/>
      <c r="BB27" s="359"/>
      <c r="BC27" s="359"/>
      <c r="BD27" s="359"/>
      <c r="BE27" s="359"/>
      <c r="BF27" s="359"/>
      <c r="BG27" s="359"/>
      <c r="BH27" s="359"/>
      <c r="BI27" s="359"/>
      <c r="BJ27" s="359"/>
      <c r="BK27" s="359"/>
      <c r="BL27" s="359"/>
      <c r="BM27" s="359"/>
      <c r="BN27" s="359"/>
      <c r="BO27" s="359"/>
      <c r="BP27" s="359"/>
      <c r="BQ27" s="359"/>
      <c r="BR27" s="359"/>
      <c r="BS27" s="359"/>
      <c r="BT27" s="359"/>
      <c r="BU27" s="359"/>
      <c r="BV27" s="359"/>
      <c r="BW27" s="359"/>
      <c r="BX27" s="359"/>
      <c r="BY27" s="359"/>
      <c r="BZ27" s="359"/>
      <c r="CA27" s="359"/>
      <c r="CB27" s="359"/>
      <c r="CC27" s="359"/>
      <c r="CD27" s="359"/>
      <c r="CE27" s="359"/>
      <c r="CF27" s="359"/>
      <c r="CG27" s="359"/>
      <c r="CH27" s="359"/>
      <c r="CI27" s="359"/>
      <c r="CJ27" s="359"/>
      <c r="CK27" s="359"/>
      <c r="CL27" s="359"/>
      <c r="CM27" s="359"/>
      <c r="CN27" s="359"/>
      <c r="CO27" s="359"/>
      <c r="CP27" s="359"/>
      <c r="CQ27" s="359"/>
      <c r="CR27" s="359"/>
      <c r="CS27" s="359"/>
      <c r="CT27" s="359"/>
      <c r="CU27" s="359"/>
      <c r="CV27" s="359"/>
      <c r="CW27" s="359"/>
      <c r="CX27" s="359"/>
      <c r="CY27" s="359"/>
      <c r="CZ27" s="359"/>
      <c r="DA27" s="359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  <c r="DN27" s="359"/>
      <c r="DO27" s="359"/>
      <c r="DP27" s="359"/>
      <c r="DQ27" s="359"/>
      <c r="DR27" s="359"/>
      <c r="DS27" s="359"/>
      <c r="DT27" s="359"/>
      <c r="DU27" s="359"/>
      <c r="DV27" s="359"/>
      <c r="DW27" s="359"/>
      <c r="DX27" s="359"/>
      <c r="DY27" s="359"/>
      <c r="DZ27" s="359"/>
      <c r="EA27" s="359"/>
      <c r="EB27" s="359"/>
      <c r="EC27" s="359"/>
      <c r="ED27" s="359"/>
      <c r="EE27" s="359"/>
      <c r="EF27" s="359"/>
      <c r="EG27" s="359"/>
      <c r="EH27" s="359"/>
      <c r="EI27" s="359"/>
      <c r="EJ27" s="359"/>
      <c r="EK27" s="359"/>
      <c r="EL27" s="359"/>
      <c r="EM27" s="359"/>
      <c r="EN27" s="359"/>
      <c r="EO27" s="359"/>
      <c r="EP27" s="359"/>
      <c r="EQ27" s="359"/>
      <c r="ER27" s="359"/>
      <c r="ES27" s="359"/>
      <c r="ET27" s="359"/>
      <c r="EU27" s="359"/>
      <c r="EV27" s="359"/>
      <c r="EW27" s="359"/>
      <c r="EX27" s="359"/>
      <c r="EY27" s="359"/>
      <c r="EZ27" s="359"/>
      <c r="FA27" s="359"/>
      <c r="FB27" s="359"/>
      <c r="FC27" s="359"/>
      <c r="FD27" s="359"/>
      <c r="FE27" s="359"/>
      <c r="FF27" s="359"/>
      <c r="FG27" s="359"/>
      <c r="FH27" s="359"/>
      <c r="FI27" s="359"/>
      <c r="FJ27" s="359"/>
      <c r="FK27" s="359"/>
      <c r="FL27" s="359"/>
      <c r="FM27" s="359"/>
      <c r="FN27" s="359"/>
      <c r="FO27" s="359"/>
      <c r="FP27" s="359"/>
      <c r="FQ27" s="359"/>
      <c r="FR27" s="359"/>
      <c r="FS27" s="359"/>
      <c r="FT27" s="359"/>
      <c r="FU27" s="359"/>
      <c r="FV27" s="359"/>
      <c r="FW27" s="359"/>
      <c r="FX27" s="359"/>
      <c r="FY27" s="359"/>
      <c r="FZ27" s="359"/>
      <c r="GA27" s="359"/>
      <c r="GB27" s="359"/>
      <c r="GC27" s="359"/>
      <c r="GD27" s="359"/>
      <c r="GE27" s="359"/>
      <c r="GF27" s="359"/>
      <c r="GG27" s="359"/>
      <c r="GH27" s="359"/>
      <c r="GI27" s="359"/>
      <c r="GJ27" s="359"/>
      <c r="GK27" s="359"/>
      <c r="GL27" s="359"/>
      <c r="GM27" s="359"/>
      <c r="GN27" s="359"/>
      <c r="GO27" s="359"/>
      <c r="GP27" s="359"/>
      <c r="GQ27" s="359"/>
      <c r="GR27" s="359"/>
      <c r="GS27" s="359"/>
      <c r="GT27" s="359"/>
      <c r="GU27" s="359"/>
      <c r="GV27" s="359"/>
      <c r="GW27" s="359"/>
      <c r="GX27" s="359"/>
      <c r="GY27" s="359"/>
      <c r="GZ27" s="359"/>
      <c r="HA27" s="359"/>
      <c r="HB27" s="359"/>
      <c r="HC27" s="359"/>
      <c r="HD27" s="359"/>
      <c r="HE27" s="359"/>
      <c r="HF27" s="359"/>
      <c r="HG27" s="359"/>
      <c r="HH27" s="359"/>
      <c r="HI27" s="359"/>
      <c r="HJ27" s="359"/>
      <c r="HK27" s="359"/>
      <c r="HL27" s="359"/>
      <c r="HM27" s="359"/>
      <c r="HN27" s="359"/>
      <c r="HO27" s="359"/>
      <c r="HP27" s="359"/>
      <c r="HQ27" s="359"/>
      <c r="HR27" s="359"/>
      <c r="HS27" s="359"/>
      <c r="HT27" s="359"/>
      <c r="HU27" s="359"/>
      <c r="HV27" s="359"/>
      <c r="HW27" s="359"/>
      <c r="HX27" s="359"/>
      <c r="HY27" s="359"/>
      <c r="HZ27" s="359"/>
      <c r="IA27" s="359"/>
      <c r="IB27" s="359"/>
      <c r="IC27" s="359"/>
      <c r="ID27" s="359"/>
      <c r="IE27" s="359"/>
      <c r="IF27" s="359"/>
      <c r="IG27" s="359"/>
      <c r="IH27" s="359"/>
      <c r="II27" s="359"/>
      <c r="IJ27" s="359"/>
      <c r="IK27" s="359"/>
      <c r="IL27" s="359"/>
      <c r="IM27" s="359"/>
      <c r="IN27" s="359"/>
      <c r="IO27" s="359"/>
      <c r="IP27" s="359"/>
      <c r="IQ27" s="359"/>
      <c r="IR27" s="359"/>
      <c r="IS27" s="359"/>
      <c r="IT27" s="359"/>
      <c r="IU27" s="359"/>
      <c r="IV27" s="359"/>
    </row>
    <row r="28" spans="1:256" ht="12.75" customHeight="1" x14ac:dyDescent="0.2">
      <c r="A28" s="359"/>
      <c r="B28" s="362" t="s">
        <v>196</v>
      </c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  <c r="AT28" s="359"/>
      <c r="AU28" s="359"/>
      <c r="AV28" s="359"/>
      <c r="AW28" s="359"/>
      <c r="AX28" s="359"/>
      <c r="AY28" s="359"/>
      <c r="AZ28" s="359"/>
      <c r="BA28" s="359"/>
      <c r="BB28" s="359"/>
      <c r="BC28" s="359"/>
      <c r="BD28" s="359"/>
      <c r="BE28" s="359"/>
      <c r="BF28" s="359"/>
      <c r="BG28" s="359"/>
      <c r="BH28" s="359"/>
      <c r="BI28" s="359"/>
      <c r="BJ28" s="359"/>
      <c r="BK28" s="359"/>
      <c r="BL28" s="359"/>
      <c r="BM28" s="359"/>
      <c r="BN28" s="359"/>
      <c r="BO28" s="359"/>
      <c r="BP28" s="359"/>
      <c r="BQ28" s="359"/>
      <c r="BR28" s="359"/>
      <c r="BS28" s="359"/>
      <c r="BT28" s="359"/>
      <c r="BU28" s="359"/>
      <c r="BV28" s="359"/>
      <c r="BW28" s="359"/>
      <c r="BX28" s="359"/>
      <c r="BY28" s="359"/>
      <c r="BZ28" s="359"/>
      <c r="CA28" s="359"/>
      <c r="CB28" s="359"/>
      <c r="CC28" s="359"/>
      <c r="CD28" s="359"/>
      <c r="CE28" s="359"/>
      <c r="CF28" s="359"/>
      <c r="CG28" s="359"/>
      <c r="CH28" s="359"/>
      <c r="CI28" s="359"/>
      <c r="CJ28" s="359"/>
      <c r="CK28" s="359"/>
      <c r="CL28" s="359"/>
      <c r="CM28" s="359"/>
      <c r="CN28" s="359"/>
      <c r="CO28" s="359"/>
      <c r="CP28" s="359"/>
      <c r="CQ28" s="359"/>
      <c r="CR28" s="359"/>
      <c r="CS28" s="359"/>
      <c r="CT28" s="359"/>
      <c r="CU28" s="359"/>
      <c r="CV28" s="359"/>
      <c r="CW28" s="359"/>
      <c r="CX28" s="359"/>
      <c r="CY28" s="359"/>
      <c r="CZ28" s="359"/>
      <c r="DA28" s="359"/>
      <c r="DB28" s="359"/>
      <c r="DC28" s="359"/>
      <c r="DD28" s="359"/>
      <c r="DE28" s="359"/>
      <c r="DF28" s="359"/>
      <c r="DG28" s="359"/>
      <c r="DH28" s="359"/>
      <c r="DI28" s="359"/>
      <c r="DJ28" s="359"/>
      <c r="DK28" s="359"/>
      <c r="DL28" s="359"/>
      <c r="DM28" s="359"/>
      <c r="DN28" s="359"/>
      <c r="DO28" s="359"/>
      <c r="DP28" s="359"/>
      <c r="DQ28" s="359"/>
      <c r="DR28" s="359"/>
      <c r="DS28" s="359"/>
      <c r="DT28" s="359"/>
      <c r="DU28" s="359"/>
      <c r="DV28" s="359"/>
      <c r="DW28" s="359"/>
      <c r="DX28" s="359"/>
      <c r="DY28" s="359"/>
      <c r="DZ28" s="359"/>
      <c r="EA28" s="359"/>
      <c r="EB28" s="359"/>
      <c r="EC28" s="359"/>
      <c r="ED28" s="359"/>
      <c r="EE28" s="359"/>
      <c r="EF28" s="359"/>
      <c r="EG28" s="359"/>
      <c r="EH28" s="359"/>
      <c r="EI28" s="359"/>
      <c r="EJ28" s="359"/>
      <c r="EK28" s="359"/>
      <c r="EL28" s="359"/>
      <c r="EM28" s="359"/>
      <c r="EN28" s="359"/>
      <c r="EO28" s="359"/>
      <c r="EP28" s="359"/>
      <c r="EQ28" s="359"/>
      <c r="ER28" s="359"/>
      <c r="ES28" s="359"/>
      <c r="ET28" s="359"/>
      <c r="EU28" s="359"/>
      <c r="EV28" s="359"/>
      <c r="EW28" s="359"/>
      <c r="EX28" s="359"/>
      <c r="EY28" s="359"/>
      <c r="EZ28" s="359"/>
      <c r="FA28" s="359"/>
      <c r="FB28" s="359"/>
      <c r="FC28" s="359"/>
      <c r="FD28" s="359"/>
      <c r="FE28" s="359"/>
      <c r="FF28" s="359"/>
      <c r="FG28" s="359"/>
      <c r="FH28" s="359"/>
      <c r="FI28" s="359"/>
      <c r="FJ28" s="359"/>
      <c r="FK28" s="359"/>
      <c r="FL28" s="359"/>
      <c r="FM28" s="359"/>
      <c r="FN28" s="359"/>
      <c r="FO28" s="359"/>
      <c r="FP28" s="359"/>
      <c r="FQ28" s="359"/>
      <c r="FR28" s="359"/>
      <c r="FS28" s="359"/>
      <c r="FT28" s="359"/>
      <c r="FU28" s="359"/>
      <c r="FV28" s="359"/>
      <c r="FW28" s="359"/>
      <c r="FX28" s="359"/>
      <c r="FY28" s="359"/>
      <c r="FZ28" s="359"/>
      <c r="GA28" s="359"/>
      <c r="GB28" s="359"/>
      <c r="GC28" s="359"/>
      <c r="GD28" s="359"/>
      <c r="GE28" s="359"/>
      <c r="GF28" s="359"/>
      <c r="GG28" s="359"/>
      <c r="GH28" s="359"/>
      <c r="GI28" s="359"/>
      <c r="GJ28" s="359"/>
      <c r="GK28" s="359"/>
      <c r="GL28" s="359"/>
      <c r="GM28" s="359"/>
      <c r="GN28" s="359"/>
      <c r="GO28" s="359"/>
      <c r="GP28" s="359"/>
      <c r="GQ28" s="359"/>
      <c r="GR28" s="359"/>
      <c r="GS28" s="359"/>
      <c r="GT28" s="359"/>
      <c r="GU28" s="359"/>
      <c r="GV28" s="359"/>
      <c r="GW28" s="359"/>
      <c r="GX28" s="359"/>
      <c r="GY28" s="359"/>
      <c r="GZ28" s="359"/>
      <c r="HA28" s="359"/>
      <c r="HB28" s="359"/>
      <c r="HC28" s="359"/>
      <c r="HD28" s="359"/>
      <c r="HE28" s="359"/>
      <c r="HF28" s="359"/>
      <c r="HG28" s="359"/>
      <c r="HH28" s="359"/>
      <c r="HI28" s="359"/>
      <c r="HJ28" s="359"/>
      <c r="HK28" s="359"/>
      <c r="HL28" s="359"/>
      <c r="HM28" s="359"/>
      <c r="HN28" s="359"/>
      <c r="HO28" s="359"/>
      <c r="HP28" s="359"/>
      <c r="HQ28" s="359"/>
      <c r="HR28" s="359"/>
      <c r="HS28" s="359"/>
      <c r="HT28" s="359"/>
      <c r="HU28" s="359"/>
      <c r="HV28" s="359"/>
      <c r="HW28" s="359"/>
      <c r="HX28" s="359"/>
      <c r="HY28" s="359"/>
      <c r="HZ28" s="359"/>
      <c r="IA28" s="359"/>
      <c r="IB28" s="359"/>
      <c r="IC28" s="359"/>
      <c r="ID28" s="359"/>
      <c r="IE28" s="359"/>
      <c r="IF28" s="359"/>
      <c r="IG28" s="359"/>
      <c r="IH28" s="359"/>
      <c r="II28" s="359"/>
      <c r="IJ28" s="359"/>
      <c r="IK28" s="359"/>
      <c r="IL28" s="359"/>
      <c r="IM28" s="359"/>
      <c r="IN28" s="359"/>
      <c r="IO28" s="359"/>
      <c r="IP28" s="359"/>
      <c r="IQ28" s="359"/>
      <c r="IR28" s="359"/>
      <c r="IS28" s="359"/>
      <c r="IT28" s="359"/>
      <c r="IU28" s="359"/>
      <c r="IV28" s="359"/>
    </row>
    <row r="30" spans="1:256" ht="12.75" customHeight="1" x14ac:dyDescent="0.2">
      <c r="A30" s="362" t="s">
        <v>405</v>
      </c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  <c r="AU30" s="359"/>
      <c r="AV30" s="359"/>
      <c r="AW30" s="359"/>
      <c r="AX30" s="359"/>
      <c r="AY30" s="359"/>
      <c r="AZ30" s="359"/>
      <c r="BA30" s="359"/>
      <c r="BB30" s="359"/>
      <c r="BC30" s="359"/>
      <c r="BD30" s="359"/>
      <c r="BE30" s="359"/>
      <c r="BF30" s="359"/>
      <c r="BG30" s="359"/>
      <c r="BH30" s="359"/>
      <c r="BI30" s="359"/>
      <c r="BJ30" s="359"/>
      <c r="BK30" s="359"/>
      <c r="BL30" s="359"/>
      <c r="BM30" s="359"/>
      <c r="BN30" s="359"/>
      <c r="BO30" s="359"/>
      <c r="BP30" s="359"/>
      <c r="BQ30" s="359"/>
      <c r="BR30" s="359"/>
      <c r="BS30" s="359"/>
      <c r="BT30" s="359"/>
      <c r="BU30" s="359"/>
      <c r="BV30" s="359"/>
      <c r="BW30" s="359"/>
      <c r="BX30" s="359"/>
      <c r="BY30" s="359"/>
      <c r="BZ30" s="359"/>
      <c r="CA30" s="359"/>
      <c r="CB30" s="359"/>
      <c r="CC30" s="359"/>
      <c r="CD30" s="359"/>
      <c r="CE30" s="359"/>
      <c r="CF30" s="359"/>
      <c r="CG30" s="359"/>
      <c r="CH30" s="359"/>
      <c r="CI30" s="359"/>
      <c r="CJ30" s="359"/>
      <c r="CK30" s="359"/>
      <c r="CL30" s="359"/>
      <c r="CM30" s="359"/>
      <c r="CN30" s="359"/>
      <c r="CO30" s="359"/>
      <c r="CP30" s="359"/>
      <c r="CQ30" s="359"/>
      <c r="CR30" s="359"/>
      <c r="CS30" s="359"/>
      <c r="CT30" s="359"/>
      <c r="CU30" s="359"/>
      <c r="CV30" s="359"/>
      <c r="CW30" s="359"/>
      <c r="CX30" s="359"/>
      <c r="CY30" s="359"/>
      <c r="CZ30" s="359"/>
      <c r="DA30" s="359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59"/>
      <c r="DN30" s="359"/>
      <c r="DO30" s="359"/>
      <c r="DP30" s="359"/>
      <c r="DQ30" s="359"/>
      <c r="DR30" s="359"/>
      <c r="DS30" s="359"/>
      <c r="DT30" s="359"/>
      <c r="DU30" s="359"/>
      <c r="DV30" s="359"/>
      <c r="DW30" s="359"/>
      <c r="DX30" s="359"/>
      <c r="DY30" s="359"/>
      <c r="DZ30" s="359"/>
      <c r="EA30" s="359"/>
      <c r="EB30" s="359"/>
      <c r="EC30" s="359"/>
      <c r="ED30" s="359"/>
      <c r="EE30" s="359"/>
      <c r="EF30" s="359"/>
      <c r="EG30" s="359"/>
      <c r="EH30" s="359"/>
      <c r="EI30" s="359"/>
      <c r="EJ30" s="359"/>
      <c r="EK30" s="359"/>
      <c r="EL30" s="359"/>
      <c r="EM30" s="359"/>
      <c r="EN30" s="359"/>
      <c r="EO30" s="359"/>
      <c r="EP30" s="359"/>
      <c r="EQ30" s="359"/>
      <c r="ER30" s="359"/>
      <c r="ES30" s="359"/>
      <c r="ET30" s="359"/>
      <c r="EU30" s="359"/>
      <c r="EV30" s="359"/>
      <c r="EW30" s="359"/>
      <c r="EX30" s="359"/>
      <c r="EY30" s="359"/>
      <c r="EZ30" s="359"/>
      <c r="FA30" s="359"/>
      <c r="FB30" s="359"/>
      <c r="FC30" s="359"/>
      <c r="FD30" s="359"/>
      <c r="FE30" s="359"/>
      <c r="FF30" s="359"/>
      <c r="FG30" s="359"/>
      <c r="FH30" s="359"/>
      <c r="FI30" s="359"/>
      <c r="FJ30" s="359"/>
      <c r="FK30" s="359"/>
      <c r="FL30" s="359"/>
      <c r="FM30" s="359"/>
      <c r="FN30" s="359"/>
      <c r="FO30" s="359"/>
      <c r="FP30" s="359"/>
      <c r="FQ30" s="359"/>
      <c r="FR30" s="359"/>
      <c r="FS30" s="359"/>
      <c r="FT30" s="359"/>
      <c r="FU30" s="359"/>
      <c r="FV30" s="359"/>
      <c r="FW30" s="359"/>
      <c r="FX30" s="359"/>
      <c r="FY30" s="359"/>
      <c r="FZ30" s="359"/>
      <c r="GA30" s="359"/>
      <c r="GB30" s="359"/>
      <c r="GC30" s="359"/>
      <c r="GD30" s="359"/>
      <c r="GE30" s="359"/>
      <c r="GF30" s="359"/>
      <c r="GG30" s="359"/>
      <c r="GH30" s="359"/>
      <c r="GI30" s="359"/>
      <c r="GJ30" s="359"/>
      <c r="GK30" s="359"/>
      <c r="GL30" s="359"/>
      <c r="GM30" s="359"/>
      <c r="GN30" s="359"/>
      <c r="GO30" s="359"/>
      <c r="GP30" s="359"/>
      <c r="GQ30" s="359"/>
      <c r="GR30" s="359"/>
      <c r="GS30" s="359"/>
      <c r="GT30" s="359"/>
      <c r="GU30" s="359"/>
      <c r="GV30" s="359"/>
      <c r="GW30" s="359"/>
      <c r="GX30" s="359"/>
      <c r="GY30" s="359"/>
      <c r="GZ30" s="359"/>
      <c r="HA30" s="359"/>
      <c r="HB30" s="359"/>
      <c r="HC30" s="359"/>
      <c r="HD30" s="359"/>
      <c r="HE30" s="359"/>
      <c r="HF30" s="359"/>
      <c r="HG30" s="359"/>
      <c r="HH30" s="359"/>
      <c r="HI30" s="359"/>
      <c r="HJ30" s="359"/>
      <c r="HK30" s="359"/>
      <c r="HL30" s="359"/>
      <c r="HM30" s="359"/>
      <c r="HN30" s="359"/>
      <c r="HO30" s="359"/>
      <c r="HP30" s="359"/>
      <c r="HQ30" s="359"/>
      <c r="HR30" s="359"/>
      <c r="HS30" s="359"/>
      <c r="HT30" s="359"/>
      <c r="HU30" s="359"/>
      <c r="HV30" s="359"/>
      <c r="HW30" s="359"/>
      <c r="HX30" s="359"/>
      <c r="HY30" s="359"/>
      <c r="HZ30" s="359"/>
      <c r="IA30" s="359"/>
      <c r="IB30" s="359"/>
      <c r="IC30" s="359"/>
      <c r="ID30" s="359"/>
      <c r="IE30" s="359"/>
      <c r="IF30" s="359"/>
      <c r="IG30" s="359"/>
      <c r="IH30" s="359"/>
      <c r="II30" s="359"/>
      <c r="IJ30" s="359"/>
      <c r="IK30" s="359"/>
      <c r="IL30" s="359"/>
      <c r="IM30" s="359"/>
      <c r="IN30" s="359"/>
      <c r="IO30" s="359"/>
      <c r="IP30" s="359"/>
      <c r="IQ30" s="359"/>
      <c r="IR30" s="359"/>
      <c r="IS30" s="359"/>
      <c r="IT30" s="359"/>
      <c r="IU30" s="359"/>
      <c r="IV30" s="359"/>
    </row>
    <row r="31" spans="1:256" ht="12.75" customHeight="1" x14ac:dyDescent="0.2">
      <c r="A31" s="360" t="s">
        <v>250</v>
      </c>
      <c r="B31" s="361" t="s">
        <v>449</v>
      </c>
      <c r="C31" s="361"/>
      <c r="D31" s="361"/>
      <c r="E31" s="361"/>
      <c r="F31" s="361"/>
      <c r="G31" s="361"/>
      <c r="H31" s="361"/>
      <c r="I31" s="361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  <c r="AT31" s="359"/>
      <c r="AU31" s="359"/>
      <c r="AV31" s="359"/>
      <c r="AW31" s="359"/>
      <c r="AX31" s="359"/>
      <c r="AY31" s="359"/>
      <c r="AZ31" s="359"/>
      <c r="BA31" s="359"/>
      <c r="BB31" s="359"/>
      <c r="BC31" s="359"/>
      <c r="BD31" s="359"/>
      <c r="BE31" s="359"/>
      <c r="BF31" s="359"/>
      <c r="BG31" s="359"/>
      <c r="BH31" s="359"/>
      <c r="BI31" s="359"/>
      <c r="BJ31" s="359"/>
      <c r="BK31" s="359"/>
      <c r="BL31" s="359"/>
      <c r="BM31" s="359"/>
      <c r="BN31" s="359"/>
      <c r="BO31" s="359"/>
      <c r="BP31" s="359"/>
      <c r="BQ31" s="359"/>
      <c r="BR31" s="359"/>
      <c r="BS31" s="359"/>
      <c r="BT31" s="359"/>
      <c r="BU31" s="359"/>
      <c r="BV31" s="359"/>
      <c r="BW31" s="359"/>
      <c r="BX31" s="359"/>
      <c r="BY31" s="359"/>
      <c r="BZ31" s="359"/>
      <c r="CA31" s="359"/>
      <c r="CB31" s="359"/>
      <c r="CC31" s="359"/>
      <c r="CD31" s="359"/>
      <c r="CE31" s="359"/>
      <c r="CF31" s="359"/>
      <c r="CG31" s="359"/>
      <c r="CH31" s="359"/>
      <c r="CI31" s="359"/>
      <c r="CJ31" s="359"/>
      <c r="CK31" s="359"/>
      <c r="CL31" s="359"/>
      <c r="CM31" s="359"/>
      <c r="CN31" s="359"/>
      <c r="CO31" s="359"/>
      <c r="CP31" s="359"/>
      <c r="CQ31" s="359"/>
      <c r="CR31" s="359"/>
      <c r="CS31" s="359"/>
      <c r="CT31" s="359"/>
      <c r="CU31" s="359"/>
      <c r="CV31" s="359"/>
      <c r="CW31" s="359"/>
      <c r="CX31" s="359"/>
      <c r="CY31" s="359"/>
      <c r="CZ31" s="359"/>
      <c r="DA31" s="359"/>
      <c r="DB31" s="359"/>
      <c r="DC31" s="359"/>
      <c r="DD31" s="359"/>
      <c r="DE31" s="359"/>
      <c r="DF31" s="359"/>
      <c r="DG31" s="359"/>
      <c r="DH31" s="359"/>
      <c r="DI31" s="359"/>
      <c r="DJ31" s="359"/>
      <c r="DK31" s="359"/>
      <c r="DL31" s="359"/>
      <c r="DM31" s="359"/>
      <c r="DN31" s="359"/>
      <c r="DO31" s="359"/>
      <c r="DP31" s="359"/>
      <c r="DQ31" s="359"/>
      <c r="DR31" s="359"/>
      <c r="DS31" s="359"/>
      <c r="DT31" s="359"/>
      <c r="DU31" s="359"/>
      <c r="DV31" s="359"/>
      <c r="DW31" s="359"/>
      <c r="DX31" s="359"/>
      <c r="DY31" s="359"/>
      <c r="DZ31" s="359"/>
      <c r="EA31" s="359"/>
      <c r="EB31" s="359"/>
      <c r="EC31" s="359"/>
      <c r="ED31" s="359"/>
      <c r="EE31" s="359"/>
      <c r="EF31" s="359"/>
      <c r="EG31" s="359"/>
      <c r="EH31" s="359"/>
      <c r="EI31" s="359"/>
      <c r="EJ31" s="359"/>
      <c r="EK31" s="359"/>
      <c r="EL31" s="359"/>
      <c r="EM31" s="359"/>
      <c r="EN31" s="359"/>
      <c r="EO31" s="359"/>
      <c r="EP31" s="359"/>
      <c r="EQ31" s="359"/>
      <c r="ER31" s="359"/>
      <c r="ES31" s="359"/>
      <c r="ET31" s="359"/>
      <c r="EU31" s="359"/>
      <c r="EV31" s="359"/>
      <c r="EW31" s="359"/>
      <c r="EX31" s="359"/>
      <c r="EY31" s="359"/>
      <c r="EZ31" s="359"/>
      <c r="FA31" s="359"/>
      <c r="FB31" s="359"/>
      <c r="FC31" s="359"/>
      <c r="FD31" s="359"/>
      <c r="FE31" s="359"/>
      <c r="FF31" s="359"/>
      <c r="FG31" s="359"/>
      <c r="FH31" s="359"/>
      <c r="FI31" s="359"/>
      <c r="FJ31" s="359"/>
      <c r="FK31" s="359"/>
      <c r="FL31" s="359"/>
      <c r="FM31" s="359"/>
      <c r="FN31" s="359"/>
      <c r="FO31" s="359"/>
      <c r="FP31" s="359"/>
      <c r="FQ31" s="359"/>
      <c r="FR31" s="359"/>
      <c r="FS31" s="359"/>
      <c r="FT31" s="359"/>
      <c r="FU31" s="359"/>
      <c r="FV31" s="359"/>
      <c r="FW31" s="359"/>
      <c r="FX31" s="359"/>
      <c r="FY31" s="359"/>
      <c r="FZ31" s="359"/>
      <c r="GA31" s="359"/>
      <c r="GB31" s="359"/>
      <c r="GC31" s="359"/>
      <c r="GD31" s="359"/>
      <c r="GE31" s="359"/>
      <c r="GF31" s="359"/>
      <c r="GG31" s="359"/>
      <c r="GH31" s="359"/>
      <c r="GI31" s="359"/>
      <c r="GJ31" s="359"/>
      <c r="GK31" s="359"/>
      <c r="GL31" s="359"/>
      <c r="GM31" s="359"/>
      <c r="GN31" s="359"/>
      <c r="GO31" s="359"/>
      <c r="GP31" s="359"/>
      <c r="GQ31" s="359"/>
      <c r="GR31" s="359"/>
      <c r="GS31" s="359"/>
      <c r="GT31" s="359"/>
      <c r="GU31" s="359"/>
      <c r="GV31" s="359"/>
      <c r="GW31" s="359"/>
      <c r="GX31" s="359"/>
      <c r="GY31" s="359"/>
      <c r="GZ31" s="359"/>
      <c r="HA31" s="359"/>
      <c r="HB31" s="359"/>
      <c r="HC31" s="359"/>
      <c r="HD31" s="359"/>
      <c r="HE31" s="359"/>
      <c r="HF31" s="359"/>
      <c r="HG31" s="359"/>
      <c r="HH31" s="359"/>
      <c r="HI31" s="359"/>
      <c r="HJ31" s="359"/>
      <c r="HK31" s="359"/>
      <c r="HL31" s="359"/>
      <c r="HM31" s="359"/>
      <c r="HN31" s="359"/>
      <c r="HO31" s="359"/>
      <c r="HP31" s="359"/>
      <c r="HQ31" s="359"/>
      <c r="HR31" s="359"/>
      <c r="HS31" s="359"/>
      <c r="HT31" s="359"/>
      <c r="HU31" s="359"/>
      <c r="HV31" s="359"/>
      <c r="HW31" s="359"/>
      <c r="HX31" s="359"/>
      <c r="HY31" s="359"/>
      <c r="HZ31" s="359"/>
      <c r="IA31" s="359"/>
      <c r="IB31" s="359"/>
      <c r="IC31" s="359"/>
      <c r="ID31" s="359"/>
      <c r="IE31" s="359"/>
      <c r="IF31" s="359"/>
      <c r="IG31" s="359"/>
      <c r="IH31" s="359"/>
      <c r="II31" s="359"/>
      <c r="IJ31" s="359"/>
      <c r="IK31" s="359"/>
      <c r="IL31" s="359"/>
      <c r="IM31" s="359"/>
      <c r="IN31" s="359"/>
      <c r="IO31" s="359"/>
      <c r="IP31" s="359"/>
      <c r="IQ31" s="359"/>
      <c r="IR31" s="359"/>
      <c r="IS31" s="359"/>
      <c r="IT31" s="359"/>
      <c r="IU31" s="359"/>
      <c r="IV31" s="359"/>
    </row>
    <row r="32" spans="1:256" ht="12.75" customHeight="1" x14ac:dyDescent="0.2">
      <c r="A32" s="359"/>
      <c r="B32" s="362" t="s">
        <v>406</v>
      </c>
      <c r="C32" s="359"/>
      <c r="D32" s="359"/>
      <c r="E32" s="359"/>
      <c r="F32" s="359"/>
      <c r="G32" s="369"/>
      <c r="H32" s="369"/>
      <c r="I32" s="369"/>
    </row>
    <row r="33" spans="1:9" ht="12.75" customHeight="1" x14ac:dyDescent="0.2">
      <c r="A33" s="359"/>
      <c r="B33" s="372" t="s">
        <v>450</v>
      </c>
      <c r="C33" s="359"/>
      <c r="D33" s="359"/>
      <c r="E33" s="359"/>
      <c r="F33" s="359"/>
      <c r="G33" s="359"/>
      <c r="H33" s="359"/>
      <c r="I33" s="359"/>
    </row>
    <row r="34" spans="1:9" ht="12.75" customHeight="1" x14ac:dyDescent="0.2">
      <c r="A34" s="359"/>
      <c r="B34" s="362" t="s">
        <v>407</v>
      </c>
      <c r="C34" s="359"/>
      <c r="D34" s="359"/>
      <c r="E34" s="359"/>
      <c r="F34" s="359"/>
      <c r="G34" s="359"/>
      <c r="H34" s="359"/>
      <c r="I34" s="359"/>
    </row>
    <row r="36" spans="1:9" ht="12.75" customHeight="1" x14ac:dyDescent="0.2">
      <c r="A36" s="359"/>
      <c r="B36" s="362" t="s">
        <v>408</v>
      </c>
      <c r="C36" s="359"/>
      <c r="D36" s="359"/>
      <c r="E36" s="359"/>
      <c r="F36" s="359"/>
      <c r="G36" s="359"/>
      <c r="H36" s="359"/>
      <c r="I36" s="359"/>
    </row>
    <row r="37" spans="1:9" ht="12.75" customHeight="1" x14ac:dyDescent="0.2">
      <c r="A37" s="359"/>
      <c r="B37" s="362" t="s">
        <v>409</v>
      </c>
      <c r="C37" s="359"/>
      <c r="D37" s="359"/>
      <c r="E37" s="359"/>
      <c r="F37" s="359"/>
      <c r="G37" s="359"/>
      <c r="H37" s="359"/>
      <c r="I37" s="359"/>
    </row>
    <row r="38" spans="1:9" ht="12.75" customHeight="1" x14ac:dyDescent="0.2">
      <c r="A38" s="359"/>
      <c r="B38" s="362" t="s">
        <v>410</v>
      </c>
      <c r="C38" s="359"/>
      <c r="D38" s="359"/>
      <c r="E38" s="359"/>
      <c r="F38" s="359"/>
      <c r="G38" s="359"/>
      <c r="H38" s="359"/>
      <c r="I38" s="359"/>
    </row>
    <row r="40" spans="1:9" ht="12.75" customHeight="1" x14ac:dyDescent="0.2">
      <c r="A40" s="359"/>
      <c r="B40" s="364" t="s">
        <v>451</v>
      </c>
      <c r="C40" s="359"/>
      <c r="D40" s="359"/>
      <c r="E40" s="359"/>
      <c r="F40" s="359"/>
      <c r="G40" s="359"/>
      <c r="H40" s="359"/>
      <c r="I40" s="359"/>
    </row>
    <row r="41" spans="1:9" ht="12.75" customHeight="1" x14ac:dyDescent="0.2">
      <c r="A41" s="359"/>
      <c r="B41" s="364" t="s">
        <v>411</v>
      </c>
      <c r="C41" s="359"/>
      <c r="D41" s="359"/>
      <c r="E41" s="359"/>
      <c r="F41" s="359"/>
      <c r="G41" s="359"/>
      <c r="H41" s="359"/>
      <c r="I41" s="359"/>
    </row>
    <row r="42" spans="1:9" ht="12.75" customHeight="1" x14ac:dyDescent="0.2">
      <c r="A42" s="359"/>
      <c r="B42" s="364" t="s">
        <v>412</v>
      </c>
      <c r="C42" s="359"/>
      <c r="D42" s="359"/>
      <c r="E42" s="359"/>
      <c r="F42" s="359"/>
      <c r="G42" s="359"/>
      <c r="H42" s="359"/>
      <c r="I42" s="359"/>
    </row>
    <row r="43" spans="1:9" ht="12.75" customHeight="1" x14ac:dyDescent="0.2">
      <c r="B43" s="123"/>
    </row>
    <row r="44" spans="1:9" ht="12.75" customHeight="1" x14ac:dyDescent="0.2">
      <c r="A44" s="362" t="s">
        <v>452</v>
      </c>
      <c r="B44" s="362" t="s">
        <v>413</v>
      </c>
      <c r="C44" s="359"/>
      <c r="D44" s="359"/>
      <c r="E44" s="359"/>
      <c r="F44" s="359"/>
      <c r="G44" s="359"/>
      <c r="H44" s="359"/>
      <c r="I44" s="359"/>
    </row>
    <row r="45" spans="1:9" ht="12.75" customHeight="1" x14ac:dyDescent="0.2">
      <c r="A45" s="359"/>
      <c r="B45" s="362" t="s">
        <v>414</v>
      </c>
      <c r="C45" s="359"/>
      <c r="D45" s="359"/>
      <c r="E45" s="359"/>
      <c r="F45" s="359"/>
      <c r="G45" s="359"/>
      <c r="H45" s="359"/>
      <c r="I45" s="359"/>
    </row>
    <row r="46" spans="1:9" ht="12.75" customHeight="1" x14ac:dyDescent="0.2">
      <c r="A46" s="359"/>
      <c r="B46" s="362" t="s">
        <v>260</v>
      </c>
      <c r="C46" s="359"/>
      <c r="D46" s="359"/>
      <c r="E46" s="359"/>
      <c r="F46" s="359"/>
      <c r="G46" s="359"/>
      <c r="H46" s="359"/>
      <c r="I46" s="359"/>
    </row>
    <row r="47" spans="1:9" ht="12.75" customHeight="1" x14ac:dyDescent="0.2">
      <c r="A47" s="359"/>
      <c r="B47" s="362" t="s">
        <v>197</v>
      </c>
      <c r="C47" s="359"/>
      <c r="D47" s="359"/>
      <c r="E47" s="359"/>
      <c r="F47" s="359"/>
      <c r="G47" s="359"/>
      <c r="H47" s="359"/>
      <c r="I47" s="359"/>
    </row>
    <row r="48" spans="1:9" ht="12.75" customHeight="1" x14ac:dyDescent="0.2">
      <c r="A48" s="359"/>
      <c r="B48" s="362" t="s">
        <v>261</v>
      </c>
    </row>
    <row r="49" spans="1:2" ht="12.75" customHeight="1" x14ac:dyDescent="0.2">
      <c r="A49" s="359"/>
      <c r="B49" s="362" t="s">
        <v>262</v>
      </c>
    </row>
    <row r="50" spans="1:2" ht="12.75" customHeight="1" x14ac:dyDescent="0.2">
      <c r="A50" s="359"/>
      <c r="B50" s="362" t="s">
        <v>374</v>
      </c>
    </row>
    <row r="51" spans="1:2" ht="12.75" customHeight="1" x14ac:dyDescent="0.2">
      <c r="A51" s="359"/>
      <c r="B51" s="362" t="s">
        <v>373</v>
      </c>
    </row>
    <row r="54" spans="1:2" ht="12.75" customHeight="1" x14ac:dyDescent="0.2">
      <c r="A54" s="362" t="s">
        <v>359</v>
      </c>
      <c r="B54" s="362" t="s">
        <v>360</v>
      </c>
    </row>
    <row r="55" spans="1:2" ht="12.75" customHeight="1" x14ac:dyDescent="0.2">
      <c r="A55" s="359"/>
      <c r="B55" s="362" t="s">
        <v>361</v>
      </c>
    </row>
    <row r="56" spans="1:2" ht="12.75" customHeight="1" x14ac:dyDescent="0.2">
      <c r="A56" s="359"/>
      <c r="B56" s="362" t="s">
        <v>362</v>
      </c>
    </row>
    <row r="58" spans="1:2" ht="12.75" customHeight="1" x14ac:dyDescent="0.2">
      <c r="A58" s="359"/>
      <c r="B58" s="362" t="s">
        <v>377</v>
      </c>
    </row>
    <row r="59" spans="1:2" ht="12.75" customHeight="1" x14ac:dyDescent="0.2">
      <c r="A59" s="359"/>
      <c r="B59" s="362" t="s">
        <v>376</v>
      </c>
    </row>
    <row r="60" spans="1:2" ht="12.75" customHeight="1" x14ac:dyDescent="0.2">
      <c r="A60" s="359"/>
      <c r="B60" s="362" t="s">
        <v>375</v>
      </c>
    </row>
    <row r="63" spans="1:2" ht="12.75" customHeight="1" x14ac:dyDescent="0.2">
      <c r="A63" s="362" t="s">
        <v>363</v>
      </c>
      <c r="B63" s="362" t="s">
        <v>360</v>
      </c>
    </row>
    <row r="64" spans="1:2" ht="12.75" customHeight="1" x14ac:dyDescent="0.2">
      <c r="A64" s="359"/>
      <c r="B64" s="362" t="s">
        <v>361</v>
      </c>
    </row>
    <row r="65" spans="1:2" ht="12.75" customHeight="1" x14ac:dyDescent="0.2">
      <c r="A65" s="359"/>
      <c r="B65" s="362" t="s">
        <v>362</v>
      </c>
    </row>
    <row r="66" spans="1:2" ht="12.75" customHeight="1" x14ac:dyDescent="0.2">
      <c r="A66" s="359"/>
      <c r="B66" s="362" t="s">
        <v>364</v>
      </c>
    </row>
    <row r="68" spans="1:2" ht="12.75" customHeight="1" x14ac:dyDescent="0.2">
      <c r="A68" s="359"/>
      <c r="B68" s="362" t="s">
        <v>365</v>
      </c>
    </row>
    <row r="69" spans="1:2" ht="12.75" customHeight="1" x14ac:dyDescent="0.2">
      <c r="A69" s="359"/>
      <c r="B69" s="362" t="s">
        <v>366</v>
      </c>
    </row>
    <row r="70" spans="1:2" ht="12.75" customHeight="1" x14ac:dyDescent="0.2">
      <c r="A70" s="359"/>
      <c r="B70" s="362" t="s">
        <v>367</v>
      </c>
    </row>
    <row r="71" spans="1:2" ht="12.75" customHeight="1" x14ac:dyDescent="0.2">
      <c r="A71" s="359"/>
      <c r="B71" s="362" t="s">
        <v>368</v>
      </c>
    </row>
    <row r="72" spans="1:2" ht="12.75" customHeight="1" x14ac:dyDescent="0.2">
      <c r="A72" s="359"/>
      <c r="B72" s="362" t="s">
        <v>369</v>
      </c>
    </row>
    <row r="73" spans="1:2" ht="12.75" customHeight="1" x14ac:dyDescent="0.2">
      <c r="A73" s="359"/>
      <c r="B73" s="362" t="s">
        <v>370</v>
      </c>
    </row>
  </sheetData>
  <sheetProtection algorithmName="SHA-512" hashValue="RZSorS4cm6nswy3ZMgUDPjIjzFr+8RVpa5Kyko111Sb7eOJobiOob3DUMxVnOZVTaJAq/tCO46Yul4+lrlCiGA==" saltValue="X7VAKDj+kQdMFHqrMNs/tA==" spinCount="100000" sheet="1" objects="1" scenarios="1" formatColumns="0" formatRows="0"/>
  <mergeCells count="1">
    <mergeCell ref="A1:J1"/>
  </mergeCells>
  <phoneticPr fontId="0" type="noConversion"/>
  <printOptions horizontalCentered="1"/>
  <pageMargins left="0" right="0" top="0.5" bottom="0.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7" customFormat="1" ht="15.6" customHeight="1" x14ac:dyDescent="0.2">
      <c r="A1" s="166"/>
      <c r="B1" s="166"/>
      <c r="C1" s="166"/>
      <c r="D1" s="166"/>
      <c r="E1" s="166"/>
      <c r="F1" s="166"/>
      <c r="G1" s="166"/>
      <c r="H1" s="166"/>
      <c r="I1" s="166"/>
      <c r="J1" s="166"/>
    </row>
    <row r="2" spans="1:11" s="167" customFormat="1" ht="15.6" customHeight="1" x14ac:dyDescent="0.25">
      <c r="A2" s="492" t="str">
        <f>JANUARY!G10</f>
        <v>UNITED STEELWORKERS - LOCAL UNION</v>
      </c>
      <c r="B2" s="492"/>
      <c r="C2" s="492"/>
      <c r="D2" s="492"/>
      <c r="E2" s="492"/>
      <c r="F2" s="492"/>
      <c r="G2" s="492"/>
      <c r="H2" s="492"/>
      <c r="I2" s="492"/>
      <c r="J2" s="492"/>
      <c r="K2" s="166"/>
    </row>
    <row r="3" spans="1:11" s="167" customFormat="1" ht="15.6" customHeight="1" x14ac:dyDescent="0.25">
      <c r="A3" s="492" t="s">
        <v>357</v>
      </c>
      <c r="B3" s="492"/>
      <c r="C3" s="492"/>
      <c r="D3" s="492"/>
      <c r="E3" s="492"/>
      <c r="F3" s="492"/>
      <c r="G3" s="492"/>
      <c r="H3" s="492"/>
      <c r="I3" s="492"/>
      <c r="J3" s="492"/>
      <c r="K3" s="166"/>
    </row>
    <row r="4" spans="1:11" s="172" customFormat="1" ht="15.6" customHeight="1" x14ac:dyDescent="0.25">
      <c r="B4" s="173"/>
      <c r="C4" s="173"/>
      <c r="D4" s="173"/>
      <c r="E4" s="173"/>
      <c r="F4" s="174" t="s">
        <v>358</v>
      </c>
      <c r="G4" s="175">
        <f>JANUARY!E11</f>
        <v>0</v>
      </c>
      <c r="H4" s="173"/>
      <c r="I4" s="173"/>
      <c r="J4" s="173"/>
      <c r="K4" s="176"/>
    </row>
    <row r="5" spans="1:11" ht="15.6" customHeight="1" x14ac:dyDescent="0.2">
      <c r="A5" s="103" t="s">
        <v>236</v>
      </c>
      <c r="B5" s="103"/>
      <c r="C5" s="103"/>
      <c r="D5" s="103"/>
      <c r="E5" s="103"/>
      <c r="F5" s="103"/>
      <c r="G5" s="285" t="s">
        <v>404</v>
      </c>
      <c r="H5" s="125" t="s">
        <v>349</v>
      </c>
      <c r="I5" s="125"/>
      <c r="J5" s="103"/>
    </row>
    <row r="6" spans="1:11" ht="15.6" customHeight="1" thickBo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spans="1:11" ht="15.6" customHeight="1" x14ac:dyDescent="0.2">
      <c r="A7" s="103" t="s">
        <v>276</v>
      </c>
      <c r="B7" s="103"/>
      <c r="C7" s="103"/>
      <c r="D7" s="103"/>
      <c r="E7" s="103"/>
      <c r="F7" s="103"/>
      <c r="G7" s="103"/>
      <c r="H7" s="103"/>
      <c r="I7" s="103" t="s">
        <v>277</v>
      </c>
      <c r="J7" s="126">
        <f>MarRpt!J39</f>
        <v>0</v>
      </c>
    </row>
    <row r="8" spans="1:11" ht="15.6" customHeight="1" x14ac:dyDescent="0.2">
      <c r="A8" s="127" t="s">
        <v>278</v>
      </c>
      <c r="B8" s="127"/>
      <c r="C8" s="127"/>
      <c r="D8" s="127"/>
      <c r="E8" s="127"/>
      <c r="F8" s="103"/>
      <c r="G8" s="103"/>
      <c r="H8" s="103"/>
      <c r="I8" s="103"/>
      <c r="J8" s="128"/>
    </row>
    <row r="9" spans="1:11" ht="15.6" customHeight="1" x14ac:dyDescent="0.2">
      <c r="A9" s="103" t="s">
        <v>279</v>
      </c>
      <c r="B9" s="103"/>
      <c r="C9" s="103"/>
      <c r="D9" s="103"/>
      <c r="E9" s="103"/>
      <c r="F9" s="103"/>
      <c r="G9" s="103"/>
      <c r="H9" s="103"/>
      <c r="I9" s="154">
        <f>SUM(APRIL!$B$7)</f>
        <v>0</v>
      </c>
      <c r="J9" s="130"/>
    </row>
    <row r="10" spans="1:11" ht="15.6" customHeight="1" x14ac:dyDescent="0.2">
      <c r="A10" s="103" t="s">
        <v>371</v>
      </c>
      <c r="B10" s="103"/>
      <c r="C10" s="103"/>
      <c r="D10" s="103"/>
      <c r="E10" s="103"/>
      <c r="F10" s="103"/>
      <c r="G10" s="103"/>
      <c r="H10" s="103"/>
      <c r="I10" s="131">
        <f>SUM(APRIL!$C$7)</f>
        <v>0</v>
      </c>
      <c r="J10" s="130"/>
    </row>
    <row r="11" spans="1:11" ht="15.6" customHeight="1" x14ac:dyDescent="0.2">
      <c r="A11" s="103" t="s">
        <v>324</v>
      </c>
      <c r="B11" s="103"/>
      <c r="C11" s="103"/>
      <c r="D11" s="103"/>
      <c r="E11" s="103"/>
      <c r="F11" s="103"/>
      <c r="G11" s="103"/>
      <c r="H11" s="103"/>
      <c r="I11" s="131">
        <f>SUM(APRIL!$D$7)</f>
        <v>0</v>
      </c>
      <c r="J11" s="130"/>
    </row>
    <row r="12" spans="1:11" ht="15.6" customHeight="1" x14ac:dyDescent="0.2">
      <c r="A12" s="103" t="s">
        <v>280</v>
      </c>
      <c r="B12" s="103"/>
      <c r="C12" s="103"/>
      <c r="D12" s="103"/>
      <c r="E12" s="103"/>
      <c r="F12" s="103"/>
      <c r="G12" s="103"/>
      <c r="H12" s="103"/>
      <c r="I12" s="131">
        <f>SUM(APRIL!$E$7)</f>
        <v>0</v>
      </c>
      <c r="J12" s="130"/>
    </row>
    <row r="13" spans="1:11" ht="15.6" customHeight="1" x14ac:dyDescent="0.2">
      <c r="A13" s="103" t="s">
        <v>281</v>
      </c>
      <c r="B13" s="103"/>
      <c r="C13" s="103"/>
      <c r="D13" s="103"/>
      <c r="E13" s="103"/>
      <c r="F13" s="103"/>
      <c r="G13" s="103"/>
      <c r="H13" s="103"/>
      <c r="I13" s="131">
        <f>SUM(APRIL!$F$7)</f>
        <v>0</v>
      </c>
      <c r="J13" s="130"/>
    </row>
    <row r="14" spans="1:11" ht="15.6" customHeight="1" x14ac:dyDescent="0.2">
      <c r="A14" s="103" t="s">
        <v>282</v>
      </c>
      <c r="B14" s="103"/>
      <c r="C14" s="103"/>
      <c r="D14" s="103"/>
      <c r="E14" s="103"/>
      <c r="F14" s="103"/>
      <c r="G14" s="103"/>
      <c r="H14" s="103"/>
      <c r="I14" s="131">
        <f>SUM(APRIL!$L$7:$O$7)</f>
        <v>0</v>
      </c>
      <c r="J14" s="130"/>
    </row>
    <row r="15" spans="1:11" ht="15.6" customHeight="1" x14ac:dyDescent="0.2">
      <c r="A15" s="103"/>
      <c r="B15" s="103" t="s">
        <v>283</v>
      </c>
      <c r="C15" s="103" t="s">
        <v>284</v>
      </c>
      <c r="D15" s="103"/>
      <c r="E15" s="103"/>
      <c r="F15" s="103"/>
      <c r="G15" s="103"/>
      <c r="H15" s="103"/>
      <c r="I15" s="131">
        <f>SUM(APRIL!$Q$7:$R$7)</f>
        <v>0</v>
      </c>
      <c r="J15" s="130"/>
    </row>
    <row r="16" spans="1:11" ht="15.6" customHeight="1" thickBot="1" x14ac:dyDescent="0.25">
      <c r="A16" s="103"/>
      <c r="B16" s="103"/>
      <c r="C16" s="103" t="s">
        <v>285</v>
      </c>
      <c r="D16" s="103"/>
      <c r="E16" s="103"/>
      <c r="F16" s="103"/>
      <c r="G16" s="103"/>
      <c r="H16" s="103"/>
      <c r="I16" s="132">
        <f>SUM(APRIL!$P$7)</f>
        <v>0</v>
      </c>
      <c r="J16" s="130"/>
    </row>
    <row r="17" spans="1:10" ht="15.6" customHeight="1" thickBot="1" x14ac:dyDescent="0.25">
      <c r="A17" s="103"/>
      <c r="B17" s="127" t="s">
        <v>286</v>
      </c>
      <c r="C17" s="103"/>
      <c r="D17" s="103"/>
      <c r="E17" s="103"/>
      <c r="F17" s="103"/>
      <c r="G17" s="103"/>
      <c r="H17" s="103"/>
      <c r="I17" s="127" t="s">
        <v>277</v>
      </c>
      <c r="J17" s="133">
        <f>SUM(I9:I16)</f>
        <v>0</v>
      </c>
    </row>
    <row r="18" spans="1:10" ht="15.6" customHeight="1" thickTop="1" thickBot="1" x14ac:dyDescent="0.25">
      <c r="A18" s="103"/>
      <c r="B18" s="127" t="s">
        <v>287</v>
      </c>
      <c r="C18" s="103"/>
      <c r="D18" s="103"/>
      <c r="E18" s="103"/>
      <c r="F18" s="103"/>
      <c r="G18" s="103"/>
      <c r="H18" s="103"/>
      <c r="I18" s="103"/>
      <c r="J18" s="134">
        <f>SUM(J7:J17)</f>
        <v>0</v>
      </c>
    </row>
    <row r="19" spans="1:10" ht="15.6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35" t="s">
        <v>236</v>
      </c>
    </row>
    <row r="20" spans="1:10" ht="15.6" customHeight="1" x14ac:dyDescent="0.2">
      <c r="A20" s="103" t="s">
        <v>288</v>
      </c>
      <c r="B20" s="103"/>
      <c r="C20" s="103"/>
      <c r="D20" s="103"/>
      <c r="E20" s="103"/>
      <c r="F20" s="103"/>
      <c r="G20" s="103"/>
      <c r="H20" s="103"/>
      <c r="I20" s="103"/>
      <c r="J20" s="130"/>
    </row>
    <row r="21" spans="1:10" ht="15.6" customHeight="1" thickBot="1" x14ac:dyDescent="0.25">
      <c r="A21" s="103" t="s">
        <v>289</v>
      </c>
      <c r="B21" s="103"/>
      <c r="C21" s="103"/>
      <c r="D21" s="103"/>
      <c r="E21" s="103"/>
      <c r="F21" s="103"/>
      <c r="G21" s="103"/>
      <c r="H21" s="103"/>
      <c r="I21" s="103"/>
      <c r="J21" s="130"/>
    </row>
    <row r="22" spans="1:10" ht="15.6" customHeight="1" x14ac:dyDescent="0.2">
      <c r="A22" s="103" t="s">
        <v>290</v>
      </c>
      <c r="B22" s="103"/>
      <c r="C22" s="103"/>
      <c r="D22" s="103"/>
      <c r="E22" s="103"/>
      <c r="F22" s="103"/>
      <c r="G22" s="103"/>
      <c r="H22" s="126">
        <f>SUM(APRIL!$U$7)</f>
        <v>0</v>
      </c>
      <c r="I22" s="103"/>
      <c r="J22" s="130"/>
    </row>
    <row r="23" spans="1:10" ht="15.6" customHeight="1" x14ac:dyDescent="0.2">
      <c r="A23" s="103" t="s">
        <v>291</v>
      </c>
      <c r="B23" s="103"/>
      <c r="C23" s="103"/>
      <c r="D23" s="103"/>
      <c r="E23" s="103"/>
      <c r="F23" s="103"/>
      <c r="G23" s="103"/>
      <c r="H23" s="136">
        <f>SUM(APRIL!$V$7)</f>
        <v>0</v>
      </c>
      <c r="I23" s="103"/>
      <c r="J23" s="130"/>
    </row>
    <row r="24" spans="1:10" ht="15.6" customHeight="1" thickBot="1" x14ac:dyDescent="0.25">
      <c r="A24" s="103" t="s">
        <v>292</v>
      </c>
      <c r="B24" s="103"/>
      <c r="C24" s="103"/>
      <c r="D24" s="103"/>
      <c r="E24" s="103"/>
      <c r="F24" s="103"/>
      <c r="G24" s="103"/>
      <c r="H24" s="136">
        <f>SUM(APRIL!$W$7:$X$7)</f>
        <v>0</v>
      </c>
      <c r="I24" s="103"/>
      <c r="J24" s="130"/>
    </row>
    <row r="25" spans="1:10" ht="15.6" customHeight="1" thickBot="1" x14ac:dyDescent="0.25">
      <c r="A25" s="103" t="s">
        <v>293</v>
      </c>
      <c r="B25" s="103"/>
      <c r="C25" s="103"/>
      <c r="D25" s="103"/>
      <c r="E25" s="103"/>
      <c r="F25" s="103"/>
      <c r="G25" s="103"/>
      <c r="H25" s="132">
        <f>SUM(APRIL!$Y$7)</f>
        <v>0</v>
      </c>
      <c r="I25" s="129">
        <f>SUM(H22:H25)</f>
        <v>0</v>
      </c>
      <c r="J25" s="130"/>
    </row>
    <row r="26" spans="1:10" ht="15.6" customHeight="1" x14ac:dyDescent="0.2">
      <c r="A26" s="103" t="s">
        <v>294</v>
      </c>
      <c r="B26" s="103"/>
      <c r="C26" s="103"/>
      <c r="D26" s="103"/>
      <c r="E26" s="103"/>
      <c r="F26" s="103"/>
      <c r="G26" s="103"/>
      <c r="H26" s="103"/>
      <c r="I26" s="131">
        <f>SUM(APRIL!$Z$7)</f>
        <v>0</v>
      </c>
      <c r="J26" s="130"/>
    </row>
    <row r="27" spans="1:10" ht="15.6" customHeight="1" x14ac:dyDescent="0.2">
      <c r="A27" s="103" t="s">
        <v>295</v>
      </c>
      <c r="B27" s="103"/>
      <c r="C27" s="103"/>
      <c r="D27" s="103"/>
      <c r="E27" s="103"/>
      <c r="F27" s="103"/>
      <c r="G27" s="103"/>
      <c r="H27" s="103"/>
      <c r="I27" s="131">
        <f>SUM(APRIL!$AA$7)</f>
        <v>0</v>
      </c>
      <c r="J27" s="130"/>
    </row>
    <row r="28" spans="1:10" ht="15.6" customHeight="1" x14ac:dyDescent="0.2">
      <c r="A28" s="103" t="s">
        <v>296</v>
      </c>
      <c r="B28" s="103"/>
      <c r="C28" s="103"/>
      <c r="D28" s="103"/>
      <c r="E28" s="103"/>
      <c r="F28" s="103"/>
      <c r="G28" s="103"/>
      <c r="H28" s="103"/>
      <c r="I28" s="131">
        <f>SUM(APRIL!$AB$7)</f>
        <v>0</v>
      </c>
      <c r="J28" s="130"/>
    </row>
    <row r="29" spans="1:10" ht="15.6" customHeight="1" x14ac:dyDescent="0.2">
      <c r="A29" s="103" t="s">
        <v>297</v>
      </c>
      <c r="B29" s="103"/>
      <c r="C29" s="103"/>
      <c r="D29" s="103"/>
      <c r="E29" s="103"/>
      <c r="F29" s="103"/>
      <c r="G29" s="103"/>
      <c r="H29" s="103"/>
      <c r="I29" s="131">
        <f>SUM(APRIL!$AC$7)</f>
        <v>0</v>
      </c>
      <c r="J29" s="130"/>
    </row>
    <row r="30" spans="1:10" ht="15.6" customHeight="1" x14ac:dyDescent="0.2">
      <c r="A30" s="103" t="s">
        <v>298</v>
      </c>
      <c r="B30" s="103"/>
      <c r="C30" s="103"/>
      <c r="D30" s="103"/>
      <c r="E30" s="103"/>
      <c r="F30" s="103"/>
      <c r="G30" s="103"/>
      <c r="H30" s="103"/>
      <c r="I30" s="131">
        <f>SUM(APRIL!$AD$7)</f>
        <v>0</v>
      </c>
      <c r="J30" s="130"/>
    </row>
    <row r="31" spans="1:10" ht="15.6" customHeight="1" x14ac:dyDescent="0.2">
      <c r="A31" s="103" t="s">
        <v>299</v>
      </c>
      <c r="B31" s="103"/>
      <c r="C31" s="103"/>
      <c r="D31" s="103"/>
      <c r="E31" s="103"/>
      <c r="F31" s="103"/>
      <c r="G31" s="103"/>
      <c r="H31" s="103"/>
      <c r="I31" s="131">
        <f>SUM(APRIL!$AE$7)</f>
        <v>0</v>
      </c>
      <c r="J31" s="130"/>
    </row>
    <row r="32" spans="1:10" ht="15.6" customHeight="1" x14ac:dyDescent="0.2">
      <c r="A32" s="103" t="s">
        <v>300</v>
      </c>
      <c r="B32" s="103"/>
      <c r="C32" s="103"/>
      <c r="D32" s="103"/>
      <c r="E32" s="103"/>
      <c r="F32" s="103"/>
      <c r="G32" s="103"/>
      <c r="H32" s="103"/>
      <c r="I32" s="131">
        <f>SUM(APRIL!$AF$7)</f>
        <v>0</v>
      </c>
      <c r="J32" s="130"/>
    </row>
    <row r="33" spans="1:10" ht="15.6" customHeight="1" x14ac:dyDescent="0.2">
      <c r="A33" s="103" t="s">
        <v>301</v>
      </c>
      <c r="B33" s="103"/>
      <c r="C33" s="103"/>
      <c r="D33" s="103"/>
      <c r="E33" s="103"/>
      <c r="F33" s="103"/>
      <c r="G33" s="103"/>
      <c r="H33" s="103"/>
      <c r="I33" s="131">
        <f>SUM(APRIL!$AG$7)</f>
        <v>0</v>
      </c>
      <c r="J33" s="130"/>
    </row>
    <row r="34" spans="1:10" ht="15.6" customHeight="1" x14ac:dyDescent="0.2">
      <c r="A34" s="103" t="s">
        <v>302</v>
      </c>
      <c r="B34" s="103"/>
      <c r="C34" s="103"/>
      <c r="D34" s="103"/>
      <c r="E34" s="103"/>
      <c r="F34" s="103"/>
      <c r="G34" s="103"/>
      <c r="H34" s="103"/>
      <c r="I34" s="131">
        <f>SUM(APRIL!$AH$7)</f>
        <v>0</v>
      </c>
      <c r="J34" s="130"/>
    </row>
    <row r="35" spans="1:10" ht="15.6" customHeight="1" x14ac:dyDescent="0.2">
      <c r="A35" s="103" t="s">
        <v>302</v>
      </c>
      <c r="B35" s="103"/>
      <c r="C35" s="103"/>
      <c r="D35" s="103"/>
      <c r="E35" s="103"/>
      <c r="F35" s="103"/>
      <c r="G35" s="103"/>
      <c r="H35" s="103"/>
      <c r="I35" s="138">
        <v>0</v>
      </c>
      <c r="J35" s="130"/>
    </row>
    <row r="36" spans="1:10" ht="15.6" customHeight="1" x14ac:dyDescent="0.2">
      <c r="A36" s="103" t="s">
        <v>303</v>
      </c>
      <c r="B36" s="103"/>
      <c r="C36" s="103"/>
      <c r="D36" s="103"/>
      <c r="E36" s="103"/>
      <c r="F36" s="103"/>
      <c r="G36" s="103"/>
      <c r="H36" s="103"/>
      <c r="I36" s="131">
        <f>SUM(APRIL!$AJ$7)</f>
        <v>0</v>
      </c>
      <c r="J36" s="130"/>
    </row>
    <row r="37" spans="1:10" ht="15.6" customHeight="1" thickBot="1" x14ac:dyDescent="0.25">
      <c r="A37" s="103" t="s">
        <v>304</v>
      </c>
      <c r="B37" s="103"/>
      <c r="C37" s="103"/>
      <c r="D37" s="103"/>
      <c r="E37" s="103"/>
      <c r="F37" s="103"/>
      <c r="G37" s="103"/>
      <c r="H37" s="103"/>
      <c r="I37" s="132">
        <f>SUM(APRIL!$AK$7)</f>
        <v>0</v>
      </c>
      <c r="J37" s="130"/>
    </row>
    <row r="38" spans="1:10" ht="15.6" customHeight="1" thickBot="1" x14ac:dyDescent="0.25">
      <c r="A38" s="139" t="s">
        <v>305</v>
      </c>
      <c r="B38" s="103"/>
      <c r="C38" s="103"/>
      <c r="D38" s="103"/>
      <c r="E38" s="103"/>
      <c r="F38" s="103"/>
      <c r="G38" s="103"/>
      <c r="H38" s="103"/>
      <c r="I38" s="140"/>
      <c r="J38" s="141">
        <f>SUM(I25:I37)</f>
        <v>0</v>
      </c>
    </row>
    <row r="39" spans="1:10" ht="15.6" customHeight="1" thickTop="1" thickBot="1" x14ac:dyDescent="0.25">
      <c r="A39" s="127" t="s">
        <v>306</v>
      </c>
      <c r="B39" s="103"/>
      <c r="C39" s="103"/>
      <c r="D39" s="103"/>
      <c r="E39" s="103"/>
      <c r="F39" s="103"/>
      <c r="G39" s="103"/>
      <c r="H39" s="103"/>
      <c r="I39" s="103"/>
      <c r="J39" s="142">
        <f>SUM(J18-J38)</f>
        <v>0</v>
      </c>
    </row>
    <row r="40" spans="1:10" ht="15.6" customHeight="1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</row>
    <row r="41" spans="1:10" ht="15.6" customHeight="1" x14ac:dyDescent="0.2">
      <c r="A41" s="103" t="s">
        <v>307</v>
      </c>
      <c r="B41" s="103"/>
      <c r="C41" s="103"/>
      <c r="D41" s="103"/>
      <c r="E41" s="103"/>
      <c r="F41" s="103"/>
      <c r="G41" s="103"/>
      <c r="H41" s="103"/>
      <c r="I41" s="103"/>
      <c r="J41" s="103"/>
    </row>
    <row r="42" spans="1:10" ht="15.6" customHeight="1" x14ac:dyDescent="0.2">
      <c r="A42" s="103" t="s">
        <v>308</v>
      </c>
      <c r="B42" s="103"/>
      <c r="C42" s="103"/>
      <c r="D42" s="103"/>
      <c r="E42" s="103"/>
      <c r="F42" s="103"/>
      <c r="G42" s="103"/>
      <c r="H42" s="103"/>
      <c r="I42" s="103"/>
      <c r="J42" s="103"/>
    </row>
    <row r="43" spans="1:10" ht="15.6" customHeight="1" x14ac:dyDescent="0.2">
      <c r="A43" s="103" t="s">
        <v>309</v>
      </c>
      <c r="B43" s="103"/>
      <c r="C43" s="103"/>
      <c r="D43" s="103"/>
      <c r="E43" s="103"/>
      <c r="F43" s="103"/>
      <c r="G43" s="103"/>
      <c r="H43" s="103"/>
      <c r="I43" s="493"/>
      <c r="J43" s="494"/>
    </row>
    <row r="44" spans="1:10" ht="15.6" customHeight="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</row>
    <row r="45" spans="1:10" ht="15.6" customHeight="1" x14ac:dyDescent="0.2">
      <c r="A45" s="143"/>
      <c r="B45" s="143"/>
      <c r="C45" s="143" t="s">
        <v>236</v>
      </c>
      <c r="D45" s="143"/>
      <c r="E45" s="103"/>
      <c r="F45" s="103"/>
      <c r="G45" s="103"/>
      <c r="H45" s="143"/>
      <c r="I45" s="143"/>
      <c r="J45" s="143"/>
    </row>
    <row r="46" spans="1:10" ht="15.6" customHeight="1" x14ac:dyDescent="0.2">
      <c r="A46" s="103"/>
      <c r="B46" s="103"/>
      <c r="C46" s="103"/>
      <c r="D46" s="144" t="s">
        <v>310</v>
      </c>
      <c r="E46" s="103"/>
      <c r="F46" s="103"/>
      <c r="G46" s="103"/>
      <c r="H46" s="140"/>
      <c r="I46" s="140"/>
      <c r="J46" s="145" t="s">
        <v>311</v>
      </c>
    </row>
    <row r="47" spans="1:10" ht="15.6" customHeight="1" x14ac:dyDescent="0.2">
      <c r="A47" s="103"/>
      <c r="B47" s="103"/>
      <c r="C47" s="103"/>
      <c r="D47" s="103"/>
      <c r="E47" s="103"/>
      <c r="F47" s="103"/>
      <c r="G47" s="103"/>
      <c r="H47" s="103" t="s">
        <v>236</v>
      </c>
      <c r="I47" s="103"/>
      <c r="J47" s="103"/>
    </row>
    <row r="48" spans="1:10" ht="15.6" customHeight="1" x14ac:dyDescent="0.2">
      <c r="A48" s="124" t="s">
        <v>312</v>
      </c>
      <c r="B48" s="124"/>
      <c r="C48" s="103"/>
      <c r="D48" s="103"/>
      <c r="E48" s="103"/>
      <c r="F48" s="103"/>
      <c r="G48" s="103"/>
      <c r="H48" s="103"/>
      <c r="I48" s="103"/>
      <c r="J48" s="103"/>
    </row>
    <row r="49" spans="1:10" ht="15.6" customHeight="1" x14ac:dyDescent="0.2">
      <c r="A49" s="146" t="s">
        <v>313</v>
      </c>
      <c r="B49" s="146"/>
      <c r="C49" s="146"/>
      <c r="D49" s="146"/>
      <c r="E49" s="146"/>
      <c r="F49" s="146"/>
      <c r="G49" s="146"/>
      <c r="H49" s="146"/>
      <c r="I49" s="146"/>
      <c r="J49" s="103"/>
    </row>
    <row r="50" spans="1:10" ht="15.6" customHeight="1" x14ac:dyDescent="0.2">
      <c r="A50" s="146" t="s">
        <v>314</v>
      </c>
      <c r="B50" s="146"/>
      <c r="C50" s="146"/>
      <c r="D50" s="146"/>
      <c r="E50" s="146"/>
      <c r="F50" s="146"/>
      <c r="G50" s="146"/>
      <c r="H50" s="146"/>
      <c r="I50" s="146"/>
      <c r="J50" s="103"/>
    </row>
  </sheetData>
  <sheetProtection algorithmName="SHA-512" hashValue="FTFZ4UVHT6gZU5+J4sOFw6JgdJmRtgiKAE9NaMt5McdE3HXbMDzzKK3wHQavxzz0/lFohrcQIjudiNUprtMPvw==" saltValue="+YY8zOIyN0lovUKkolLBlQ==" spinCount="100000" sheet="1" objects="1" scenarios="1" formatColumns="0" formatRows="0"/>
  <mergeCells count="3">
    <mergeCell ref="A2:J2"/>
    <mergeCell ref="A3:J3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IN147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7" customWidth="1"/>
    <col min="2" max="7" width="9.140625" style="17" customWidth="1"/>
    <col min="8" max="8" width="30.5703125" style="17" customWidth="1"/>
    <col min="9" max="34" width="9.140625" style="17" customWidth="1"/>
    <col min="35" max="35" width="36.42578125" style="17" customWidth="1"/>
    <col min="36" max="37" width="9.140625" style="17"/>
    <col min="38" max="38" width="2.5703125" style="17" customWidth="1"/>
    <col min="39" max="16384" width="9.140625" style="17"/>
  </cols>
  <sheetData>
    <row r="1" spans="1:248" ht="12.75" customHeight="1" x14ac:dyDescent="0.2">
      <c r="A1" s="15"/>
      <c r="B1" s="16" t="s">
        <v>0</v>
      </c>
      <c r="C1" s="15"/>
      <c r="D1" s="15"/>
      <c r="E1" s="15"/>
      <c r="F1" s="15"/>
      <c r="G1" s="4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248" ht="12.75" customHeight="1" x14ac:dyDescent="0.2">
      <c r="A2" s="15"/>
      <c r="B2" s="481" t="s">
        <v>128</v>
      </c>
      <c r="C2" s="482"/>
      <c r="D2" s="482"/>
      <c r="E2" s="483">
        <f>J100</f>
        <v>0</v>
      </c>
      <c r="F2" s="484"/>
      <c r="G2" s="47"/>
      <c r="H2" s="15"/>
      <c r="I2" s="15"/>
      <c r="J2" s="15"/>
      <c r="K2" s="30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248" s="14" customFormat="1" ht="12.75" customHeight="1" thickBot="1" x14ac:dyDescent="0.25">
      <c r="A3" s="18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48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 t="s">
        <v>1</v>
      </c>
      <c r="N3" s="19">
        <v>12</v>
      </c>
      <c r="O3" s="19">
        <v>13</v>
      </c>
      <c r="P3" s="19">
        <v>14</v>
      </c>
      <c r="Q3" s="19">
        <v>15</v>
      </c>
      <c r="R3" s="19" t="s">
        <v>2</v>
      </c>
      <c r="S3" s="18"/>
      <c r="T3" s="18"/>
      <c r="U3" s="19">
        <v>16</v>
      </c>
      <c r="V3" s="19">
        <v>17</v>
      </c>
      <c r="W3" s="19">
        <v>18</v>
      </c>
      <c r="X3" s="19">
        <v>19</v>
      </c>
      <c r="Y3" s="19">
        <v>20</v>
      </c>
      <c r="Z3" s="19" t="s">
        <v>3</v>
      </c>
      <c r="AA3" s="19">
        <v>21</v>
      </c>
      <c r="AB3" s="19">
        <v>22</v>
      </c>
      <c r="AC3" s="19">
        <v>23</v>
      </c>
      <c r="AD3" s="19">
        <v>24</v>
      </c>
      <c r="AE3" s="19">
        <v>25</v>
      </c>
      <c r="AF3" s="19">
        <v>26</v>
      </c>
      <c r="AG3" s="19">
        <v>27</v>
      </c>
      <c r="AH3" s="19">
        <v>28</v>
      </c>
      <c r="AI3" s="19">
        <v>29</v>
      </c>
      <c r="AJ3" s="19">
        <v>30</v>
      </c>
      <c r="AK3" s="19">
        <v>31</v>
      </c>
      <c r="AL3" s="18"/>
    </row>
    <row r="4" spans="1:248" s="101" customFormat="1" ht="12.75" customHeight="1" thickTop="1" x14ac:dyDescent="0.2">
      <c r="A4" s="388"/>
      <c r="B4" s="4" t="s">
        <v>4</v>
      </c>
      <c r="C4" s="375"/>
      <c r="D4" s="4" t="s">
        <v>201</v>
      </c>
      <c r="E4" s="376" t="s">
        <v>6</v>
      </c>
      <c r="F4" s="10" t="s">
        <v>7</v>
      </c>
      <c r="G4" s="389"/>
      <c r="H4" s="10"/>
      <c r="I4" s="390"/>
      <c r="J4" s="4"/>
      <c r="K4" s="10"/>
      <c r="L4" s="4" t="s">
        <v>454</v>
      </c>
      <c r="M4" s="4"/>
      <c r="N4" s="4" t="s">
        <v>257</v>
      </c>
      <c r="O4" s="376" t="s">
        <v>455</v>
      </c>
      <c r="P4" s="378"/>
      <c r="Q4" s="391" t="s">
        <v>8</v>
      </c>
      <c r="R4" s="10" t="s">
        <v>8</v>
      </c>
      <c r="S4" s="111"/>
      <c r="T4" s="385"/>
      <c r="U4" s="453" t="s">
        <v>9</v>
      </c>
      <c r="V4" s="454"/>
      <c r="W4" s="454"/>
      <c r="X4" s="454"/>
      <c r="Y4" s="455"/>
      <c r="Z4" s="4" t="s">
        <v>10</v>
      </c>
      <c r="AA4" s="4" t="s">
        <v>11</v>
      </c>
      <c r="AB4" s="4" t="s">
        <v>204</v>
      </c>
      <c r="AC4" s="4" t="s">
        <v>12</v>
      </c>
      <c r="AD4" s="4" t="s">
        <v>13</v>
      </c>
      <c r="AE4" s="4" t="s">
        <v>14</v>
      </c>
      <c r="AF4" s="4"/>
      <c r="AG4" s="4"/>
      <c r="AH4" s="9"/>
      <c r="AI4" s="392"/>
      <c r="AJ4" s="4" t="s">
        <v>15</v>
      </c>
      <c r="AK4" s="10" t="s">
        <v>7</v>
      </c>
      <c r="AL4" s="111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</row>
    <row r="5" spans="1:248" s="101" customFormat="1" ht="12.75" customHeight="1" x14ac:dyDescent="0.2">
      <c r="A5" s="388"/>
      <c r="B5" s="4" t="s">
        <v>8</v>
      </c>
      <c r="C5" s="4" t="s">
        <v>16</v>
      </c>
      <c r="D5" s="4" t="s">
        <v>202</v>
      </c>
      <c r="E5" s="379" t="s">
        <v>8</v>
      </c>
      <c r="F5" s="10" t="s">
        <v>18</v>
      </c>
      <c r="G5" s="389" t="s">
        <v>19</v>
      </c>
      <c r="H5" s="10" t="s">
        <v>20</v>
      </c>
      <c r="I5" s="390" t="s">
        <v>465</v>
      </c>
      <c r="J5" s="4" t="s">
        <v>21</v>
      </c>
      <c r="K5" s="10" t="s">
        <v>22</v>
      </c>
      <c r="L5" s="4" t="s">
        <v>456</v>
      </c>
      <c r="M5" s="4" t="s">
        <v>457</v>
      </c>
      <c r="N5" s="4" t="s">
        <v>258</v>
      </c>
      <c r="O5" s="379" t="s">
        <v>259</v>
      </c>
      <c r="P5" s="379" t="s">
        <v>23</v>
      </c>
      <c r="Q5" s="4" t="s">
        <v>24</v>
      </c>
      <c r="R5" s="10" t="s">
        <v>24</v>
      </c>
      <c r="S5" s="9" t="s">
        <v>136</v>
      </c>
      <c r="T5" s="10" t="s">
        <v>136</v>
      </c>
      <c r="U5" s="4" t="s">
        <v>25</v>
      </c>
      <c r="V5" s="4" t="s">
        <v>26</v>
      </c>
      <c r="W5" s="4" t="s">
        <v>27</v>
      </c>
      <c r="X5" s="4" t="s">
        <v>28</v>
      </c>
      <c r="Y5" s="4" t="s">
        <v>137</v>
      </c>
      <c r="Z5" s="4" t="s">
        <v>251</v>
      </c>
      <c r="AA5" s="4" t="s">
        <v>138</v>
      </c>
      <c r="AB5" s="4" t="s">
        <v>203</v>
      </c>
      <c r="AC5" s="4" t="s">
        <v>30</v>
      </c>
      <c r="AD5" s="4" t="s">
        <v>141</v>
      </c>
      <c r="AE5" s="4" t="s">
        <v>31</v>
      </c>
      <c r="AF5" s="4" t="s">
        <v>32</v>
      </c>
      <c r="AG5" s="4" t="s">
        <v>205</v>
      </c>
      <c r="AH5" s="9" t="s">
        <v>16</v>
      </c>
      <c r="AI5" s="393" t="s">
        <v>34</v>
      </c>
      <c r="AJ5" s="4" t="s">
        <v>35</v>
      </c>
      <c r="AK5" s="10" t="s">
        <v>18</v>
      </c>
      <c r="AL5" s="111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</row>
    <row r="6" spans="1:248" s="101" customFormat="1" ht="12.75" customHeight="1" thickBot="1" x14ac:dyDescent="0.25">
      <c r="A6" s="394"/>
      <c r="B6" s="381" t="s">
        <v>36</v>
      </c>
      <c r="C6" s="381" t="s">
        <v>37</v>
      </c>
      <c r="D6" s="381" t="s">
        <v>38</v>
      </c>
      <c r="E6" s="382" t="s">
        <v>39</v>
      </c>
      <c r="F6" s="12" t="s">
        <v>40</v>
      </c>
      <c r="G6" s="395"/>
      <c r="H6" s="12"/>
      <c r="I6" s="396" t="s">
        <v>41</v>
      </c>
      <c r="J6" s="381"/>
      <c r="K6" s="12"/>
      <c r="L6" s="381" t="s">
        <v>458</v>
      </c>
      <c r="M6" s="381"/>
      <c r="N6" s="381" t="s">
        <v>235</v>
      </c>
      <c r="O6" s="382" t="s">
        <v>235</v>
      </c>
      <c r="P6" s="383"/>
      <c r="Q6" s="5" t="s">
        <v>459</v>
      </c>
      <c r="R6" s="117" t="s">
        <v>263</v>
      </c>
      <c r="S6" s="11" t="s">
        <v>109</v>
      </c>
      <c r="T6" s="12" t="s">
        <v>188</v>
      </c>
      <c r="U6" s="381" t="s">
        <v>42</v>
      </c>
      <c r="V6" s="381" t="s">
        <v>43</v>
      </c>
      <c r="W6" s="381"/>
      <c r="X6" s="381" t="s">
        <v>44</v>
      </c>
      <c r="Y6" s="381" t="s">
        <v>30</v>
      </c>
      <c r="Z6" s="381" t="s">
        <v>30</v>
      </c>
      <c r="AA6" s="381" t="s">
        <v>139</v>
      </c>
      <c r="AB6" s="381" t="s">
        <v>15</v>
      </c>
      <c r="AC6" s="381" t="s">
        <v>140</v>
      </c>
      <c r="AD6" s="381" t="s">
        <v>142</v>
      </c>
      <c r="AE6" s="381" t="s">
        <v>47</v>
      </c>
      <c r="AF6" s="381" t="s">
        <v>48</v>
      </c>
      <c r="AG6" s="381" t="s">
        <v>15</v>
      </c>
      <c r="AH6" s="11" t="s">
        <v>30</v>
      </c>
      <c r="AI6" s="397"/>
      <c r="AJ6" s="381" t="s">
        <v>49</v>
      </c>
      <c r="AK6" s="12" t="s">
        <v>189</v>
      </c>
      <c r="AL6" s="398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</row>
    <row r="7" spans="1:248" s="51" customFormat="1" ht="12.75" customHeight="1" thickTop="1" x14ac:dyDescent="0.15">
      <c r="A7" s="49"/>
      <c r="B7" s="235">
        <f>B98</f>
        <v>0</v>
      </c>
      <c r="C7" s="235">
        <f>C98</f>
        <v>0</v>
      </c>
      <c r="D7" s="235">
        <f>D98</f>
        <v>0</v>
      </c>
      <c r="E7" s="238">
        <f>E98</f>
        <v>0</v>
      </c>
      <c r="F7" s="271">
        <f>F98</f>
        <v>0</v>
      </c>
      <c r="G7" s="271" t="str">
        <f>C11</f>
        <v>MAY</v>
      </c>
      <c r="H7" s="356"/>
      <c r="I7" s="357"/>
      <c r="J7" s="235">
        <f>J98-J21</f>
        <v>0</v>
      </c>
      <c r="K7" s="238">
        <f t="shared" ref="K7:R7" si="0">K98</f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9">
        <f t="shared" si="0"/>
        <v>0</v>
      </c>
      <c r="P7" s="236">
        <f t="shared" si="0"/>
        <v>0</v>
      </c>
      <c r="Q7" s="235">
        <f t="shared" si="0"/>
        <v>0</v>
      </c>
      <c r="R7" s="239">
        <f t="shared" si="0"/>
        <v>0</v>
      </c>
      <c r="S7" s="272">
        <f>SUM(L7:R7)</f>
        <v>0</v>
      </c>
      <c r="T7" s="237">
        <f>SUM(U7:AK7)</f>
        <v>0</v>
      </c>
      <c r="U7" s="235">
        <f t="shared" ref="U7:AH7" si="1">U98</f>
        <v>0</v>
      </c>
      <c r="V7" s="235">
        <f t="shared" si="1"/>
        <v>0</v>
      </c>
      <c r="W7" s="235">
        <f t="shared" si="1"/>
        <v>0</v>
      </c>
      <c r="X7" s="235">
        <f t="shared" si="1"/>
        <v>0</v>
      </c>
      <c r="Y7" s="235">
        <f t="shared" si="1"/>
        <v>0</v>
      </c>
      <c r="Z7" s="235">
        <f t="shared" si="1"/>
        <v>0</v>
      </c>
      <c r="AA7" s="235">
        <f t="shared" si="1"/>
        <v>0</v>
      </c>
      <c r="AB7" s="235">
        <f t="shared" si="1"/>
        <v>0</v>
      </c>
      <c r="AC7" s="235">
        <f t="shared" si="1"/>
        <v>0</v>
      </c>
      <c r="AD7" s="235">
        <f t="shared" si="1"/>
        <v>0</v>
      </c>
      <c r="AE7" s="235">
        <f t="shared" si="1"/>
        <v>0</v>
      </c>
      <c r="AF7" s="235">
        <f t="shared" si="1"/>
        <v>0</v>
      </c>
      <c r="AG7" s="235">
        <f t="shared" si="1"/>
        <v>0</v>
      </c>
      <c r="AH7" s="238">
        <f t="shared" si="1"/>
        <v>0</v>
      </c>
      <c r="AI7" s="271"/>
      <c r="AJ7" s="235">
        <f>AJ98</f>
        <v>0</v>
      </c>
      <c r="AK7" s="235">
        <f>AK98</f>
        <v>0</v>
      </c>
      <c r="AL7" s="50"/>
    </row>
    <row r="8" spans="1:248" s="54" customFormat="1" ht="12.75" customHeight="1" x14ac:dyDescent="0.2">
      <c r="A8" s="52"/>
      <c r="B8" s="52"/>
      <c r="C8" s="52"/>
      <c r="D8" s="52"/>
      <c r="E8" s="5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269">
        <f>SUM(K7:R7)-T7</f>
        <v>0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248" ht="12.75" customHeight="1" x14ac:dyDescent="0.2">
      <c r="A9" s="15"/>
      <c r="B9" s="15"/>
      <c r="C9" s="15"/>
      <c r="D9" s="15"/>
      <c r="E9" s="15"/>
      <c r="F9" s="15"/>
      <c r="G9" s="55"/>
      <c r="H9" s="15"/>
      <c r="I9" s="3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248" ht="12.75" customHeight="1" x14ac:dyDescent="0.2">
      <c r="A10" s="15"/>
      <c r="B10" s="15"/>
      <c r="C10" s="15"/>
      <c r="D10" s="15"/>
      <c r="E10" s="15"/>
      <c r="F10" s="15"/>
      <c r="G10" s="499" t="str">
        <f>JANUARY!G10</f>
        <v>UNITED STEELWORKERS - LOCAL UNION</v>
      </c>
      <c r="H10" s="499"/>
      <c r="I10" s="499"/>
      <c r="J10" s="2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4" t="s">
        <v>399</v>
      </c>
      <c r="AA10" s="2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248" ht="12.75" customHeight="1" x14ac:dyDescent="0.2">
      <c r="A11" s="15"/>
      <c r="B11" s="26" t="s">
        <v>51</v>
      </c>
      <c r="C11" s="9" t="s">
        <v>96</v>
      </c>
      <c r="D11" s="26" t="s">
        <v>237</v>
      </c>
      <c r="E11" s="1">
        <f>JANUARY!$E$11</f>
        <v>0</v>
      </c>
      <c r="F11" s="15"/>
      <c r="G11" s="55"/>
      <c r="H11" s="15"/>
      <c r="I11" s="3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26"/>
      <c r="AJ11" s="109" t="str">
        <f>C11</f>
        <v>MAY</v>
      </c>
      <c r="AK11" s="105">
        <f>$E$11</f>
        <v>0</v>
      </c>
    </row>
    <row r="12" spans="1:248" ht="12.75" customHeight="1" x14ac:dyDescent="0.2">
      <c r="A12" s="15"/>
      <c r="B12" s="26" t="s">
        <v>52</v>
      </c>
      <c r="C12" s="56" t="s">
        <v>144</v>
      </c>
      <c r="D12" s="15"/>
      <c r="E12" s="15"/>
      <c r="F12" s="15"/>
      <c r="G12" s="55"/>
      <c r="H12" s="15"/>
      <c r="I12" s="34" t="s">
        <v>53</v>
      </c>
      <c r="J12" s="15"/>
      <c r="K12" s="15"/>
      <c r="L12" s="34"/>
      <c r="M12" s="15"/>
      <c r="N12" s="15"/>
      <c r="O12" s="15"/>
      <c r="P12" s="26"/>
      <c r="Q12" s="15"/>
      <c r="R12" s="26"/>
      <c r="S12" s="15"/>
      <c r="T12" s="15"/>
      <c r="U12" s="15"/>
      <c r="V12" s="15"/>
      <c r="W12" s="15"/>
      <c r="X12" s="15"/>
      <c r="Y12" s="15"/>
      <c r="Z12" s="15"/>
      <c r="AA12" s="15"/>
      <c r="AB12" s="28" t="s">
        <v>54</v>
      </c>
      <c r="AC12" s="15"/>
      <c r="AD12" s="15"/>
      <c r="AE12" s="15"/>
      <c r="AF12" s="15"/>
      <c r="AG12" s="15"/>
      <c r="AH12" s="15"/>
      <c r="AI12" s="26" t="str">
        <f>B12</f>
        <v>Page No.</v>
      </c>
      <c r="AJ12" s="108" t="str">
        <f>C12</f>
        <v>1</v>
      </c>
      <c r="AK12" s="108"/>
      <c r="AL12" s="104"/>
    </row>
    <row r="13" spans="1:248" ht="12.75" customHeight="1" x14ac:dyDescent="0.2">
      <c r="A13" s="15"/>
      <c r="B13" s="15"/>
      <c r="C13" s="15"/>
      <c r="D13" s="15"/>
      <c r="E13" s="15"/>
      <c r="F13" s="15"/>
      <c r="G13" s="55"/>
      <c r="H13" s="15"/>
      <c r="I13" s="3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26"/>
      <c r="AJ13" s="1"/>
      <c r="AK13" s="233"/>
      <c r="AL13" s="15"/>
    </row>
    <row r="14" spans="1:248" ht="12.75" customHeight="1" x14ac:dyDescent="0.2">
      <c r="A14" s="30"/>
      <c r="B14" s="30"/>
      <c r="C14" s="30"/>
      <c r="D14" s="30"/>
      <c r="E14" s="30"/>
      <c r="F14" s="30"/>
      <c r="G14" s="57"/>
      <c r="H14" s="30"/>
      <c r="I14" s="31"/>
      <c r="J14" s="30"/>
      <c r="K14" s="30"/>
      <c r="L14" s="3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  <c r="AF14" s="30"/>
      <c r="AG14" s="30"/>
      <c r="AH14" s="30"/>
      <c r="AI14" s="30"/>
      <c r="AJ14" s="2"/>
      <c r="AK14" s="2"/>
      <c r="AL14" s="30"/>
    </row>
    <row r="15" spans="1:248" s="362" customFormat="1" ht="12.75" customHeight="1" x14ac:dyDescent="0.2">
      <c r="A15" s="32"/>
      <c r="B15" s="15"/>
      <c r="C15" s="15" t="s">
        <v>55</v>
      </c>
      <c r="D15" s="15"/>
      <c r="E15" s="15"/>
      <c r="F15" s="33"/>
      <c r="G15" s="58"/>
      <c r="H15" s="38" t="s">
        <v>56</v>
      </c>
      <c r="I15" s="59"/>
      <c r="J15" s="459" t="s">
        <v>466</v>
      </c>
      <c r="K15" s="460"/>
      <c r="L15" s="15"/>
      <c r="M15" s="15"/>
      <c r="N15" s="15"/>
      <c r="O15" s="34" t="s">
        <v>57</v>
      </c>
      <c r="P15" s="15"/>
      <c r="Q15" s="15"/>
      <c r="R15" s="32"/>
      <c r="S15" s="15"/>
      <c r="T15" s="3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33"/>
      <c r="AJ15" s="15"/>
      <c r="AK15" s="32"/>
      <c r="AL15" s="15"/>
    </row>
    <row r="16" spans="1:248" s="362" customFormat="1" ht="12.75" customHeight="1" x14ac:dyDescent="0.2">
      <c r="A16" s="32"/>
      <c r="B16" s="15"/>
      <c r="C16" s="15"/>
      <c r="D16" s="15"/>
      <c r="E16" s="15"/>
      <c r="F16" s="33"/>
      <c r="G16" s="58"/>
      <c r="H16" s="33"/>
      <c r="I16" s="60"/>
      <c r="J16" s="15"/>
      <c r="K16" s="32"/>
      <c r="L16" s="15"/>
      <c r="M16" s="15"/>
      <c r="N16" s="15"/>
      <c r="O16" s="15"/>
      <c r="P16" s="15"/>
      <c r="Q16" s="15"/>
      <c r="R16" s="32"/>
      <c r="S16" s="15"/>
      <c r="T16" s="3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33"/>
      <c r="AJ16" s="15"/>
      <c r="AK16" s="32"/>
      <c r="AL16" s="15"/>
    </row>
    <row r="17" spans="1:248" s="362" customFormat="1" ht="12.75" customHeight="1" thickBot="1" x14ac:dyDescent="0.25">
      <c r="A17" s="35"/>
      <c r="B17" s="19">
        <v>1</v>
      </c>
      <c r="C17" s="19">
        <v>2</v>
      </c>
      <c r="D17" s="19">
        <v>3</v>
      </c>
      <c r="E17" s="19">
        <v>4</v>
      </c>
      <c r="F17" s="36">
        <v>5</v>
      </c>
      <c r="G17" s="61">
        <v>6</v>
      </c>
      <c r="H17" s="37">
        <v>7</v>
      </c>
      <c r="I17" s="62">
        <v>8</v>
      </c>
      <c r="J17" s="19">
        <v>9</v>
      </c>
      <c r="K17" s="37">
        <v>10</v>
      </c>
      <c r="L17" s="19">
        <v>11</v>
      </c>
      <c r="M17" s="19" t="s">
        <v>1</v>
      </c>
      <c r="N17" s="19">
        <v>12</v>
      </c>
      <c r="O17" s="19">
        <v>13</v>
      </c>
      <c r="P17" s="19">
        <v>14</v>
      </c>
      <c r="Q17" s="19">
        <v>15</v>
      </c>
      <c r="R17" s="37" t="s">
        <v>2</v>
      </c>
      <c r="S17" s="18"/>
      <c r="T17" s="35"/>
      <c r="U17" s="19">
        <v>16</v>
      </c>
      <c r="V17" s="19">
        <v>17</v>
      </c>
      <c r="W17" s="19">
        <v>18</v>
      </c>
      <c r="X17" s="19">
        <v>19</v>
      </c>
      <c r="Y17" s="19">
        <v>20</v>
      </c>
      <c r="Z17" s="19" t="s">
        <v>3</v>
      </c>
      <c r="AA17" s="19">
        <v>21</v>
      </c>
      <c r="AB17" s="19">
        <v>22</v>
      </c>
      <c r="AC17" s="19">
        <v>23</v>
      </c>
      <c r="AD17" s="19">
        <v>24</v>
      </c>
      <c r="AE17" s="19">
        <v>25</v>
      </c>
      <c r="AF17" s="19">
        <v>26</v>
      </c>
      <c r="AG17" s="19">
        <v>27</v>
      </c>
      <c r="AH17" s="19">
        <v>28</v>
      </c>
      <c r="AI17" s="36">
        <v>29</v>
      </c>
      <c r="AJ17" s="19">
        <v>30</v>
      </c>
      <c r="AK17" s="37">
        <v>31</v>
      </c>
      <c r="AL17" s="18"/>
    </row>
    <row r="18" spans="1:248" s="102" customFormat="1" ht="12.75" customHeight="1" thickTop="1" x14ac:dyDescent="0.2">
      <c r="A18" s="32"/>
      <c r="B18" s="6" t="s">
        <v>4</v>
      </c>
      <c r="C18" s="399"/>
      <c r="D18" s="6" t="s">
        <v>201</v>
      </c>
      <c r="E18" s="400" t="s">
        <v>6</v>
      </c>
      <c r="F18" s="114" t="s">
        <v>7</v>
      </c>
      <c r="G18" s="401"/>
      <c r="H18" s="114"/>
      <c r="I18" s="402"/>
      <c r="J18" s="6"/>
      <c r="K18" s="114"/>
      <c r="L18" s="6" t="s">
        <v>454</v>
      </c>
      <c r="M18" s="6"/>
      <c r="N18" s="6" t="s">
        <v>257</v>
      </c>
      <c r="O18" s="400" t="s">
        <v>455</v>
      </c>
      <c r="P18" s="403"/>
      <c r="Q18" s="404" t="s">
        <v>8</v>
      </c>
      <c r="R18" s="114" t="s">
        <v>8</v>
      </c>
      <c r="S18" s="405"/>
      <c r="T18" s="374"/>
      <c r="U18" s="456" t="s">
        <v>9</v>
      </c>
      <c r="V18" s="457"/>
      <c r="W18" s="457"/>
      <c r="X18" s="457"/>
      <c r="Y18" s="458"/>
      <c r="Z18" s="6" t="s">
        <v>10</v>
      </c>
      <c r="AA18" s="6" t="s">
        <v>11</v>
      </c>
      <c r="AB18" s="6" t="s">
        <v>204</v>
      </c>
      <c r="AC18" s="6" t="s">
        <v>12</v>
      </c>
      <c r="AD18" s="6" t="s">
        <v>13</v>
      </c>
      <c r="AE18" s="6" t="s">
        <v>14</v>
      </c>
      <c r="AF18" s="6"/>
      <c r="AG18" s="6"/>
      <c r="AH18" s="406"/>
      <c r="AI18" s="407"/>
      <c r="AJ18" s="6" t="s">
        <v>15</v>
      </c>
      <c r="AK18" s="114" t="s">
        <v>7</v>
      </c>
      <c r="AL18" s="405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</row>
    <row r="19" spans="1:248" s="102" customFormat="1" ht="12.75" customHeight="1" x14ac:dyDescent="0.2">
      <c r="A19" s="32"/>
      <c r="B19" s="6" t="s">
        <v>8</v>
      </c>
      <c r="C19" s="6" t="s">
        <v>16</v>
      </c>
      <c r="D19" s="6" t="s">
        <v>202</v>
      </c>
      <c r="E19" s="408" t="s">
        <v>8</v>
      </c>
      <c r="F19" s="114" t="s">
        <v>18</v>
      </c>
      <c r="G19" s="401" t="s">
        <v>19</v>
      </c>
      <c r="H19" s="114" t="s">
        <v>20</v>
      </c>
      <c r="I19" s="402" t="s">
        <v>465</v>
      </c>
      <c r="J19" s="6" t="s">
        <v>21</v>
      </c>
      <c r="K19" s="114" t="s">
        <v>22</v>
      </c>
      <c r="L19" s="6" t="s">
        <v>456</v>
      </c>
      <c r="M19" s="6" t="s">
        <v>457</v>
      </c>
      <c r="N19" s="6" t="s">
        <v>258</v>
      </c>
      <c r="O19" s="408" t="s">
        <v>259</v>
      </c>
      <c r="P19" s="408" t="s">
        <v>23</v>
      </c>
      <c r="Q19" s="6" t="s">
        <v>24</v>
      </c>
      <c r="R19" s="114" t="s">
        <v>24</v>
      </c>
      <c r="S19" s="406" t="s">
        <v>136</v>
      </c>
      <c r="T19" s="114" t="s">
        <v>136</v>
      </c>
      <c r="U19" s="6" t="s">
        <v>25</v>
      </c>
      <c r="V19" s="6" t="s">
        <v>26</v>
      </c>
      <c r="W19" s="6" t="s">
        <v>27</v>
      </c>
      <c r="X19" s="6" t="s">
        <v>28</v>
      </c>
      <c r="Y19" s="6" t="s">
        <v>137</v>
      </c>
      <c r="Z19" s="6" t="s">
        <v>251</v>
      </c>
      <c r="AA19" s="6" t="s">
        <v>138</v>
      </c>
      <c r="AB19" s="6" t="s">
        <v>203</v>
      </c>
      <c r="AC19" s="6" t="s">
        <v>30</v>
      </c>
      <c r="AD19" s="6" t="s">
        <v>141</v>
      </c>
      <c r="AE19" s="6" t="s">
        <v>31</v>
      </c>
      <c r="AF19" s="6" t="s">
        <v>32</v>
      </c>
      <c r="AG19" s="6" t="s">
        <v>205</v>
      </c>
      <c r="AH19" s="406" t="s">
        <v>16</v>
      </c>
      <c r="AI19" s="409" t="s">
        <v>34</v>
      </c>
      <c r="AJ19" s="6" t="s">
        <v>35</v>
      </c>
      <c r="AK19" s="114" t="s">
        <v>18</v>
      </c>
      <c r="AL19" s="405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</row>
    <row r="20" spans="1:248" s="102" customFormat="1" ht="12.75" customHeight="1" thickBot="1" x14ac:dyDescent="0.25">
      <c r="A20" s="410"/>
      <c r="B20" s="7" t="s">
        <v>36</v>
      </c>
      <c r="C20" s="7" t="s">
        <v>37</v>
      </c>
      <c r="D20" s="7" t="s">
        <v>38</v>
      </c>
      <c r="E20" s="411" t="s">
        <v>39</v>
      </c>
      <c r="F20" s="412" t="s">
        <v>40</v>
      </c>
      <c r="G20" s="413"/>
      <c r="H20" s="412"/>
      <c r="I20" s="414" t="s">
        <v>41</v>
      </c>
      <c r="J20" s="7"/>
      <c r="K20" s="412"/>
      <c r="L20" s="7" t="s">
        <v>458</v>
      </c>
      <c r="M20" s="7"/>
      <c r="N20" s="7" t="s">
        <v>235</v>
      </c>
      <c r="O20" s="411" t="s">
        <v>235</v>
      </c>
      <c r="P20" s="415"/>
      <c r="Q20" s="115" t="s">
        <v>459</v>
      </c>
      <c r="R20" s="116" t="s">
        <v>263</v>
      </c>
      <c r="S20" s="416" t="s">
        <v>109</v>
      </c>
      <c r="T20" s="412" t="s">
        <v>188</v>
      </c>
      <c r="U20" s="7" t="s">
        <v>42</v>
      </c>
      <c r="V20" s="7" t="s">
        <v>43</v>
      </c>
      <c r="W20" s="7"/>
      <c r="X20" s="7" t="s">
        <v>44</v>
      </c>
      <c r="Y20" s="7" t="s">
        <v>30</v>
      </c>
      <c r="Z20" s="7" t="s">
        <v>30</v>
      </c>
      <c r="AA20" s="7" t="s">
        <v>139</v>
      </c>
      <c r="AB20" s="7" t="s">
        <v>15</v>
      </c>
      <c r="AC20" s="7" t="s">
        <v>140</v>
      </c>
      <c r="AD20" s="7" t="s">
        <v>142</v>
      </c>
      <c r="AE20" s="7" t="s">
        <v>47</v>
      </c>
      <c r="AF20" s="7" t="s">
        <v>48</v>
      </c>
      <c r="AG20" s="7" t="s">
        <v>15</v>
      </c>
      <c r="AH20" s="416" t="s">
        <v>30</v>
      </c>
      <c r="AI20" s="417"/>
      <c r="AJ20" s="7" t="s">
        <v>49</v>
      </c>
      <c r="AK20" s="412" t="s">
        <v>189</v>
      </c>
      <c r="AL20" s="418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</row>
    <row r="21" spans="1:248" s="15" customFormat="1" ht="12.75" customHeight="1" thickTop="1" x14ac:dyDescent="0.2">
      <c r="A21" s="40"/>
      <c r="B21" s="241"/>
      <c r="C21" s="241"/>
      <c r="D21" s="241"/>
      <c r="E21" s="241"/>
      <c r="F21" s="244"/>
      <c r="G21" s="99" t="str">
        <f>$C$11</f>
        <v>MAY</v>
      </c>
      <c r="H21" s="270" t="s">
        <v>58</v>
      </c>
      <c r="I21" s="276"/>
      <c r="J21" s="442">
        <f>APRIL!E2</f>
        <v>0</v>
      </c>
      <c r="K21" s="244"/>
      <c r="L21" s="241"/>
      <c r="M21" s="241"/>
      <c r="N21" s="241"/>
      <c r="O21" s="242"/>
      <c r="P21" s="254"/>
      <c r="Q21" s="241"/>
      <c r="R21" s="242"/>
      <c r="S21" s="29"/>
      <c r="T21" s="40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2"/>
      <c r="AI21" s="243"/>
      <c r="AJ21" s="241"/>
      <c r="AK21" s="241"/>
      <c r="AL21" s="29"/>
    </row>
    <row r="22" spans="1:248" s="124" customFormat="1" ht="12.75" customHeight="1" x14ac:dyDescent="0.2">
      <c r="A22" s="40">
        <v>1</v>
      </c>
      <c r="B22" s="245"/>
      <c r="C22" s="245"/>
      <c r="D22" s="245"/>
      <c r="E22" s="245"/>
      <c r="F22" s="246"/>
      <c r="G22" s="419"/>
      <c r="H22" s="265"/>
      <c r="I22" s="420"/>
      <c r="J22" s="241">
        <f t="shared" ref="J22:J52" si="2">SUM(B22:F22)</f>
        <v>0</v>
      </c>
      <c r="K22" s="244">
        <f>SUM(U22:AK22)-SUM(L22:R22)</f>
        <v>0</v>
      </c>
      <c r="L22" s="245"/>
      <c r="M22" s="245"/>
      <c r="N22" s="245"/>
      <c r="O22" s="247"/>
      <c r="P22" s="255"/>
      <c r="Q22" s="245"/>
      <c r="R22" s="246"/>
      <c r="S22" s="65" t="s">
        <v>59</v>
      </c>
      <c r="T22" s="40">
        <v>1</v>
      </c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7"/>
      <c r="AI22" s="265"/>
      <c r="AJ22" s="245"/>
      <c r="AK22" s="246"/>
      <c r="AL22" s="65" t="s">
        <v>59</v>
      </c>
    </row>
    <row r="23" spans="1:248" s="124" customFormat="1" ht="12.75" customHeight="1" x14ac:dyDescent="0.2">
      <c r="A23" s="40">
        <v>2</v>
      </c>
      <c r="B23" s="245"/>
      <c r="C23" s="245"/>
      <c r="D23" s="245"/>
      <c r="E23" s="245"/>
      <c r="F23" s="246"/>
      <c r="G23" s="419"/>
      <c r="H23" s="265"/>
      <c r="I23" s="420"/>
      <c r="J23" s="241">
        <f t="shared" si="2"/>
        <v>0</v>
      </c>
      <c r="K23" s="244">
        <f t="shared" ref="K23:K52" si="3">SUM(U23:AK23)-SUM(L23:R23)</f>
        <v>0</v>
      </c>
      <c r="L23" s="245"/>
      <c r="M23" s="245"/>
      <c r="N23" s="245"/>
      <c r="O23" s="247"/>
      <c r="P23" s="255"/>
      <c r="Q23" s="245"/>
      <c r="R23" s="246"/>
      <c r="S23" s="65" t="s">
        <v>60</v>
      </c>
      <c r="T23" s="40">
        <v>2</v>
      </c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7"/>
      <c r="AI23" s="265"/>
      <c r="AJ23" s="245"/>
      <c r="AK23" s="246"/>
      <c r="AL23" s="65" t="s">
        <v>60</v>
      </c>
    </row>
    <row r="24" spans="1:248" s="124" customFormat="1" ht="12.75" customHeight="1" x14ac:dyDescent="0.2">
      <c r="A24" s="40">
        <v>3</v>
      </c>
      <c r="B24" s="245"/>
      <c r="C24" s="245"/>
      <c r="D24" s="245"/>
      <c r="E24" s="245"/>
      <c r="F24" s="246"/>
      <c r="G24" s="419"/>
      <c r="H24" s="265"/>
      <c r="I24" s="420"/>
      <c r="J24" s="241">
        <f t="shared" si="2"/>
        <v>0</v>
      </c>
      <c r="K24" s="244">
        <f t="shared" si="3"/>
        <v>0</v>
      </c>
      <c r="L24" s="245"/>
      <c r="M24" s="245"/>
      <c r="N24" s="245"/>
      <c r="O24" s="247"/>
      <c r="P24" s="255"/>
      <c r="Q24" s="245"/>
      <c r="R24" s="246"/>
      <c r="S24" s="65" t="s">
        <v>61</v>
      </c>
      <c r="T24" s="40">
        <v>3</v>
      </c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7"/>
      <c r="AI24" s="265"/>
      <c r="AJ24" s="245"/>
      <c r="AK24" s="246"/>
      <c r="AL24" s="65" t="s">
        <v>61</v>
      </c>
    </row>
    <row r="25" spans="1:248" s="124" customFormat="1" ht="12.75" customHeight="1" x14ac:dyDescent="0.2">
      <c r="A25" s="40">
        <v>4</v>
      </c>
      <c r="B25" s="245"/>
      <c r="C25" s="245"/>
      <c r="D25" s="245"/>
      <c r="E25" s="245"/>
      <c r="F25" s="246"/>
      <c r="G25" s="419"/>
      <c r="H25" s="265"/>
      <c r="I25" s="420"/>
      <c r="J25" s="241">
        <f t="shared" si="2"/>
        <v>0</v>
      </c>
      <c r="K25" s="244">
        <f t="shared" si="3"/>
        <v>0</v>
      </c>
      <c r="L25" s="245"/>
      <c r="M25" s="245"/>
      <c r="N25" s="245"/>
      <c r="O25" s="247"/>
      <c r="P25" s="255"/>
      <c r="Q25" s="245"/>
      <c r="R25" s="246"/>
      <c r="S25" s="65" t="s">
        <v>62</v>
      </c>
      <c r="T25" s="40">
        <v>4</v>
      </c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7"/>
      <c r="AI25" s="265"/>
      <c r="AJ25" s="245"/>
      <c r="AK25" s="246"/>
      <c r="AL25" s="65" t="s">
        <v>62</v>
      </c>
    </row>
    <row r="26" spans="1:248" s="124" customFormat="1" ht="12.75" customHeight="1" x14ac:dyDescent="0.2">
      <c r="A26" s="40">
        <v>5</v>
      </c>
      <c r="B26" s="245"/>
      <c r="C26" s="245"/>
      <c r="D26" s="245"/>
      <c r="E26" s="245"/>
      <c r="F26" s="246"/>
      <c r="G26" s="421"/>
      <c r="H26" s="265"/>
      <c r="I26" s="420"/>
      <c r="J26" s="241">
        <f t="shared" si="2"/>
        <v>0</v>
      </c>
      <c r="K26" s="244">
        <f t="shared" si="3"/>
        <v>0</v>
      </c>
      <c r="L26" s="245"/>
      <c r="M26" s="245"/>
      <c r="N26" s="245"/>
      <c r="O26" s="247"/>
      <c r="P26" s="255"/>
      <c r="Q26" s="245"/>
      <c r="R26" s="246"/>
      <c r="S26" s="65" t="s">
        <v>63</v>
      </c>
      <c r="T26" s="40">
        <v>5</v>
      </c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7"/>
      <c r="AI26" s="265"/>
      <c r="AJ26" s="245"/>
      <c r="AK26" s="246"/>
      <c r="AL26" s="65" t="s">
        <v>63</v>
      </c>
    </row>
    <row r="27" spans="1:248" s="124" customFormat="1" ht="12.75" customHeight="1" x14ac:dyDescent="0.2">
      <c r="A27" s="66">
        <v>6</v>
      </c>
      <c r="B27" s="248"/>
      <c r="C27" s="248"/>
      <c r="D27" s="248"/>
      <c r="E27" s="248"/>
      <c r="F27" s="250"/>
      <c r="G27" s="419"/>
      <c r="H27" s="266"/>
      <c r="I27" s="422"/>
      <c r="J27" s="241">
        <f t="shared" si="2"/>
        <v>0</v>
      </c>
      <c r="K27" s="244">
        <f t="shared" si="3"/>
        <v>0</v>
      </c>
      <c r="L27" s="248"/>
      <c r="M27" s="248"/>
      <c r="N27" s="248"/>
      <c r="O27" s="249"/>
      <c r="P27" s="256"/>
      <c r="Q27" s="248"/>
      <c r="R27" s="250"/>
      <c r="S27" s="67" t="s">
        <v>64</v>
      </c>
      <c r="T27" s="66">
        <v>6</v>
      </c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9"/>
      <c r="AI27" s="266"/>
      <c r="AJ27" s="248"/>
      <c r="AK27" s="250"/>
      <c r="AL27" s="67" t="s">
        <v>64</v>
      </c>
    </row>
    <row r="28" spans="1:248" s="124" customFormat="1" ht="12.75" customHeight="1" x14ac:dyDescent="0.2">
      <c r="A28" s="40">
        <v>7</v>
      </c>
      <c r="B28" s="245"/>
      <c r="C28" s="245"/>
      <c r="D28" s="245"/>
      <c r="E28" s="245"/>
      <c r="F28" s="246"/>
      <c r="G28" s="419"/>
      <c r="H28" s="265"/>
      <c r="I28" s="420"/>
      <c r="J28" s="241">
        <f t="shared" si="2"/>
        <v>0</v>
      </c>
      <c r="K28" s="244">
        <f t="shared" si="3"/>
        <v>0</v>
      </c>
      <c r="L28" s="245"/>
      <c r="M28" s="245"/>
      <c r="N28" s="245"/>
      <c r="O28" s="247"/>
      <c r="P28" s="255"/>
      <c r="Q28" s="245"/>
      <c r="R28" s="246"/>
      <c r="S28" s="65" t="s">
        <v>65</v>
      </c>
      <c r="T28" s="40">
        <v>7</v>
      </c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7"/>
      <c r="AI28" s="265"/>
      <c r="AJ28" s="245"/>
      <c r="AK28" s="246"/>
      <c r="AL28" s="65" t="s">
        <v>65</v>
      </c>
    </row>
    <row r="29" spans="1:248" s="124" customFormat="1" ht="12.75" customHeight="1" x14ac:dyDescent="0.2">
      <c r="A29" s="40">
        <v>8</v>
      </c>
      <c r="B29" s="245"/>
      <c r="C29" s="245"/>
      <c r="D29" s="245"/>
      <c r="E29" s="245"/>
      <c r="F29" s="246"/>
      <c r="G29" s="419"/>
      <c r="H29" s="265"/>
      <c r="I29" s="420"/>
      <c r="J29" s="241">
        <f t="shared" si="2"/>
        <v>0</v>
      </c>
      <c r="K29" s="244">
        <f t="shared" si="3"/>
        <v>0</v>
      </c>
      <c r="L29" s="245"/>
      <c r="M29" s="245"/>
      <c r="N29" s="245"/>
      <c r="O29" s="247"/>
      <c r="P29" s="255"/>
      <c r="Q29" s="245"/>
      <c r="R29" s="246"/>
      <c r="S29" s="65" t="s">
        <v>66</v>
      </c>
      <c r="T29" s="40">
        <v>8</v>
      </c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7"/>
      <c r="AI29" s="265"/>
      <c r="AJ29" s="245"/>
      <c r="AK29" s="246"/>
      <c r="AL29" s="65" t="s">
        <v>66</v>
      </c>
    </row>
    <row r="30" spans="1:248" s="124" customFormat="1" ht="12.75" customHeight="1" x14ac:dyDescent="0.2">
      <c r="A30" s="40">
        <v>9</v>
      </c>
      <c r="B30" s="245"/>
      <c r="C30" s="245"/>
      <c r="D30" s="245"/>
      <c r="E30" s="245"/>
      <c r="F30" s="246"/>
      <c r="G30" s="419"/>
      <c r="H30" s="265"/>
      <c r="I30" s="420"/>
      <c r="J30" s="241">
        <f t="shared" si="2"/>
        <v>0</v>
      </c>
      <c r="K30" s="244">
        <f t="shared" si="3"/>
        <v>0</v>
      </c>
      <c r="L30" s="245"/>
      <c r="M30" s="245"/>
      <c r="N30" s="245"/>
      <c r="O30" s="247"/>
      <c r="P30" s="255"/>
      <c r="Q30" s="245"/>
      <c r="R30" s="246"/>
      <c r="S30" s="65" t="s">
        <v>67</v>
      </c>
      <c r="T30" s="40">
        <v>9</v>
      </c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7"/>
      <c r="AI30" s="265"/>
      <c r="AJ30" s="245"/>
      <c r="AK30" s="246"/>
      <c r="AL30" s="65" t="s">
        <v>67</v>
      </c>
    </row>
    <row r="31" spans="1:248" s="124" customFormat="1" ht="12.75" customHeight="1" x14ac:dyDescent="0.2">
      <c r="A31" s="40">
        <v>10</v>
      </c>
      <c r="B31" s="245"/>
      <c r="C31" s="245"/>
      <c r="D31" s="245"/>
      <c r="E31" s="245"/>
      <c r="F31" s="246"/>
      <c r="G31" s="419"/>
      <c r="H31" s="265"/>
      <c r="I31" s="420"/>
      <c r="J31" s="241">
        <f t="shared" si="2"/>
        <v>0</v>
      </c>
      <c r="K31" s="244">
        <f t="shared" si="3"/>
        <v>0</v>
      </c>
      <c r="L31" s="245"/>
      <c r="M31" s="245"/>
      <c r="N31" s="245"/>
      <c r="O31" s="247"/>
      <c r="P31" s="255"/>
      <c r="Q31" s="245"/>
      <c r="R31" s="246"/>
      <c r="S31" s="65" t="s">
        <v>68</v>
      </c>
      <c r="T31" s="40">
        <v>10</v>
      </c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7"/>
      <c r="AI31" s="265"/>
      <c r="AJ31" s="245"/>
      <c r="AK31" s="246"/>
      <c r="AL31" s="65" t="s">
        <v>68</v>
      </c>
    </row>
    <row r="32" spans="1:248" s="124" customFormat="1" ht="12.75" customHeight="1" x14ac:dyDescent="0.2">
      <c r="A32" s="40">
        <v>11</v>
      </c>
      <c r="B32" s="245"/>
      <c r="C32" s="245"/>
      <c r="D32" s="245"/>
      <c r="E32" s="245"/>
      <c r="F32" s="246"/>
      <c r="G32" s="419"/>
      <c r="H32" s="265"/>
      <c r="I32" s="420"/>
      <c r="J32" s="241">
        <f t="shared" si="2"/>
        <v>0</v>
      </c>
      <c r="K32" s="244">
        <f t="shared" si="3"/>
        <v>0</v>
      </c>
      <c r="L32" s="245"/>
      <c r="M32" s="245"/>
      <c r="N32" s="245"/>
      <c r="O32" s="247"/>
      <c r="P32" s="255"/>
      <c r="Q32" s="245"/>
      <c r="R32" s="246"/>
      <c r="S32" s="65" t="s">
        <v>69</v>
      </c>
      <c r="T32" s="40">
        <v>11</v>
      </c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7"/>
      <c r="AI32" s="265"/>
      <c r="AJ32" s="245"/>
      <c r="AK32" s="246"/>
      <c r="AL32" s="65" t="s">
        <v>69</v>
      </c>
    </row>
    <row r="33" spans="1:38" s="124" customFormat="1" ht="12.75" customHeight="1" x14ac:dyDescent="0.2">
      <c r="A33" s="40">
        <v>12</v>
      </c>
      <c r="B33" s="245"/>
      <c r="C33" s="245"/>
      <c r="D33" s="245"/>
      <c r="E33" s="245"/>
      <c r="F33" s="246"/>
      <c r="G33" s="419"/>
      <c r="H33" s="265"/>
      <c r="I33" s="420"/>
      <c r="J33" s="241">
        <f t="shared" si="2"/>
        <v>0</v>
      </c>
      <c r="K33" s="244">
        <f t="shared" si="3"/>
        <v>0</v>
      </c>
      <c r="L33" s="245"/>
      <c r="M33" s="245"/>
      <c r="N33" s="245"/>
      <c r="O33" s="247"/>
      <c r="P33" s="255"/>
      <c r="Q33" s="245"/>
      <c r="R33" s="246"/>
      <c r="S33" s="65" t="s">
        <v>70</v>
      </c>
      <c r="T33" s="40">
        <v>12</v>
      </c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7"/>
      <c r="AI33" s="265"/>
      <c r="AJ33" s="245"/>
      <c r="AK33" s="246"/>
      <c r="AL33" s="65" t="s">
        <v>70</v>
      </c>
    </row>
    <row r="34" spans="1:38" s="124" customFormat="1" ht="12.75" customHeight="1" x14ac:dyDescent="0.2">
      <c r="A34" s="40">
        <v>13</v>
      </c>
      <c r="B34" s="245"/>
      <c r="C34" s="245"/>
      <c r="D34" s="245"/>
      <c r="E34" s="245"/>
      <c r="F34" s="246"/>
      <c r="G34" s="419"/>
      <c r="H34" s="265"/>
      <c r="I34" s="420"/>
      <c r="J34" s="241">
        <f t="shared" si="2"/>
        <v>0</v>
      </c>
      <c r="K34" s="244">
        <f t="shared" si="3"/>
        <v>0</v>
      </c>
      <c r="L34" s="245"/>
      <c r="M34" s="245"/>
      <c r="N34" s="245"/>
      <c r="O34" s="247"/>
      <c r="P34" s="255"/>
      <c r="Q34" s="245"/>
      <c r="R34" s="246"/>
      <c r="S34" s="65" t="s">
        <v>71</v>
      </c>
      <c r="T34" s="40">
        <v>13</v>
      </c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7"/>
      <c r="AI34" s="265"/>
      <c r="AJ34" s="245"/>
      <c r="AK34" s="246"/>
      <c r="AL34" s="65" t="s">
        <v>71</v>
      </c>
    </row>
    <row r="35" spans="1:38" s="124" customFormat="1" ht="12.75" customHeight="1" x14ac:dyDescent="0.2">
      <c r="A35" s="40">
        <v>14</v>
      </c>
      <c r="B35" s="245"/>
      <c r="C35" s="245"/>
      <c r="D35" s="245"/>
      <c r="E35" s="245"/>
      <c r="F35" s="246"/>
      <c r="G35" s="419"/>
      <c r="H35" s="265"/>
      <c r="I35" s="420"/>
      <c r="J35" s="241">
        <f t="shared" si="2"/>
        <v>0</v>
      </c>
      <c r="K35" s="244">
        <f t="shared" si="3"/>
        <v>0</v>
      </c>
      <c r="L35" s="245"/>
      <c r="M35" s="245"/>
      <c r="N35" s="245"/>
      <c r="O35" s="247"/>
      <c r="P35" s="255"/>
      <c r="Q35" s="245"/>
      <c r="R35" s="246"/>
      <c r="S35" s="65" t="s">
        <v>72</v>
      </c>
      <c r="T35" s="40">
        <v>14</v>
      </c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7"/>
      <c r="AI35" s="265"/>
      <c r="AJ35" s="245"/>
      <c r="AK35" s="246"/>
      <c r="AL35" s="65" t="s">
        <v>72</v>
      </c>
    </row>
    <row r="36" spans="1:38" s="124" customFormat="1" ht="12.75" customHeight="1" x14ac:dyDescent="0.2">
      <c r="A36" s="40">
        <v>15</v>
      </c>
      <c r="B36" s="245"/>
      <c r="C36" s="245"/>
      <c r="D36" s="245"/>
      <c r="E36" s="245"/>
      <c r="F36" s="246"/>
      <c r="G36" s="419"/>
      <c r="H36" s="265"/>
      <c r="I36" s="420"/>
      <c r="J36" s="241">
        <f t="shared" si="2"/>
        <v>0</v>
      </c>
      <c r="K36" s="244">
        <f t="shared" si="3"/>
        <v>0</v>
      </c>
      <c r="L36" s="245"/>
      <c r="M36" s="245"/>
      <c r="N36" s="245"/>
      <c r="O36" s="247"/>
      <c r="P36" s="255"/>
      <c r="Q36" s="245"/>
      <c r="R36" s="246"/>
      <c r="S36" s="65" t="s">
        <v>73</v>
      </c>
      <c r="T36" s="40">
        <v>15</v>
      </c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7"/>
      <c r="AI36" s="265"/>
      <c r="AJ36" s="245"/>
      <c r="AK36" s="246"/>
      <c r="AL36" s="65" t="s">
        <v>73</v>
      </c>
    </row>
    <row r="37" spans="1:38" s="124" customFormat="1" ht="12.75" customHeight="1" x14ac:dyDescent="0.2">
      <c r="A37" s="40">
        <v>16</v>
      </c>
      <c r="B37" s="245"/>
      <c r="C37" s="245"/>
      <c r="D37" s="245"/>
      <c r="E37" s="245"/>
      <c r="F37" s="246"/>
      <c r="G37" s="419"/>
      <c r="H37" s="265"/>
      <c r="I37" s="420"/>
      <c r="J37" s="241">
        <f t="shared" si="2"/>
        <v>0</v>
      </c>
      <c r="K37" s="244">
        <f t="shared" si="3"/>
        <v>0</v>
      </c>
      <c r="L37" s="245"/>
      <c r="M37" s="245"/>
      <c r="N37" s="245"/>
      <c r="O37" s="247"/>
      <c r="P37" s="255"/>
      <c r="Q37" s="245"/>
      <c r="R37" s="246"/>
      <c r="S37" s="65" t="s">
        <v>74</v>
      </c>
      <c r="T37" s="40">
        <v>16</v>
      </c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7"/>
      <c r="AI37" s="265"/>
      <c r="AJ37" s="245"/>
      <c r="AK37" s="246"/>
      <c r="AL37" s="65" t="s">
        <v>74</v>
      </c>
    </row>
    <row r="38" spans="1:38" s="124" customFormat="1" ht="12.75" customHeight="1" x14ac:dyDescent="0.2">
      <c r="A38" s="40">
        <v>17</v>
      </c>
      <c r="B38" s="245"/>
      <c r="C38" s="245"/>
      <c r="D38" s="245"/>
      <c r="E38" s="245"/>
      <c r="F38" s="246"/>
      <c r="G38" s="419"/>
      <c r="H38" s="265"/>
      <c r="I38" s="420"/>
      <c r="J38" s="241">
        <f t="shared" si="2"/>
        <v>0</v>
      </c>
      <c r="K38" s="244">
        <f t="shared" si="3"/>
        <v>0</v>
      </c>
      <c r="L38" s="245"/>
      <c r="M38" s="245"/>
      <c r="N38" s="245"/>
      <c r="O38" s="247"/>
      <c r="P38" s="255"/>
      <c r="Q38" s="245"/>
      <c r="R38" s="246"/>
      <c r="S38" s="65" t="s">
        <v>75</v>
      </c>
      <c r="T38" s="40">
        <v>17</v>
      </c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7"/>
      <c r="AI38" s="265"/>
      <c r="AJ38" s="245"/>
      <c r="AK38" s="246"/>
      <c r="AL38" s="65" t="s">
        <v>75</v>
      </c>
    </row>
    <row r="39" spans="1:38" s="124" customFormat="1" ht="12.75" customHeight="1" x14ac:dyDescent="0.2">
      <c r="A39" s="40">
        <v>18</v>
      </c>
      <c r="B39" s="245"/>
      <c r="C39" s="245"/>
      <c r="D39" s="245"/>
      <c r="E39" s="245"/>
      <c r="F39" s="246"/>
      <c r="G39" s="419"/>
      <c r="H39" s="265"/>
      <c r="I39" s="420"/>
      <c r="J39" s="241">
        <f t="shared" si="2"/>
        <v>0</v>
      </c>
      <c r="K39" s="244">
        <f t="shared" si="3"/>
        <v>0</v>
      </c>
      <c r="L39" s="245"/>
      <c r="M39" s="245"/>
      <c r="N39" s="245"/>
      <c r="O39" s="247"/>
      <c r="P39" s="255"/>
      <c r="Q39" s="245"/>
      <c r="R39" s="246"/>
      <c r="S39" s="65" t="s">
        <v>76</v>
      </c>
      <c r="T39" s="40">
        <v>18</v>
      </c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7"/>
      <c r="AI39" s="265"/>
      <c r="AJ39" s="245"/>
      <c r="AK39" s="246"/>
      <c r="AL39" s="65" t="s">
        <v>76</v>
      </c>
    </row>
    <row r="40" spans="1:38" s="124" customFormat="1" ht="12.75" customHeight="1" x14ac:dyDescent="0.2">
      <c r="A40" s="40">
        <v>19</v>
      </c>
      <c r="B40" s="245"/>
      <c r="C40" s="245"/>
      <c r="D40" s="245"/>
      <c r="E40" s="245"/>
      <c r="F40" s="246"/>
      <c r="G40" s="419"/>
      <c r="H40" s="265"/>
      <c r="I40" s="420"/>
      <c r="J40" s="241">
        <f t="shared" si="2"/>
        <v>0</v>
      </c>
      <c r="K40" s="244">
        <f t="shared" si="3"/>
        <v>0</v>
      </c>
      <c r="L40" s="245"/>
      <c r="M40" s="245"/>
      <c r="N40" s="245"/>
      <c r="O40" s="247"/>
      <c r="P40" s="255"/>
      <c r="Q40" s="245"/>
      <c r="R40" s="246"/>
      <c r="S40" s="65" t="s">
        <v>77</v>
      </c>
      <c r="T40" s="40">
        <v>19</v>
      </c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7"/>
      <c r="AI40" s="265"/>
      <c r="AJ40" s="245"/>
      <c r="AK40" s="246"/>
      <c r="AL40" s="65" t="s">
        <v>77</v>
      </c>
    </row>
    <row r="41" spans="1:38" s="124" customFormat="1" ht="12.75" customHeight="1" x14ac:dyDescent="0.2">
      <c r="A41" s="40">
        <v>20</v>
      </c>
      <c r="B41" s="245"/>
      <c r="C41" s="245"/>
      <c r="D41" s="245"/>
      <c r="E41" s="245"/>
      <c r="F41" s="246"/>
      <c r="G41" s="419"/>
      <c r="H41" s="265"/>
      <c r="I41" s="420"/>
      <c r="J41" s="241">
        <f t="shared" si="2"/>
        <v>0</v>
      </c>
      <c r="K41" s="244">
        <f t="shared" si="3"/>
        <v>0</v>
      </c>
      <c r="L41" s="245"/>
      <c r="M41" s="245"/>
      <c r="N41" s="245"/>
      <c r="O41" s="247"/>
      <c r="P41" s="255"/>
      <c r="Q41" s="245"/>
      <c r="R41" s="246"/>
      <c r="S41" s="65" t="s">
        <v>78</v>
      </c>
      <c r="T41" s="40">
        <v>20</v>
      </c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7"/>
      <c r="AI41" s="265"/>
      <c r="AJ41" s="245"/>
      <c r="AK41" s="246"/>
      <c r="AL41" s="65" t="s">
        <v>78</v>
      </c>
    </row>
    <row r="42" spans="1:38" s="124" customFormat="1" ht="12.75" customHeight="1" x14ac:dyDescent="0.2">
      <c r="A42" s="40">
        <v>21</v>
      </c>
      <c r="B42" s="245"/>
      <c r="C42" s="245"/>
      <c r="D42" s="245"/>
      <c r="E42" s="245"/>
      <c r="F42" s="246"/>
      <c r="G42" s="419"/>
      <c r="H42" s="265"/>
      <c r="I42" s="420"/>
      <c r="J42" s="241">
        <f t="shared" si="2"/>
        <v>0</v>
      </c>
      <c r="K42" s="244">
        <f t="shared" si="3"/>
        <v>0</v>
      </c>
      <c r="L42" s="245"/>
      <c r="M42" s="245"/>
      <c r="N42" s="245"/>
      <c r="O42" s="247"/>
      <c r="P42" s="255"/>
      <c r="Q42" s="245"/>
      <c r="R42" s="246"/>
      <c r="S42" s="65" t="s">
        <v>79</v>
      </c>
      <c r="T42" s="40">
        <v>21</v>
      </c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7"/>
      <c r="AI42" s="265"/>
      <c r="AJ42" s="245"/>
      <c r="AK42" s="246"/>
      <c r="AL42" s="65" t="s">
        <v>79</v>
      </c>
    </row>
    <row r="43" spans="1:38" s="124" customFormat="1" ht="12.75" customHeight="1" x14ac:dyDescent="0.2">
      <c r="A43" s="40">
        <v>22</v>
      </c>
      <c r="B43" s="245"/>
      <c r="C43" s="245"/>
      <c r="D43" s="245"/>
      <c r="E43" s="245"/>
      <c r="F43" s="246"/>
      <c r="G43" s="419"/>
      <c r="H43" s="265"/>
      <c r="I43" s="420"/>
      <c r="J43" s="241">
        <f t="shared" si="2"/>
        <v>0</v>
      </c>
      <c r="K43" s="244">
        <f t="shared" si="3"/>
        <v>0</v>
      </c>
      <c r="L43" s="245"/>
      <c r="M43" s="245"/>
      <c r="N43" s="245"/>
      <c r="O43" s="247"/>
      <c r="P43" s="255"/>
      <c r="Q43" s="245"/>
      <c r="R43" s="246"/>
      <c r="S43" s="65" t="s">
        <v>80</v>
      </c>
      <c r="T43" s="40">
        <v>22</v>
      </c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7"/>
      <c r="AI43" s="265"/>
      <c r="AJ43" s="245"/>
      <c r="AK43" s="246"/>
      <c r="AL43" s="65" t="s">
        <v>80</v>
      </c>
    </row>
    <row r="44" spans="1:38" s="124" customFormat="1" ht="12.75" customHeight="1" x14ac:dyDescent="0.2">
      <c r="A44" s="40">
        <v>23</v>
      </c>
      <c r="B44" s="245"/>
      <c r="C44" s="245"/>
      <c r="D44" s="245"/>
      <c r="E44" s="245"/>
      <c r="F44" s="246"/>
      <c r="G44" s="419"/>
      <c r="H44" s="265"/>
      <c r="I44" s="420"/>
      <c r="J44" s="241">
        <f t="shared" si="2"/>
        <v>0</v>
      </c>
      <c r="K44" s="244">
        <f t="shared" si="3"/>
        <v>0</v>
      </c>
      <c r="L44" s="245"/>
      <c r="M44" s="245"/>
      <c r="N44" s="245"/>
      <c r="O44" s="247"/>
      <c r="P44" s="255"/>
      <c r="Q44" s="245"/>
      <c r="R44" s="246"/>
      <c r="S44" s="65" t="s">
        <v>81</v>
      </c>
      <c r="T44" s="40">
        <v>23</v>
      </c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7"/>
      <c r="AI44" s="265"/>
      <c r="AJ44" s="245"/>
      <c r="AK44" s="246"/>
      <c r="AL44" s="65" t="s">
        <v>81</v>
      </c>
    </row>
    <row r="45" spans="1:38" s="124" customFormat="1" ht="12.75" customHeight="1" x14ac:dyDescent="0.2">
      <c r="A45" s="40">
        <v>24</v>
      </c>
      <c r="B45" s="245"/>
      <c r="C45" s="245"/>
      <c r="D45" s="245"/>
      <c r="E45" s="245"/>
      <c r="F45" s="246"/>
      <c r="G45" s="419"/>
      <c r="H45" s="265"/>
      <c r="I45" s="420"/>
      <c r="J45" s="241">
        <f t="shared" si="2"/>
        <v>0</v>
      </c>
      <c r="K45" s="244">
        <f t="shared" si="3"/>
        <v>0</v>
      </c>
      <c r="L45" s="245"/>
      <c r="M45" s="245"/>
      <c r="N45" s="245"/>
      <c r="O45" s="247"/>
      <c r="P45" s="255"/>
      <c r="Q45" s="245"/>
      <c r="R45" s="246"/>
      <c r="S45" s="65" t="s">
        <v>82</v>
      </c>
      <c r="T45" s="40">
        <v>24</v>
      </c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7"/>
      <c r="AI45" s="265"/>
      <c r="AJ45" s="245"/>
      <c r="AK45" s="246"/>
      <c r="AL45" s="65" t="s">
        <v>82</v>
      </c>
    </row>
    <row r="46" spans="1:38" s="124" customFormat="1" ht="12.75" customHeight="1" x14ac:dyDescent="0.2">
      <c r="A46" s="40">
        <v>25</v>
      </c>
      <c r="B46" s="245"/>
      <c r="C46" s="245"/>
      <c r="D46" s="245"/>
      <c r="E46" s="245"/>
      <c r="F46" s="246"/>
      <c r="G46" s="419"/>
      <c r="H46" s="265"/>
      <c r="I46" s="420"/>
      <c r="J46" s="241">
        <f t="shared" si="2"/>
        <v>0</v>
      </c>
      <c r="K46" s="244">
        <f t="shared" si="3"/>
        <v>0</v>
      </c>
      <c r="L46" s="245"/>
      <c r="M46" s="245"/>
      <c r="N46" s="245"/>
      <c r="O46" s="247"/>
      <c r="P46" s="255"/>
      <c r="Q46" s="245"/>
      <c r="R46" s="246"/>
      <c r="S46" s="65" t="s">
        <v>83</v>
      </c>
      <c r="T46" s="40">
        <v>25</v>
      </c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7"/>
      <c r="AI46" s="265"/>
      <c r="AJ46" s="245"/>
      <c r="AK46" s="246"/>
      <c r="AL46" s="65" t="s">
        <v>83</v>
      </c>
    </row>
    <row r="47" spans="1:38" s="124" customFormat="1" ht="12.75" customHeight="1" x14ac:dyDescent="0.2">
      <c r="A47" s="40">
        <v>26</v>
      </c>
      <c r="B47" s="245"/>
      <c r="C47" s="245"/>
      <c r="D47" s="245"/>
      <c r="E47" s="245"/>
      <c r="F47" s="246"/>
      <c r="G47" s="419"/>
      <c r="H47" s="265"/>
      <c r="I47" s="420"/>
      <c r="J47" s="241">
        <f t="shared" si="2"/>
        <v>0</v>
      </c>
      <c r="K47" s="244">
        <f t="shared" si="3"/>
        <v>0</v>
      </c>
      <c r="L47" s="245"/>
      <c r="M47" s="245"/>
      <c r="N47" s="245"/>
      <c r="O47" s="247"/>
      <c r="P47" s="255"/>
      <c r="Q47" s="245"/>
      <c r="R47" s="246"/>
      <c r="S47" s="65" t="s">
        <v>84</v>
      </c>
      <c r="T47" s="40">
        <v>26</v>
      </c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7"/>
      <c r="AI47" s="265"/>
      <c r="AJ47" s="245"/>
      <c r="AK47" s="246"/>
      <c r="AL47" s="65" t="s">
        <v>84</v>
      </c>
    </row>
    <row r="48" spans="1:38" s="124" customFormat="1" ht="12.75" customHeight="1" x14ac:dyDescent="0.2">
      <c r="A48" s="40">
        <v>27</v>
      </c>
      <c r="B48" s="245"/>
      <c r="C48" s="245"/>
      <c r="D48" s="245"/>
      <c r="E48" s="245"/>
      <c r="F48" s="246"/>
      <c r="G48" s="419"/>
      <c r="H48" s="265"/>
      <c r="I48" s="420"/>
      <c r="J48" s="241">
        <f t="shared" si="2"/>
        <v>0</v>
      </c>
      <c r="K48" s="244">
        <f t="shared" si="3"/>
        <v>0</v>
      </c>
      <c r="L48" s="245"/>
      <c r="M48" s="245"/>
      <c r="N48" s="245"/>
      <c r="O48" s="247"/>
      <c r="P48" s="255"/>
      <c r="Q48" s="245"/>
      <c r="R48" s="246"/>
      <c r="S48" s="65" t="s">
        <v>85</v>
      </c>
      <c r="T48" s="40">
        <v>27</v>
      </c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7"/>
      <c r="AI48" s="265"/>
      <c r="AJ48" s="245"/>
      <c r="AK48" s="246"/>
      <c r="AL48" s="65" t="s">
        <v>85</v>
      </c>
    </row>
    <row r="49" spans="1:248" s="124" customFormat="1" ht="12.75" customHeight="1" x14ac:dyDescent="0.2">
      <c r="A49" s="40">
        <v>28</v>
      </c>
      <c r="B49" s="245"/>
      <c r="C49" s="245"/>
      <c r="D49" s="245"/>
      <c r="E49" s="245"/>
      <c r="F49" s="246"/>
      <c r="G49" s="419"/>
      <c r="H49" s="265"/>
      <c r="I49" s="420"/>
      <c r="J49" s="241">
        <f t="shared" si="2"/>
        <v>0</v>
      </c>
      <c r="K49" s="244">
        <f t="shared" si="3"/>
        <v>0</v>
      </c>
      <c r="L49" s="245"/>
      <c r="M49" s="245"/>
      <c r="N49" s="245"/>
      <c r="O49" s="247"/>
      <c r="P49" s="255"/>
      <c r="Q49" s="245"/>
      <c r="R49" s="246"/>
      <c r="S49" s="65" t="s">
        <v>86</v>
      </c>
      <c r="T49" s="40">
        <v>28</v>
      </c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7"/>
      <c r="AI49" s="265"/>
      <c r="AJ49" s="245"/>
      <c r="AK49" s="246"/>
      <c r="AL49" s="65" t="s">
        <v>86</v>
      </c>
    </row>
    <row r="50" spans="1:248" s="124" customFormat="1" ht="12.75" customHeight="1" x14ac:dyDescent="0.2">
      <c r="A50" s="40">
        <v>29</v>
      </c>
      <c r="B50" s="245"/>
      <c r="C50" s="245"/>
      <c r="D50" s="245"/>
      <c r="E50" s="245"/>
      <c r="F50" s="246"/>
      <c r="G50" s="419"/>
      <c r="H50" s="265"/>
      <c r="I50" s="420"/>
      <c r="J50" s="241">
        <f t="shared" si="2"/>
        <v>0</v>
      </c>
      <c r="K50" s="244">
        <f t="shared" si="3"/>
        <v>0</v>
      </c>
      <c r="L50" s="245"/>
      <c r="M50" s="245"/>
      <c r="N50" s="245"/>
      <c r="O50" s="247"/>
      <c r="P50" s="255"/>
      <c r="Q50" s="245"/>
      <c r="R50" s="246"/>
      <c r="S50" s="65" t="s">
        <v>87</v>
      </c>
      <c r="T50" s="40">
        <v>29</v>
      </c>
      <c r="U50" s="245"/>
      <c r="V50" s="245"/>
      <c r="W50" s="245"/>
      <c r="X50" s="256"/>
      <c r="Y50" s="245"/>
      <c r="Z50" s="245"/>
      <c r="AA50" s="245"/>
      <c r="AB50" s="245"/>
      <c r="AC50" s="245"/>
      <c r="AD50" s="245"/>
      <c r="AE50" s="245"/>
      <c r="AF50" s="245"/>
      <c r="AG50" s="245"/>
      <c r="AH50" s="247"/>
      <c r="AI50" s="265"/>
      <c r="AJ50" s="245"/>
      <c r="AK50" s="246"/>
      <c r="AL50" s="65" t="s">
        <v>87</v>
      </c>
    </row>
    <row r="51" spans="1:248" s="124" customFormat="1" ht="12.75" customHeight="1" x14ac:dyDescent="0.2">
      <c r="A51" s="40">
        <v>30</v>
      </c>
      <c r="B51" s="245"/>
      <c r="C51" s="245"/>
      <c r="D51" s="245"/>
      <c r="E51" s="245"/>
      <c r="F51" s="246"/>
      <c r="G51" s="423"/>
      <c r="H51" s="265"/>
      <c r="I51" s="420"/>
      <c r="J51" s="241">
        <f t="shared" si="2"/>
        <v>0</v>
      </c>
      <c r="K51" s="244">
        <f t="shared" si="3"/>
        <v>0</v>
      </c>
      <c r="L51" s="245"/>
      <c r="M51" s="245"/>
      <c r="N51" s="245"/>
      <c r="O51" s="247"/>
      <c r="P51" s="255"/>
      <c r="Q51" s="245"/>
      <c r="R51" s="246"/>
      <c r="S51" s="65" t="s">
        <v>88</v>
      </c>
      <c r="T51" s="40">
        <v>30</v>
      </c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7"/>
      <c r="AI51" s="265"/>
      <c r="AJ51" s="245"/>
      <c r="AK51" s="246"/>
      <c r="AL51" s="65" t="s">
        <v>88</v>
      </c>
    </row>
    <row r="52" spans="1:248" s="124" customFormat="1" ht="12.75" customHeight="1" x14ac:dyDescent="0.2">
      <c r="A52" s="68">
        <v>31</v>
      </c>
      <c r="B52" s="251"/>
      <c r="C52" s="251"/>
      <c r="D52" s="251"/>
      <c r="E52" s="251"/>
      <c r="F52" s="253"/>
      <c r="G52" s="424"/>
      <c r="H52" s="267"/>
      <c r="I52" s="425"/>
      <c r="J52" s="426">
        <f t="shared" si="2"/>
        <v>0</v>
      </c>
      <c r="K52" s="257">
        <f t="shared" si="3"/>
        <v>0</v>
      </c>
      <c r="L52" s="251"/>
      <c r="M52" s="251"/>
      <c r="N52" s="251"/>
      <c r="O52" s="252"/>
      <c r="P52" s="258"/>
      <c r="Q52" s="251"/>
      <c r="R52" s="253"/>
      <c r="S52" s="69" t="s">
        <v>89</v>
      </c>
      <c r="T52" s="68">
        <v>31</v>
      </c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2"/>
      <c r="AI52" s="267"/>
      <c r="AJ52" s="251"/>
      <c r="AK52" s="253"/>
      <c r="AL52" s="69" t="s">
        <v>89</v>
      </c>
    </row>
    <row r="53" spans="1:248" s="52" customFormat="1" ht="12.75" customHeight="1" thickBot="1" x14ac:dyDescent="0.25">
      <c r="A53" s="70"/>
      <c r="B53" s="286">
        <f>SUM(B22:B52)</f>
        <v>0</v>
      </c>
      <c r="C53" s="287">
        <f>SUM(C22:C52)</f>
        <v>0</v>
      </c>
      <c r="D53" s="287">
        <f>SUM(D22:D52)</f>
        <v>0</v>
      </c>
      <c r="E53" s="288">
        <f>SUM(E22:E52)</f>
        <v>0</v>
      </c>
      <c r="F53" s="289">
        <f>SUM(F22:F52)</f>
        <v>0</v>
      </c>
      <c r="G53" s="290"/>
      <c r="H53" s="291" t="s">
        <v>90</v>
      </c>
      <c r="I53" s="292">
        <f>COUNTA(I22:I52)</f>
        <v>0</v>
      </c>
      <c r="J53" s="287">
        <f>SUM(J21:J52)</f>
        <v>0</v>
      </c>
      <c r="K53" s="293">
        <f t="shared" ref="K53:R53" si="4">SUM(K22:K52)</f>
        <v>0</v>
      </c>
      <c r="L53" s="287">
        <f t="shared" si="4"/>
        <v>0</v>
      </c>
      <c r="M53" s="287">
        <f t="shared" si="4"/>
        <v>0</v>
      </c>
      <c r="N53" s="287">
        <f t="shared" si="4"/>
        <v>0</v>
      </c>
      <c r="O53" s="294">
        <f t="shared" si="4"/>
        <v>0</v>
      </c>
      <c r="P53" s="288">
        <f t="shared" si="4"/>
        <v>0</v>
      </c>
      <c r="Q53" s="287">
        <f t="shared" si="4"/>
        <v>0</v>
      </c>
      <c r="R53" s="294">
        <f t="shared" si="4"/>
        <v>0</v>
      </c>
      <c r="S53" s="296"/>
      <c r="T53" s="297"/>
      <c r="U53" s="287">
        <f t="shared" ref="U53:AH53" si="5">SUM(U22:U52)</f>
        <v>0</v>
      </c>
      <c r="V53" s="287">
        <f t="shared" si="5"/>
        <v>0</v>
      </c>
      <c r="W53" s="287">
        <f t="shared" si="5"/>
        <v>0</v>
      </c>
      <c r="X53" s="287">
        <f t="shared" si="5"/>
        <v>0</v>
      </c>
      <c r="Y53" s="287">
        <f t="shared" si="5"/>
        <v>0</v>
      </c>
      <c r="Z53" s="287">
        <f t="shared" si="5"/>
        <v>0</v>
      </c>
      <c r="AA53" s="287">
        <f t="shared" si="5"/>
        <v>0</v>
      </c>
      <c r="AB53" s="287">
        <f t="shared" si="5"/>
        <v>0</v>
      </c>
      <c r="AC53" s="287">
        <f t="shared" si="5"/>
        <v>0</v>
      </c>
      <c r="AD53" s="287">
        <f t="shared" si="5"/>
        <v>0</v>
      </c>
      <c r="AE53" s="287">
        <f t="shared" si="5"/>
        <v>0</v>
      </c>
      <c r="AF53" s="287">
        <f t="shared" si="5"/>
        <v>0</v>
      </c>
      <c r="AG53" s="287">
        <f t="shared" si="5"/>
        <v>0</v>
      </c>
      <c r="AH53" s="289">
        <f t="shared" si="5"/>
        <v>0</v>
      </c>
      <c r="AI53" s="298"/>
      <c r="AJ53" s="287">
        <f>SUM(AJ22:AJ52)</f>
        <v>0</v>
      </c>
      <c r="AK53" s="287">
        <f>SUM(AK22:AK52)</f>
        <v>0</v>
      </c>
      <c r="AL53" s="296"/>
    </row>
    <row r="54" spans="1:248" ht="12.75" customHeight="1" thickTop="1" x14ac:dyDescent="0.2">
      <c r="A54" s="71"/>
      <c r="B54" s="71"/>
      <c r="C54" s="71"/>
      <c r="D54" s="71"/>
      <c r="E54" s="71"/>
      <c r="F54" s="71"/>
      <c r="G54" s="94"/>
      <c r="H54" s="71"/>
      <c r="I54" s="95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spans="1:248" ht="12.75" customHeight="1" x14ac:dyDescent="0.2">
      <c r="A55" s="15"/>
      <c r="B55" s="15"/>
      <c r="C55" s="15"/>
      <c r="D55" s="15"/>
      <c r="E55" s="15"/>
      <c r="F55" s="15"/>
      <c r="G55" s="499" t="str">
        <f>G10</f>
        <v>UNITED STEELWORKERS - LOCAL UNION</v>
      </c>
      <c r="H55" s="499"/>
      <c r="I55" s="499"/>
      <c r="J55" s="2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24" t="s">
        <v>399</v>
      </c>
      <c r="AA55" s="24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248" ht="12.75" customHeight="1" x14ac:dyDescent="0.2">
      <c r="A56" s="15"/>
      <c r="B56" s="26" t="str">
        <f>B11</f>
        <v>Month</v>
      </c>
      <c r="C56" s="9" t="str">
        <f>C11</f>
        <v>MAY</v>
      </c>
      <c r="D56" s="26" t="str">
        <f>D11</f>
        <v>Year</v>
      </c>
      <c r="E56" s="105">
        <f>$E$11</f>
        <v>0</v>
      </c>
      <c r="F56" s="15"/>
      <c r="G56" s="55"/>
      <c r="H56" s="15"/>
      <c r="I56" s="3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26"/>
      <c r="AJ56" s="110" t="str">
        <f>C56</f>
        <v>MAY</v>
      </c>
      <c r="AK56" s="105">
        <f>$E$11</f>
        <v>0</v>
      </c>
    </row>
    <row r="57" spans="1:248" ht="12.75" customHeight="1" x14ac:dyDescent="0.2">
      <c r="A57" s="15"/>
      <c r="B57" s="26" t="str">
        <f>B12</f>
        <v>Page No.</v>
      </c>
      <c r="C57" s="56">
        <f>C12+1</f>
        <v>2</v>
      </c>
      <c r="D57" s="15"/>
      <c r="E57" s="15"/>
      <c r="F57" s="15"/>
      <c r="G57" s="55"/>
      <c r="H57" s="15"/>
      <c r="I57" s="34" t="s">
        <v>53</v>
      </c>
      <c r="J57" s="15"/>
      <c r="K57" s="15"/>
      <c r="L57" s="34"/>
      <c r="M57" s="15"/>
      <c r="N57" s="15"/>
      <c r="O57" s="15"/>
      <c r="P57" s="26"/>
      <c r="Q57" s="15"/>
      <c r="R57" s="26"/>
      <c r="S57" s="15"/>
      <c r="T57" s="15"/>
      <c r="U57" s="15"/>
      <c r="V57" s="15"/>
      <c r="W57" s="15"/>
      <c r="X57" s="15"/>
      <c r="Y57" s="15"/>
      <c r="Z57" s="15"/>
      <c r="AA57" s="15"/>
      <c r="AB57" s="28" t="s">
        <v>54</v>
      </c>
      <c r="AC57" s="15"/>
      <c r="AD57" s="15"/>
      <c r="AE57" s="15"/>
      <c r="AF57" s="15"/>
      <c r="AG57" s="15"/>
      <c r="AH57" s="15"/>
      <c r="AI57" s="26" t="str">
        <f>B57</f>
        <v>Page No.</v>
      </c>
      <c r="AJ57" s="106">
        <f>C57</f>
        <v>2</v>
      </c>
      <c r="AK57" s="106"/>
      <c r="AL57" s="1"/>
    </row>
    <row r="58" spans="1:248" ht="12.75" customHeight="1" x14ac:dyDescent="0.2">
      <c r="A58" s="15"/>
      <c r="B58" s="15"/>
      <c r="C58" s="15"/>
      <c r="D58" s="15"/>
      <c r="E58" s="15"/>
      <c r="F58" s="15"/>
      <c r="G58" s="55"/>
      <c r="H58" s="15"/>
      <c r="I58" s="3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 t="s">
        <v>236</v>
      </c>
      <c r="AL58" s="15"/>
    </row>
    <row r="59" spans="1:248" ht="12.75" customHeight="1" x14ac:dyDescent="0.2">
      <c r="A59" s="30"/>
      <c r="B59" s="30"/>
      <c r="C59" s="30"/>
      <c r="D59" s="30"/>
      <c r="E59" s="30"/>
      <c r="F59" s="30"/>
      <c r="G59" s="57"/>
      <c r="H59" s="30"/>
      <c r="I59" s="31"/>
      <c r="J59" s="30"/>
      <c r="K59" s="30"/>
      <c r="L59" s="31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1"/>
      <c r="AF59" s="30"/>
      <c r="AG59" s="30"/>
      <c r="AH59" s="30"/>
      <c r="AI59" s="30"/>
      <c r="AJ59" s="30"/>
      <c r="AK59" s="30"/>
      <c r="AL59" s="30"/>
    </row>
    <row r="60" spans="1:248" s="362" customFormat="1" ht="12.75" customHeight="1" x14ac:dyDescent="0.2">
      <c r="A60" s="32"/>
      <c r="B60" s="15"/>
      <c r="C60" s="15" t="s">
        <v>55</v>
      </c>
      <c r="D60" s="15"/>
      <c r="E60" s="15"/>
      <c r="F60" s="33"/>
      <c r="G60" s="58"/>
      <c r="H60" s="38" t="s">
        <v>56</v>
      </c>
      <c r="I60" s="59"/>
      <c r="J60" s="459" t="s">
        <v>466</v>
      </c>
      <c r="K60" s="460"/>
      <c r="L60" s="15"/>
      <c r="M60" s="15"/>
      <c r="N60" s="15"/>
      <c r="O60" s="34" t="s">
        <v>57</v>
      </c>
      <c r="P60" s="15"/>
      <c r="Q60" s="15"/>
      <c r="R60" s="32"/>
      <c r="S60" s="15"/>
      <c r="T60" s="3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33"/>
      <c r="AJ60" s="15"/>
      <c r="AK60" s="32"/>
      <c r="AL60" s="15"/>
    </row>
    <row r="61" spans="1:248" s="362" customFormat="1" ht="12.75" customHeight="1" x14ac:dyDescent="0.2">
      <c r="A61" s="32"/>
      <c r="B61" s="15"/>
      <c r="C61" s="15"/>
      <c r="D61" s="15"/>
      <c r="E61" s="15"/>
      <c r="F61" s="33"/>
      <c r="G61" s="58"/>
      <c r="H61" s="33"/>
      <c r="I61" s="60"/>
      <c r="J61" s="15"/>
      <c r="K61" s="32"/>
      <c r="L61" s="15"/>
      <c r="M61" s="15"/>
      <c r="N61" s="15"/>
      <c r="O61" s="15"/>
      <c r="P61" s="15"/>
      <c r="Q61" s="15"/>
      <c r="R61" s="32"/>
      <c r="S61" s="15"/>
      <c r="T61" s="3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33"/>
      <c r="AJ61" s="15"/>
      <c r="AK61" s="32"/>
      <c r="AL61" s="15"/>
    </row>
    <row r="62" spans="1:248" s="362" customFormat="1" ht="12.75" customHeight="1" thickBot="1" x14ac:dyDescent="0.25">
      <c r="A62" s="35"/>
      <c r="B62" s="19">
        <v>1</v>
      </c>
      <c r="C62" s="19">
        <v>2</v>
      </c>
      <c r="D62" s="19">
        <v>3</v>
      </c>
      <c r="E62" s="19">
        <v>4</v>
      </c>
      <c r="F62" s="36">
        <v>5</v>
      </c>
      <c r="G62" s="61">
        <v>6</v>
      </c>
      <c r="H62" s="37">
        <v>7</v>
      </c>
      <c r="I62" s="62">
        <v>8</v>
      </c>
      <c r="J62" s="19">
        <v>9</v>
      </c>
      <c r="K62" s="37">
        <v>10</v>
      </c>
      <c r="L62" s="19">
        <v>11</v>
      </c>
      <c r="M62" s="19" t="s">
        <v>1</v>
      </c>
      <c r="N62" s="19">
        <v>12</v>
      </c>
      <c r="O62" s="19">
        <v>13</v>
      </c>
      <c r="P62" s="19">
        <v>14</v>
      </c>
      <c r="Q62" s="19">
        <v>15</v>
      </c>
      <c r="R62" s="37" t="s">
        <v>2</v>
      </c>
      <c r="S62" s="18"/>
      <c r="T62" s="35"/>
      <c r="U62" s="19">
        <v>16</v>
      </c>
      <c r="V62" s="19">
        <v>17</v>
      </c>
      <c r="W62" s="19">
        <v>18</v>
      </c>
      <c r="X62" s="19">
        <v>19</v>
      </c>
      <c r="Y62" s="19">
        <v>20</v>
      </c>
      <c r="Z62" s="19" t="s">
        <v>3</v>
      </c>
      <c r="AA62" s="19">
        <v>21</v>
      </c>
      <c r="AB62" s="19">
        <v>22</v>
      </c>
      <c r="AC62" s="19">
        <v>23</v>
      </c>
      <c r="AD62" s="19">
        <v>24</v>
      </c>
      <c r="AE62" s="19">
        <v>25</v>
      </c>
      <c r="AF62" s="19">
        <v>26</v>
      </c>
      <c r="AG62" s="19">
        <v>27</v>
      </c>
      <c r="AH62" s="19">
        <v>28</v>
      </c>
      <c r="AI62" s="36">
        <v>29</v>
      </c>
      <c r="AJ62" s="19">
        <v>30</v>
      </c>
      <c r="AK62" s="37">
        <v>31</v>
      </c>
      <c r="AL62" s="18"/>
    </row>
    <row r="63" spans="1:248" s="102" customFormat="1" ht="12.75" customHeight="1" thickTop="1" x14ac:dyDescent="0.2">
      <c r="A63" s="32"/>
      <c r="B63" s="6" t="s">
        <v>4</v>
      </c>
      <c r="C63" s="399"/>
      <c r="D63" s="6" t="s">
        <v>201</v>
      </c>
      <c r="E63" s="400" t="s">
        <v>6</v>
      </c>
      <c r="F63" s="114" t="s">
        <v>7</v>
      </c>
      <c r="G63" s="401"/>
      <c r="H63" s="114"/>
      <c r="I63" s="402"/>
      <c r="J63" s="6"/>
      <c r="K63" s="114"/>
      <c r="L63" s="6" t="s">
        <v>454</v>
      </c>
      <c r="M63" s="6"/>
      <c r="N63" s="6" t="s">
        <v>257</v>
      </c>
      <c r="O63" s="400" t="s">
        <v>455</v>
      </c>
      <c r="P63" s="403"/>
      <c r="Q63" s="404" t="s">
        <v>8</v>
      </c>
      <c r="R63" s="114" t="s">
        <v>8</v>
      </c>
      <c r="S63" s="405"/>
      <c r="T63" s="374"/>
      <c r="U63" s="456" t="s">
        <v>9</v>
      </c>
      <c r="V63" s="457"/>
      <c r="W63" s="457"/>
      <c r="X63" s="457"/>
      <c r="Y63" s="458"/>
      <c r="Z63" s="6" t="s">
        <v>10</v>
      </c>
      <c r="AA63" s="6" t="s">
        <v>11</v>
      </c>
      <c r="AB63" s="6" t="s">
        <v>204</v>
      </c>
      <c r="AC63" s="6" t="s">
        <v>12</v>
      </c>
      <c r="AD63" s="6" t="s">
        <v>13</v>
      </c>
      <c r="AE63" s="6" t="s">
        <v>14</v>
      </c>
      <c r="AF63" s="6"/>
      <c r="AG63" s="6"/>
      <c r="AH63" s="406"/>
      <c r="AI63" s="407"/>
      <c r="AJ63" s="6" t="s">
        <v>15</v>
      </c>
      <c r="AK63" s="114" t="s">
        <v>7</v>
      </c>
      <c r="AL63" s="405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  <c r="FM63" s="181"/>
      <c r="FN63" s="181"/>
      <c r="FO63" s="181"/>
      <c r="FP63" s="181"/>
      <c r="FQ63" s="181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181"/>
      <c r="GF63" s="181"/>
      <c r="GG63" s="181"/>
      <c r="GH63" s="181"/>
      <c r="GI63" s="181"/>
      <c r="GJ63" s="181"/>
      <c r="GK63" s="181"/>
      <c r="GL63" s="181"/>
      <c r="GM63" s="181"/>
      <c r="GN63" s="181"/>
      <c r="GO63" s="181"/>
      <c r="GP63" s="181"/>
      <c r="GQ63" s="181"/>
      <c r="GR63" s="181"/>
      <c r="GS63" s="181"/>
      <c r="GT63" s="181"/>
      <c r="GU63" s="181"/>
      <c r="GV63" s="181"/>
      <c r="GW63" s="181"/>
      <c r="GX63" s="181"/>
      <c r="GY63" s="181"/>
      <c r="GZ63" s="181"/>
      <c r="HA63" s="181"/>
      <c r="HB63" s="181"/>
      <c r="HC63" s="181"/>
      <c r="HD63" s="181"/>
      <c r="HE63" s="181"/>
      <c r="HF63" s="181"/>
      <c r="HG63" s="181"/>
      <c r="HH63" s="181"/>
      <c r="HI63" s="181"/>
      <c r="HJ63" s="181"/>
      <c r="HK63" s="181"/>
      <c r="HL63" s="181"/>
      <c r="HM63" s="181"/>
      <c r="HN63" s="181"/>
      <c r="HO63" s="181"/>
      <c r="HP63" s="181"/>
      <c r="HQ63" s="181"/>
      <c r="HR63" s="181"/>
      <c r="HS63" s="181"/>
      <c r="HT63" s="181"/>
      <c r="HU63" s="181"/>
      <c r="HV63" s="181"/>
      <c r="HW63" s="181"/>
      <c r="HX63" s="181"/>
      <c r="HY63" s="181"/>
      <c r="HZ63" s="181"/>
      <c r="IA63" s="181"/>
      <c r="IB63" s="181"/>
      <c r="IC63" s="181"/>
      <c r="ID63" s="181"/>
      <c r="IE63" s="181"/>
      <c r="IF63" s="181"/>
      <c r="IG63" s="181"/>
      <c r="IH63" s="181"/>
      <c r="II63" s="181"/>
      <c r="IJ63" s="181"/>
      <c r="IK63" s="181"/>
      <c r="IL63" s="181"/>
      <c r="IM63" s="181"/>
      <c r="IN63" s="181"/>
    </row>
    <row r="64" spans="1:248" s="102" customFormat="1" ht="12.75" customHeight="1" x14ac:dyDescent="0.2">
      <c r="A64" s="32"/>
      <c r="B64" s="6" t="s">
        <v>8</v>
      </c>
      <c r="C64" s="6" t="s">
        <v>16</v>
      </c>
      <c r="D64" s="6" t="s">
        <v>202</v>
      </c>
      <c r="E64" s="408" t="s">
        <v>8</v>
      </c>
      <c r="F64" s="114" t="s">
        <v>18</v>
      </c>
      <c r="G64" s="401" t="s">
        <v>19</v>
      </c>
      <c r="H64" s="114" t="s">
        <v>20</v>
      </c>
      <c r="I64" s="402" t="s">
        <v>465</v>
      </c>
      <c r="J64" s="6" t="s">
        <v>21</v>
      </c>
      <c r="K64" s="114" t="s">
        <v>22</v>
      </c>
      <c r="L64" s="6" t="s">
        <v>456</v>
      </c>
      <c r="M64" s="6" t="s">
        <v>457</v>
      </c>
      <c r="N64" s="6" t="s">
        <v>258</v>
      </c>
      <c r="O64" s="408" t="s">
        <v>259</v>
      </c>
      <c r="P64" s="408" t="s">
        <v>23</v>
      </c>
      <c r="Q64" s="6" t="s">
        <v>24</v>
      </c>
      <c r="R64" s="114" t="s">
        <v>24</v>
      </c>
      <c r="S64" s="406" t="s">
        <v>136</v>
      </c>
      <c r="T64" s="114" t="s">
        <v>136</v>
      </c>
      <c r="U64" s="6" t="s">
        <v>25</v>
      </c>
      <c r="V64" s="6" t="s">
        <v>26</v>
      </c>
      <c r="W64" s="6" t="s">
        <v>27</v>
      </c>
      <c r="X64" s="6" t="s">
        <v>28</v>
      </c>
      <c r="Y64" s="6" t="s">
        <v>137</v>
      </c>
      <c r="Z64" s="6" t="s">
        <v>251</v>
      </c>
      <c r="AA64" s="6" t="s">
        <v>138</v>
      </c>
      <c r="AB64" s="6" t="s">
        <v>203</v>
      </c>
      <c r="AC64" s="6" t="s">
        <v>30</v>
      </c>
      <c r="AD64" s="6" t="s">
        <v>141</v>
      </c>
      <c r="AE64" s="6" t="s">
        <v>31</v>
      </c>
      <c r="AF64" s="6" t="s">
        <v>32</v>
      </c>
      <c r="AG64" s="6" t="s">
        <v>205</v>
      </c>
      <c r="AH64" s="406" t="s">
        <v>16</v>
      </c>
      <c r="AI64" s="409" t="s">
        <v>34</v>
      </c>
      <c r="AJ64" s="6" t="s">
        <v>35</v>
      </c>
      <c r="AK64" s="114" t="s">
        <v>18</v>
      </c>
      <c r="AL64" s="405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  <c r="FM64" s="181"/>
      <c r="FN64" s="181"/>
      <c r="FO64" s="181"/>
      <c r="FP64" s="181"/>
      <c r="FQ64" s="181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181"/>
      <c r="GF64" s="181"/>
      <c r="GG64" s="181"/>
      <c r="GH64" s="181"/>
      <c r="GI64" s="181"/>
      <c r="GJ64" s="181"/>
      <c r="GK64" s="181"/>
      <c r="GL64" s="181"/>
      <c r="GM64" s="181"/>
      <c r="GN64" s="181"/>
      <c r="GO64" s="181"/>
      <c r="GP64" s="181"/>
      <c r="GQ64" s="181"/>
      <c r="GR64" s="181"/>
      <c r="GS64" s="181"/>
      <c r="GT64" s="181"/>
      <c r="GU64" s="181"/>
      <c r="GV64" s="181"/>
      <c r="GW64" s="181"/>
      <c r="GX64" s="181"/>
      <c r="GY64" s="181"/>
      <c r="GZ64" s="181"/>
      <c r="HA64" s="181"/>
      <c r="HB64" s="181"/>
      <c r="HC64" s="181"/>
      <c r="HD64" s="181"/>
      <c r="HE64" s="181"/>
      <c r="HF64" s="181"/>
      <c r="HG64" s="181"/>
      <c r="HH64" s="181"/>
      <c r="HI64" s="181"/>
      <c r="HJ64" s="181"/>
      <c r="HK64" s="181"/>
      <c r="HL64" s="181"/>
      <c r="HM64" s="181"/>
      <c r="HN64" s="181"/>
      <c r="HO64" s="181"/>
      <c r="HP64" s="181"/>
      <c r="HQ64" s="181"/>
      <c r="HR64" s="181"/>
      <c r="HS64" s="181"/>
      <c r="HT64" s="181"/>
      <c r="HU64" s="181"/>
      <c r="HV64" s="181"/>
      <c r="HW64" s="181"/>
      <c r="HX64" s="181"/>
      <c r="HY64" s="181"/>
      <c r="HZ64" s="181"/>
      <c r="IA64" s="181"/>
      <c r="IB64" s="181"/>
      <c r="IC64" s="181"/>
      <c r="ID64" s="181"/>
      <c r="IE64" s="181"/>
      <c r="IF64" s="181"/>
      <c r="IG64" s="181"/>
      <c r="IH64" s="181"/>
      <c r="II64" s="181"/>
      <c r="IJ64" s="181"/>
      <c r="IK64" s="181"/>
      <c r="IL64" s="181"/>
      <c r="IM64" s="181"/>
      <c r="IN64" s="181"/>
    </row>
    <row r="65" spans="1:248" s="102" customFormat="1" ht="12.75" customHeight="1" thickBot="1" x14ac:dyDescent="0.25">
      <c r="A65" s="410"/>
      <c r="B65" s="7" t="s">
        <v>36</v>
      </c>
      <c r="C65" s="7" t="s">
        <v>37</v>
      </c>
      <c r="D65" s="7" t="s">
        <v>38</v>
      </c>
      <c r="E65" s="411" t="s">
        <v>39</v>
      </c>
      <c r="F65" s="412" t="s">
        <v>40</v>
      </c>
      <c r="G65" s="413"/>
      <c r="H65" s="412"/>
      <c r="I65" s="414" t="s">
        <v>41</v>
      </c>
      <c r="J65" s="7"/>
      <c r="K65" s="412"/>
      <c r="L65" s="7" t="s">
        <v>458</v>
      </c>
      <c r="M65" s="7"/>
      <c r="N65" s="7" t="s">
        <v>235</v>
      </c>
      <c r="O65" s="411" t="s">
        <v>235</v>
      </c>
      <c r="P65" s="415"/>
      <c r="Q65" s="115" t="s">
        <v>459</v>
      </c>
      <c r="R65" s="116" t="s">
        <v>263</v>
      </c>
      <c r="S65" s="416" t="s">
        <v>109</v>
      </c>
      <c r="T65" s="412" t="s">
        <v>188</v>
      </c>
      <c r="U65" s="7" t="s">
        <v>42</v>
      </c>
      <c r="V65" s="7" t="s">
        <v>43</v>
      </c>
      <c r="W65" s="7"/>
      <c r="X65" s="7" t="s">
        <v>44</v>
      </c>
      <c r="Y65" s="7" t="s">
        <v>30</v>
      </c>
      <c r="Z65" s="7" t="s">
        <v>30</v>
      </c>
      <c r="AA65" s="7" t="s">
        <v>139</v>
      </c>
      <c r="AB65" s="7" t="s">
        <v>15</v>
      </c>
      <c r="AC65" s="7" t="s">
        <v>140</v>
      </c>
      <c r="AD65" s="7" t="s">
        <v>142</v>
      </c>
      <c r="AE65" s="7" t="s">
        <v>47</v>
      </c>
      <c r="AF65" s="7" t="s">
        <v>48</v>
      </c>
      <c r="AG65" s="7" t="s">
        <v>15</v>
      </c>
      <c r="AH65" s="416" t="s">
        <v>30</v>
      </c>
      <c r="AI65" s="417"/>
      <c r="AJ65" s="7" t="s">
        <v>49</v>
      </c>
      <c r="AK65" s="412" t="s">
        <v>189</v>
      </c>
      <c r="AL65" s="418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  <c r="HR65" s="181"/>
      <c r="HS65" s="181"/>
      <c r="HT65" s="181"/>
      <c r="HU65" s="181"/>
      <c r="HV65" s="181"/>
      <c r="HW65" s="181"/>
      <c r="HX65" s="181"/>
      <c r="HY65" s="181"/>
      <c r="HZ65" s="181"/>
      <c r="IA65" s="181"/>
      <c r="IB65" s="181"/>
      <c r="IC65" s="181"/>
      <c r="ID65" s="181"/>
      <c r="IE65" s="181"/>
      <c r="IF65" s="181"/>
      <c r="IG65" s="181"/>
      <c r="IH65" s="181"/>
      <c r="II65" s="181"/>
      <c r="IJ65" s="181"/>
      <c r="IK65" s="181"/>
      <c r="IL65" s="181"/>
      <c r="IM65" s="181"/>
      <c r="IN65" s="181"/>
    </row>
    <row r="66" spans="1:248" s="52" customFormat="1" ht="12.75" customHeight="1" thickTop="1" x14ac:dyDescent="0.2">
      <c r="A66" s="63"/>
      <c r="B66" s="241">
        <f>B53</f>
        <v>0</v>
      </c>
      <c r="C66" s="241">
        <f>C53</f>
        <v>0</v>
      </c>
      <c r="D66" s="241">
        <f>D53</f>
        <v>0</v>
      </c>
      <c r="E66" s="259">
        <f>E53</f>
        <v>0</v>
      </c>
      <c r="F66" s="244">
        <f>F53</f>
        <v>0</v>
      </c>
      <c r="G66" s="99" t="str">
        <f>$C$11</f>
        <v>MAY</v>
      </c>
      <c r="H66" s="113" t="s">
        <v>58</v>
      </c>
      <c r="I66" s="276"/>
      <c r="J66" s="260">
        <f t="shared" ref="J66:R66" si="6">J53</f>
        <v>0</v>
      </c>
      <c r="K66" s="261">
        <f t="shared" si="6"/>
        <v>0</v>
      </c>
      <c r="L66" s="241">
        <f t="shared" si="6"/>
        <v>0</v>
      </c>
      <c r="M66" s="241">
        <f t="shared" si="6"/>
        <v>0</v>
      </c>
      <c r="N66" s="241">
        <f t="shared" si="6"/>
        <v>0</v>
      </c>
      <c r="O66" s="262">
        <f t="shared" si="6"/>
        <v>0</v>
      </c>
      <c r="P66" s="259">
        <f t="shared" si="6"/>
        <v>0</v>
      </c>
      <c r="Q66" s="241">
        <f t="shared" si="6"/>
        <v>0</v>
      </c>
      <c r="R66" s="242">
        <f t="shared" si="6"/>
        <v>0</v>
      </c>
      <c r="S66" s="29"/>
      <c r="T66" s="63"/>
      <c r="U66" s="241">
        <f t="shared" ref="U66:AH66" si="7">U53</f>
        <v>0</v>
      </c>
      <c r="V66" s="241">
        <f t="shared" si="7"/>
        <v>0</v>
      </c>
      <c r="W66" s="241">
        <f t="shared" si="7"/>
        <v>0</v>
      </c>
      <c r="X66" s="241">
        <f t="shared" si="7"/>
        <v>0</v>
      </c>
      <c r="Y66" s="241">
        <f t="shared" si="7"/>
        <v>0</v>
      </c>
      <c r="Z66" s="241">
        <f t="shared" si="7"/>
        <v>0</v>
      </c>
      <c r="AA66" s="241">
        <f t="shared" si="7"/>
        <v>0</v>
      </c>
      <c r="AB66" s="241">
        <f t="shared" si="7"/>
        <v>0</v>
      </c>
      <c r="AC66" s="241">
        <f t="shared" si="7"/>
        <v>0</v>
      </c>
      <c r="AD66" s="241">
        <f t="shared" si="7"/>
        <v>0</v>
      </c>
      <c r="AE66" s="241">
        <f t="shared" si="7"/>
        <v>0</v>
      </c>
      <c r="AF66" s="241">
        <f t="shared" si="7"/>
        <v>0</v>
      </c>
      <c r="AG66" s="241">
        <f t="shared" si="7"/>
        <v>0</v>
      </c>
      <c r="AH66" s="241">
        <f t="shared" si="7"/>
        <v>0</v>
      </c>
      <c r="AI66" s="268"/>
      <c r="AJ66" s="241">
        <f>AJ53</f>
        <v>0</v>
      </c>
      <c r="AK66" s="241">
        <f>AK53</f>
        <v>0</v>
      </c>
      <c r="AL66" s="64"/>
    </row>
    <row r="67" spans="1:248" s="124" customFormat="1" ht="12.75" customHeight="1" x14ac:dyDescent="0.2">
      <c r="A67" s="40">
        <v>1</v>
      </c>
      <c r="B67" s="245"/>
      <c r="C67" s="245"/>
      <c r="D67" s="245"/>
      <c r="E67" s="245"/>
      <c r="F67" s="246"/>
      <c r="G67" s="419"/>
      <c r="H67" s="265"/>
      <c r="I67" s="420"/>
      <c r="J67" s="241">
        <f t="shared" ref="J67:J97" si="8">SUM(B67:F67)</f>
        <v>0</v>
      </c>
      <c r="K67" s="244">
        <f t="shared" ref="K67:K97" si="9">SUM(U67:AK67)-SUM(L67:R67)</f>
        <v>0</v>
      </c>
      <c r="L67" s="245"/>
      <c r="M67" s="245"/>
      <c r="N67" s="245"/>
      <c r="O67" s="247"/>
      <c r="P67" s="255"/>
      <c r="Q67" s="245"/>
      <c r="R67" s="246"/>
      <c r="S67" s="65" t="s">
        <v>59</v>
      </c>
      <c r="T67" s="40">
        <v>1</v>
      </c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7"/>
      <c r="AI67" s="265"/>
      <c r="AJ67" s="245"/>
      <c r="AK67" s="246"/>
      <c r="AL67" s="65" t="s">
        <v>59</v>
      </c>
    </row>
    <row r="68" spans="1:248" s="124" customFormat="1" ht="12.75" customHeight="1" x14ac:dyDescent="0.2">
      <c r="A68" s="40">
        <v>2</v>
      </c>
      <c r="B68" s="245"/>
      <c r="C68" s="245"/>
      <c r="D68" s="245"/>
      <c r="E68" s="245"/>
      <c r="F68" s="246"/>
      <c r="G68" s="419"/>
      <c r="H68" s="265"/>
      <c r="I68" s="420"/>
      <c r="J68" s="241">
        <f t="shared" si="8"/>
        <v>0</v>
      </c>
      <c r="K68" s="244">
        <f t="shared" si="9"/>
        <v>0</v>
      </c>
      <c r="L68" s="245"/>
      <c r="M68" s="245"/>
      <c r="N68" s="245"/>
      <c r="O68" s="247"/>
      <c r="P68" s="255"/>
      <c r="Q68" s="245"/>
      <c r="R68" s="246"/>
      <c r="S68" s="65" t="s">
        <v>60</v>
      </c>
      <c r="T68" s="40">
        <v>2</v>
      </c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7"/>
      <c r="AI68" s="265"/>
      <c r="AJ68" s="245"/>
      <c r="AK68" s="246"/>
      <c r="AL68" s="65" t="s">
        <v>60</v>
      </c>
    </row>
    <row r="69" spans="1:248" s="124" customFormat="1" ht="12.75" customHeight="1" x14ac:dyDescent="0.2">
      <c r="A69" s="40">
        <v>3</v>
      </c>
      <c r="B69" s="245"/>
      <c r="C69" s="245"/>
      <c r="D69" s="245"/>
      <c r="E69" s="245"/>
      <c r="F69" s="246"/>
      <c r="G69" s="419"/>
      <c r="H69" s="265"/>
      <c r="I69" s="420"/>
      <c r="J69" s="241">
        <f t="shared" si="8"/>
        <v>0</v>
      </c>
      <c r="K69" s="244">
        <f t="shared" si="9"/>
        <v>0</v>
      </c>
      <c r="L69" s="245"/>
      <c r="M69" s="245"/>
      <c r="N69" s="245"/>
      <c r="O69" s="247"/>
      <c r="P69" s="255"/>
      <c r="Q69" s="245"/>
      <c r="R69" s="246"/>
      <c r="S69" s="65" t="s">
        <v>61</v>
      </c>
      <c r="T69" s="40">
        <v>3</v>
      </c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7"/>
      <c r="AI69" s="265"/>
      <c r="AJ69" s="245"/>
      <c r="AK69" s="246"/>
      <c r="AL69" s="65" t="s">
        <v>61</v>
      </c>
    </row>
    <row r="70" spans="1:248" s="124" customFormat="1" ht="12.75" customHeight="1" x14ac:dyDescent="0.2">
      <c r="A70" s="40">
        <v>4</v>
      </c>
      <c r="B70" s="245"/>
      <c r="C70" s="245"/>
      <c r="D70" s="245"/>
      <c r="E70" s="245"/>
      <c r="F70" s="246"/>
      <c r="G70" s="419"/>
      <c r="H70" s="265"/>
      <c r="I70" s="420"/>
      <c r="J70" s="241">
        <f t="shared" si="8"/>
        <v>0</v>
      </c>
      <c r="K70" s="244">
        <f t="shared" si="9"/>
        <v>0</v>
      </c>
      <c r="L70" s="245"/>
      <c r="M70" s="245"/>
      <c r="N70" s="245"/>
      <c r="O70" s="247"/>
      <c r="P70" s="255"/>
      <c r="Q70" s="245"/>
      <c r="R70" s="246"/>
      <c r="S70" s="65" t="s">
        <v>62</v>
      </c>
      <c r="T70" s="40">
        <v>4</v>
      </c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7"/>
      <c r="AI70" s="265"/>
      <c r="AJ70" s="245"/>
      <c r="AK70" s="246"/>
      <c r="AL70" s="65" t="s">
        <v>62</v>
      </c>
    </row>
    <row r="71" spans="1:248" s="124" customFormat="1" ht="12.75" customHeight="1" x14ac:dyDescent="0.2">
      <c r="A71" s="40">
        <v>5</v>
      </c>
      <c r="B71" s="245"/>
      <c r="C71" s="245"/>
      <c r="D71" s="245"/>
      <c r="E71" s="245"/>
      <c r="F71" s="246"/>
      <c r="G71" s="421"/>
      <c r="H71" s="265"/>
      <c r="I71" s="420"/>
      <c r="J71" s="241">
        <f t="shared" si="8"/>
        <v>0</v>
      </c>
      <c r="K71" s="244">
        <f t="shared" si="9"/>
        <v>0</v>
      </c>
      <c r="L71" s="245"/>
      <c r="M71" s="245"/>
      <c r="N71" s="245"/>
      <c r="O71" s="247"/>
      <c r="P71" s="255"/>
      <c r="Q71" s="245"/>
      <c r="R71" s="246"/>
      <c r="S71" s="65" t="s">
        <v>63</v>
      </c>
      <c r="T71" s="40">
        <v>5</v>
      </c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7"/>
      <c r="AI71" s="265"/>
      <c r="AJ71" s="245"/>
      <c r="AK71" s="246"/>
      <c r="AL71" s="65" t="s">
        <v>63</v>
      </c>
    </row>
    <row r="72" spans="1:248" s="124" customFormat="1" ht="12.75" customHeight="1" x14ac:dyDescent="0.2">
      <c r="A72" s="66">
        <v>6</v>
      </c>
      <c r="B72" s="248"/>
      <c r="C72" s="248"/>
      <c r="D72" s="248"/>
      <c r="E72" s="248"/>
      <c r="F72" s="250"/>
      <c r="G72" s="419"/>
      <c r="H72" s="266"/>
      <c r="I72" s="422"/>
      <c r="J72" s="241">
        <f t="shared" si="8"/>
        <v>0</v>
      </c>
      <c r="K72" s="244">
        <f t="shared" si="9"/>
        <v>0</v>
      </c>
      <c r="L72" s="248"/>
      <c r="M72" s="248"/>
      <c r="N72" s="248"/>
      <c r="O72" s="249"/>
      <c r="P72" s="256"/>
      <c r="Q72" s="248"/>
      <c r="R72" s="250"/>
      <c r="S72" s="67" t="s">
        <v>64</v>
      </c>
      <c r="T72" s="66">
        <v>6</v>
      </c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9"/>
      <c r="AI72" s="266"/>
      <c r="AJ72" s="248"/>
      <c r="AK72" s="250"/>
      <c r="AL72" s="67" t="s">
        <v>64</v>
      </c>
    </row>
    <row r="73" spans="1:248" s="124" customFormat="1" ht="12.75" customHeight="1" x14ac:dyDescent="0.2">
      <c r="A73" s="40">
        <v>7</v>
      </c>
      <c r="B73" s="245"/>
      <c r="C73" s="245"/>
      <c r="D73" s="245"/>
      <c r="E73" s="245"/>
      <c r="F73" s="246"/>
      <c r="G73" s="419"/>
      <c r="H73" s="265"/>
      <c r="I73" s="420"/>
      <c r="J73" s="241">
        <f t="shared" si="8"/>
        <v>0</v>
      </c>
      <c r="K73" s="244">
        <f t="shared" si="9"/>
        <v>0</v>
      </c>
      <c r="L73" s="245"/>
      <c r="M73" s="245"/>
      <c r="N73" s="245"/>
      <c r="O73" s="247"/>
      <c r="P73" s="255"/>
      <c r="Q73" s="245"/>
      <c r="R73" s="246"/>
      <c r="S73" s="65" t="s">
        <v>65</v>
      </c>
      <c r="T73" s="40">
        <v>7</v>
      </c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7"/>
      <c r="AI73" s="265"/>
      <c r="AJ73" s="245"/>
      <c r="AK73" s="246"/>
      <c r="AL73" s="65" t="s">
        <v>65</v>
      </c>
    </row>
    <row r="74" spans="1:248" s="124" customFormat="1" ht="12.75" customHeight="1" x14ac:dyDescent="0.2">
      <c r="A74" s="40">
        <v>8</v>
      </c>
      <c r="B74" s="245"/>
      <c r="C74" s="245"/>
      <c r="D74" s="245"/>
      <c r="E74" s="245"/>
      <c r="F74" s="246"/>
      <c r="G74" s="419"/>
      <c r="H74" s="265"/>
      <c r="I74" s="420"/>
      <c r="J74" s="241">
        <f t="shared" si="8"/>
        <v>0</v>
      </c>
      <c r="K74" s="244">
        <f t="shared" si="9"/>
        <v>0</v>
      </c>
      <c r="L74" s="245"/>
      <c r="M74" s="245"/>
      <c r="N74" s="245"/>
      <c r="O74" s="247"/>
      <c r="P74" s="255"/>
      <c r="Q74" s="245"/>
      <c r="R74" s="246"/>
      <c r="S74" s="65" t="s">
        <v>66</v>
      </c>
      <c r="T74" s="40">
        <v>8</v>
      </c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7"/>
      <c r="AI74" s="265"/>
      <c r="AJ74" s="245"/>
      <c r="AK74" s="246"/>
      <c r="AL74" s="65" t="s">
        <v>66</v>
      </c>
    </row>
    <row r="75" spans="1:248" s="124" customFormat="1" ht="12.75" customHeight="1" x14ac:dyDescent="0.2">
      <c r="A75" s="40">
        <v>9</v>
      </c>
      <c r="B75" s="245"/>
      <c r="C75" s="245"/>
      <c r="D75" s="245"/>
      <c r="E75" s="245"/>
      <c r="F75" s="246"/>
      <c r="G75" s="419"/>
      <c r="H75" s="265"/>
      <c r="I75" s="420"/>
      <c r="J75" s="241">
        <f t="shared" si="8"/>
        <v>0</v>
      </c>
      <c r="K75" s="244">
        <f t="shared" si="9"/>
        <v>0</v>
      </c>
      <c r="L75" s="245"/>
      <c r="M75" s="245"/>
      <c r="N75" s="245"/>
      <c r="O75" s="247"/>
      <c r="P75" s="255"/>
      <c r="Q75" s="245"/>
      <c r="R75" s="246"/>
      <c r="S75" s="65" t="s">
        <v>67</v>
      </c>
      <c r="T75" s="40">
        <v>9</v>
      </c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7"/>
      <c r="AI75" s="265"/>
      <c r="AJ75" s="245"/>
      <c r="AK75" s="246"/>
      <c r="AL75" s="65" t="s">
        <v>67</v>
      </c>
    </row>
    <row r="76" spans="1:248" s="124" customFormat="1" ht="12.75" customHeight="1" x14ac:dyDescent="0.2">
      <c r="A76" s="40">
        <v>10</v>
      </c>
      <c r="B76" s="245"/>
      <c r="C76" s="245"/>
      <c r="D76" s="245"/>
      <c r="E76" s="245"/>
      <c r="F76" s="246"/>
      <c r="G76" s="419"/>
      <c r="H76" s="265"/>
      <c r="I76" s="420"/>
      <c r="J76" s="241">
        <f t="shared" si="8"/>
        <v>0</v>
      </c>
      <c r="K76" s="244">
        <f t="shared" si="9"/>
        <v>0</v>
      </c>
      <c r="L76" s="245"/>
      <c r="M76" s="245"/>
      <c r="N76" s="245"/>
      <c r="O76" s="247"/>
      <c r="P76" s="255"/>
      <c r="Q76" s="245"/>
      <c r="R76" s="246"/>
      <c r="S76" s="65" t="s">
        <v>68</v>
      </c>
      <c r="T76" s="40">
        <v>10</v>
      </c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7"/>
      <c r="AI76" s="265"/>
      <c r="AJ76" s="245"/>
      <c r="AK76" s="246"/>
      <c r="AL76" s="65" t="s">
        <v>68</v>
      </c>
    </row>
    <row r="77" spans="1:248" s="124" customFormat="1" ht="12.75" customHeight="1" x14ac:dyDescent="0.2">
      <c r="A77" s="40">
        <v>11</v>
      </c>
      <c r="B77" s="245"/>
      <c r="C77" s="245"/>
      <c r="D77" s="245"/>
      <c r="E77" s="245"/>
      <c r="F77" s="246"/>
      <c r="G77" s="419"/>
      <c r="H77" s="265"/>
      <c r="I77" s="420"/>
      <c r="J77" s="241">
        <f t="shared" si="8"/>
        <v>0</v>
      </c>
      <c r="K77" s="244">
        <f t="shared" si="9"/>
        <v>0</v>
      </c>
      <c r="L77" s="245"/>
      <c r="M77" s="245"/>
      <c r="N77" s="245"/>
      <c r="O77" s="247"/>
      <c r="P77" s="255"/>
      <c r="Q77" s="245"/>
      <c r="R77" s="246"/>
      <c r="S77" s="65" t="s">
        <v>69</v>
      </c>
      <c r="T77" s="40">
        <v>11</v>
      </c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7"/>
      <c r="AI77" s="265"/>
      <c r="AJ77" s="245"/>
      <c r="AK77" s="246"/>
      <c r="AL77" s="65" t="s">
        <v>69</v>
      </c>
    </row>
    <row r="78" spans="1:248" s="124" customFormat="1" ht="12.75" customHeight="1" x14ac:dyDescent="0.2">
      <c r="A78" s="40">
        <v>12</v>
      </c>
      <c r="B78" s="245"/>
      <c r="C78" s="245"/>
      <c r="D78" s="245"/>
      <c r="E78" s="245"/>
      <c r="F78" s="246"/>
      <c r="G78" s="419"/>
      <c r="H78" s="265"/>
      <c r="I78" s="420"/>
      <c r="J78" s="241">
        <f t="shared" si="8"/>
        <v>0</v>
      </c>
      <c r="K78" s="244">
        <f t="shared" si="9"/>
        <v>0</v>
      </c>
      <c r="L78" s="245"/>
      <c r="M78" s="245"/>
      <c r="N78" s="245"/>
      <c r="O78" s="247"/>
      <c r="P78" s="255"/>
      <c r="Q78" s="245"/>
      <c r="R78" s="246"/>
      <c r="S78" s="65" t="s">
        <v>70</v>
      </c>
      <c r="T78" s="40">
        <v>12</v>
      </c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7"/>
      <c r="AI78" s="265"/>
      <c r="AJ78" s="245"/>
      <c r="AK78" s="246"/>
      <c r="AL78" s="65" t="s">
        <v>70</v>
      </c>
    </row>
    <row r="79" spans="1:248" s="124" customFormat="1" ht="12.75" customHeight="1" x14ac:dyDescent="0.2">
      <c r="A79" s="40">
        <v>13</v>
      </c>
      <c r="B79" s="245"/>
      <c r="C79" s="245"/>
      <c r="D79" s="245"/>
      <c r="E79" s="245"/>
      <c r="F79" s="246"/>
      <c r="G79" s="419"/>
      <c r="H79" s="265"/>
      <c r="I79" s="420"/>
      <c r="J79" s="241">
        <f t="shared" si="8"/>
        <v>0</v>
      </c>
      <c r="K79" s="244">
        <f t="shared" si="9"/>
        <v>0</v>
      </c>
      <c r="L79" s="245"/>
      <c r="M79" s="245"/>
      <c r="N79" s="245"/>
      <c r="O79" s="247"/>
      <c r="P79" s="255"/>
      <c r="Q79" s="245"/>
      <c r="R79" s="246"/>
      <c r="S79" s="65" t="s">
        <v>71</v>
      </c>
      <c r="T79" s="40">
        <v>13</v>
      </c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7"/>
      <c r="AI79" s="265"/>
      <c r="AJ79" s="245"/>
      <c r="AK79" s="246"/>
      <c r="AL79" s="65" t="s">
        <v>71</v>
      </c>
    </row>
    <row r="80" spans="1:248" s="124" customFormat="1" ht="12.75" customHeight="1" x14ac:dyDescent="0.2">
      <c r="A80" s="40">
        <v>14</v>
      </c>
      <c r="B80" s="245"/>
      <c r="C80" s="245"/>
      <c r="D80" s="245"/>
      <c r="E80" s="245"/>
      <c r="F80" s="246"/>
      <c r="G80" s="419"/>
      <c r="H80" s="265"/>
      <c r="I80" s="420"/>
      <c r="J80" s="241">
        <f t="shared" si="8"/>
        <v>0</v>
      </c>
      <c r="K80" s="244">
        <f t="shared" si="9"/>
        <v>0</v>
      </c>
      <c r="L80" s="245"/>
      <c r="M80" s="245"/>
      <c r="N80" s="245"/>
      <c r="O80" s="247"/>
      <c r="P80" s="255"/>
      <c r="Q80" s="245"/>
      <c r="R80" s="246"/>
      <c r="S80" s="65" t="s">
        <v>72</v>
      </c>
      <c r="T80" s="40">
        <v>14</v>
      </c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7"/>
      <c r="AI80" s="265"/>
      <c r="AJ80" s="245"/>
      <c r="AK80" s="246"/>
      <c r="AL80" s="65" t="s">
        <v>72</v>
      </c>
    </row>
    <row r="81" spans="1:38" s="124" customFormat="1" ht="12.75" customHeight="1" x14ac:dyDescent="0.2">
      <c r="A81" s="40">
        <v>15</v>
      </c>
      <c r="B81" s="245"/>
      <c r="C81" s="245"/>
      <c r="D81" s="245"/>
      <c r="E81" s="245"/>
      <c r="F81" s="246"/>
      <c r="G81" s="419"/>
      <c r="H81" s="265"/>
      <c r="I81" s="420"/>
      <c r="J81" s="241">
        <f t="shared" si="8"/>
        <v>0</v>
      </c>
      <c r="K81" s="244">
        <f t="shared" si="9"/>
        <v>0</v>
      </c>
      <c r="L81" s="245"/>
      <c r="M81" s="245"/>
      <c r="N81" s="245"/>
      <c r="O81" s="247"/>
      <c r="P81" s="255"/>
      <c r="Q81" s="245"/>
      <c r="R81" s="246"/>
      <c r="S81" s="65" t="s">
        <v>73</v>
      </c>
      <c r="T81" s="40">
        <v>15</v>
      </c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7"/>
      <c r="AI81" s="265"/>
      <c r="AJ81" s="245"/>
      <c r="AK81" s="246"/>
      <c r="AL81" s="65" t="s">
        <v>73</v>
      </c>
    </row>
    <row r="82" spans="1:38" s="124" customFormat="1" ht="12.75" customHeight="1" x14ac:dyDescent="0.2">
      <c r="A82" s="40">
        <v>16</v>
      </c>
      <c r="B82" s="245"/>
      <c r="C82" s="245"/>
      <c r="D82" s="245"/>
      <c r="E82" s="245"/>
      <c r="F82" s="246"/>
      <c r="G82" s="419"/>
      <c r="H82" s="265"/>
      <c r="I82" s="420"/>
      <c r="J82" s="241">
        <f t="shared" si="8"/>
        <v>0</v>
      </c>
      <c r="K82" s="244">
        <f t="shared" si="9"/>
        <v>0</v>
      </c>
      <c r="L82" s="245"/>
      <c r="M82" s="245"/>
      <c r="N82" s="245"/>
      <c r="O82" s="247"/>
      <c r="P82" s="255"/>
      <c r="Q82" s="245"/>
      <c r="R82" s="246"/>
      <c r="S82" s="65" t="s">
        <v>74</v>
      </c>
      <c r="T82" s="40">
        <v>16</v>
      </c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7"/>
      <c r="AI82" s="265"/>
      <c r="AJ82" s="245"/>
      <c r="AK82" s="246"/>
      <c r="AL82" s="65" t="s">
        <v>74</v>
      </c>
    </row>
    <row r="83" spans="1:38" s="124" customFormat="1" ht="12.75" customHeight="1" x14ac:dyDescent="0.2">
      <c r="A83" s="40">
        <v>17</v>
      </c>
      <c r="B83" s="245"/>
      <c r="C83" s="245"/>
      <c r="D83" s="245"/>
      <c r="E83" s="245"/>
      <c r="F83" s="246"/>
      <c r="G83" s="419"/>
      <c r="H83" s="265"/>
      <c r="I83" s="420"/>
      <c r="J83" s="241">
        <f t="shared" si="8"/>
        <v>0</v>
      </c>
      <c r="K83" s="244">
        <f t="shared" si="9"/>
        <v>0</v>
      </c>
      <c r="L83" s="245"/>
      <c r="M83" s="245"/>
      <c r="N83" s="245"/>
      <c r="O83" s="247"/>
      <c r="P83" s="255"/>
      <c r="Q83" s="245"/>
      <c r="R83" s="246"/>
      <c r="S83" s="65" t="s">
        <v>75</v>
      </c>
      <c r="T83" s="40">
        <v>17</v>
      </c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7"/>
      <c r="AI83" s="265"/>
      <c r="AJ83" s="245"/>
      <c r="AK83" s="246"/>
      <c r="AL83" s="65" t="s">
        <v>75</v>
      </c>
    </row>
    <row r="84" spans="1:38" s="124" customFormat="1" ht="12.75" customHeight="1" x14ac:dyDescent="0.2">
      <c r="A84" s="40">
        <v>18</v>
      </c>
      <c r="B84" s="245"/>
      <c r="C84" s="245"/>
      <c r="D84" s="245"/>
      <c r="E84" s="245"/>
      <c r="F84" s="246"/>
      <c r="G84" s="419"/>
      <c r="H84" s="265"/>
      <c r="I84" s="420"/>
      <c r="J84" s="241">
        <f t="shared" si="8"/>
        <v>0</v>
      </c>
      <c r="K84" s="244">
        <f t="shared" si="9"/>
        <v>0</v>
      </c>
      <c r="L84" s="245"/>
      <c r="M84" s="245"/>
      <c r="N84" s="245"/>
      <c r="O84" s="247"/>
      <c r="P84" s="255"/>
      <c r="Q84" s="245"/>
      <c r="R84" s="246"/>
      <c r="S84" s="65" t="s">
        <v>76</v>
      </c>
      <c r="T84" s="40">
        <v>18</v>
      </c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7"/>
      <c r="AI84" s="265"/>
      <c r="AJ84" s="245"/>
      <c r="AK84" s="246"/>
      <c r="AL84" s="65" t="s">
        <v>76</v>
      </c>
    </row>
    <row r="85" spans="1:38" s="124" customFormat="1" ht="12.75" customHeight="1" x14ac:dyDescent="0.2">
      <c r="A85" s="40">
        <v>19</v>
      </c>
      <c r="B85" s="245"/>
      <c r="C85" s="245"/>
      <c r="D85" s="245"/>
      <c r="E85" s="245"/>
      <c r="F85" s="246"/>
      <c r="G85" s="419"/>
      <c r="H85" s="265"/>
      <c r="I85" s="420"/>
      <c r="J85" s="241">
        <f t="shared" si="8"/>
        <v>0</v>
      </c>
      <c r="K85" s="244">
        <f t="shared" si="9"/>
        <v>0</v>
      </c>
      <c r="L85" s="245"/>
      <c r="M85" s="245"/>
      <c r="N85" s="245"/>
      <c r="O85" s="247"/>
      <c r="P85" s="255"/>
      <c r="Q85" s="245"/>
      <c r="R85" s="246"/>
      <c r="S85" s="65" t="s">
        <v>77</v>
      </c>
      <c r="T85" s="40">
        <v>19</v>
      </c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7"/>
      <c r="AI85" s="265"/>
      <c r="AJ85" s="245"/>
      <c r="AK85" s="246"/>
      <c r="AL85" s="65" t="s">
        <v>77</v>
      </c>
    </row>
    <row r="86" spans="1:38" s="124" customFormat="1" ht="12.75" customHeight="1" x14ac:dyDescent="0.2">
      <c r="A86" s="40">
        <v>20</v>
      </c>
      <c r="B86" s="245"/>
      <c r="C86" s="245"/>
      <c r="D86" s="245"/>
      <c r="E86" s="245"/>
      <c r="F86" s="246"/>
      <c r="G86" s="419"/>
      <c r="H86" s="265"/>
      <c r="I86" s="420"/>
      <c r="J86" s="241">
        <f t="shared" si="8"/>
        <v>0</v>
      </c>
      <c r="K86" s="244">
        <f t="shared" si="9"/>
        <v>0</v>
      </c>
      <c r="L86" s="245"/>
      <c r="M86" s="245"/>
      <c r="N86" s="245"/>
      <c r="O86" s="247"/>
      <c r="P86" s="255"/>
      <c r="Q86" s="245"/>
      <c r="R86" s="246"/>
      <c r="S86" s="65" t="s">
        <v>78</v>
      </c>
      <c r="T86" s="40">
        <v>20</v>
      </c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7"/>
      <c r="AI86" s="265"/>
      <c r="AJ86" s="245"/>
      <c r="AK86" s="246"/>
      <c r="AL86" s="65" t="s">
        <v>78</v>
      </c>
    </row>
    <row r="87" spans="1:38" s="124" customFormat="1" ht="12.75" customHeight="1" x14ac:dyDescent="0.2">
      <c r="A87" s="40">
        <v>21</v>
      </c>
      <c r="B87" s="245"/>
      <c r="C87" s="245"/>
      <c r="D87" s="245"/>
      <c r="E87" s="245"/>
      <c r="F87" s="246"/>
      <c r="G87" s="419"/>
      <c r="H87" s="265"/>
      <c r="I87" s="420"/>
      <c r="J87" s="241">
        <f t="shared" si="8"/>
        <v>0</v>
      </c>
      <c r="K87" s="244">
        <f t="shared" si="9"/>
        <v>0</v>
      </c>
      <c r="L87" s="245"/>
      <c r="M87" s="245"/>
      <c r="N87" s="245"/>
      <c r="O87" s="247"/>
      <c r="P87" s="255"/>
      <c r="Q87" s="245"/>
      <c r="R87" s="246"/>
      <c r="S87" s="65" t="s">
        <v>79</v>
      </c>
      <c r="T87" s="40">
        <v>21</v>
      </c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7"/>
      <c r="AI87" s="265"/>
      <c r="AJ87" s="245"/>
      <c r="AK87" s="246"/>
      <c r="AL87" s="65" t="s">
        <v>79</v>
      </c>
    </row>
    <row r="88" spans="1:38" s="124" customFormat="1" ht="12.75" customHeight="1" x14ac:dyDescent="0.2">
      <c r="A88" s="40">
        <v>22</v>
      </c>
      <c r="B88" s="245"/>
      <c r="C88" s="245"/>
      <c r="D88" s="245"/>
      <c r="E88" s="245"/>
      <c r="F88" s="246"/>
      <c r="G88" s="419"/>
      <c r="H88" s="265"/>
      <c r="I88" s="420"/>
      <c r="J88" s="241">
        <f t="shared" si="8"/>
        <v>0</v>
      </c>
      <c r="K88" s="244">
        <f t="shared" si="9"/>
        <v>0</v>
      </c>
      <c r="L88" s="245"/>
      <c r="M88" s="245"/>
      <c r="N88" s="245"/>
      <c r="O88" s="247"/>
      <c r="P88" s="255"/>
      <c r="Q88" s="245"/>
      <c r="R88" s="246"/>
      <c r="S88" s="65" t="s">
        <v>80</v>
      </c>
      <c r="T88" s="40">
        <v>22</v>
      </c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7"/>
      <c r="AI88" s="265"/>
      <c r="AJ88" s="245"/>
      <c r="AK88" s="246"/>
      <c r="AL88" s="65" t="s">
        <v>80</v>
      </c>
    </row>
    <row r="89" spans="1:38" s="124" customFormat="1" ht="12.75" customHeight="1" x14ac:dyDescent="0.2">
      <c r="A89" s="40">
        <v>23</v>
      </c>
      <c r="B89" s="245"/>
      <c r="C89" s="245"/>
      <c r="D89" s="245"/>
      <c r="E89" s="245"/>
      <c r="F89" s="246"/>
      <c r="G89" s="419"/>
      <c r="H89" s="265"/>
      <c r="I89" s="420"/>
      <c r="J89" s="241">
        <f t="shared" si="8"/>
        <v>0</v>
      </c>
      <c r="K89" s="244">
        <f t="shared" si="9"/>
        <v>0</v>
      </c>
      <c r="L89" s="245"/>
      <c r="M89" s="245"/>
      <c r="N89" s="245"/>
      <c r="O89" s="247"/>
      <c r="P89" s="255"/>
      <c r="Q89" s="245"/>
      <c r="R89" s="246"/>
      <c r="S89" s="65" t="s">
        <v>81</v>
      </c>
      <c r="T89" s="40">
        <v>23</v>
      </c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7"/>
      <c r="AI89" s="265"/>
      <c r="AJ89" s="245"/>
      <c r="AK89" s="246"/>
      <c r="AL89" s="65" t="s">
        <v>81</v>
      </c>
    </row>
    <row r="90" spans="1:38" s="124" customFormat="1" ht="12.75" customHeight="1" x14ac:dyDescent="0.2">
      <c r="A90" s="40">
        <v>24</v>
      </c>
      <c r="B90" s="245"/>
      <c r="C90" s="245"/>
      <c r="D90" s="245"/>
      <c r="E90" s="245"/>
      <c r="F90" s="246"/>
      <c r="G90" s="419"/>
      <c r="H90" s="265"/>
      <c r="I90" s="420"/>
      <c r="J90" s="241">
        <f t="shared" si="8"/>
        <v>0</v>
      </c>
      <c r="K90" s="244">
        <f t="shared" si="9"/>
        <v>0</v>
      </c>
      <c r="L90" s="245"/>
      <c r="M90" s="245"/>
      <c r="N90" s="245"/>
      <c r="O90" s="247"/>
      <c r="P90" s="255"/>
      <c r="Q90" s="245"/>
      <c r="R90" s="246"/>
      <c r="S90" s="65" t="s">
        <v>82</v>
      </c>
      <c r="T90" s="40">
        <v>24</v>
      </c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7"/>
      <c r="AI90" s="265"/>
      <c r="AJ90" s="245"/>
      <c r="AK90" s="246"/>
      <c r="AL90" s="65" t="s">
        <v>82</v>
      </c>
    </row>
    <row r="91" spans="1:38" s="124" customFormat="1" ht="12.75" customHeight="1" x14ac:dyDescent="0.2">
      <c r="A91" s="40">
        <v>25</v>
      </c>
      <c r="B91" s="245"/>
      <c r="C91" s="245"/>
      <c r="D91" s="245"/>
      <c r="E91" s="245"/>
      <c r="F91" s="246"/>
      <c r="G91" s="419"/>
      <c r="H91" s="265"/>
      <c r="I91" s="420"/>
      <c r="J91" s="241">
        <f t="shared" si="8"/>
        <v>0</v>
      </c>
      <c r="K91" s="244">
        <f t="shared" si="9"/>
        <v>0</v>
      </c>
      <c r="L91" s="245"/>
      <c r="M91" s="245"/>
      <c r="N91" s="245"/>
      <c r="O91" s="247"/>
      <c r="P91" s="255"/>
      <c r="Q91" s="245"/>
      <c r="R91" s="246"/>
      <c r="S91" s="65" t="s">
        <v>83</v>
      </c>
      <c r="T91" s="40">
        <v>25</v>
      </c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7"/>
      <c r="AI91" s="265"/>
      <c r="AJ91" s="245"/>
      <c r="AK91" s="246"/>
      <c r="AL91" s="65" t="s">
        <v>83</v>
      </c>
    </row>
    <row r="92" spans="1:38" s="124" customFormat="1" ht="12.75" customHeight="1" x14ac:dyDescent="0.2">
      <c r="A92" s="40">
        <v>26</v>
      </c>
      <c r="B92" s="245"/>
      <c r="C92" s="245"/>
      <c r="D92" s="245"/>
      <c r="E92" s="245"/>
      <c r="F92" s="246"/>
      <c r="G92" s="419"/>
      <c r="H92" s="265"/>
      <c r="I92" s="420"/>
      <c r="J92" s="241">
        <f t="shared" si="8"/>
        <v>0</v>
      </c>
      <c r="K92" s="244">
        <f t="shared" si="9"/>
        <v>0</v>
      </c>
      <c r="L92" s="245"/>
      <c r="M92" s="245"/>
      <c r="N92" s="245"/>
      <c r="O92" s="247"/>
      <c r="P92" s="255"/>
      <c r="Q92" s="245"/>
      <c r="R92" s="246"/>
      <c r="S92" s="65" t="s">
        <v>84</v>
      </c>
      <c r="T92" s="40">
        <v>26</v>
      </c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7"/>
      <c r="AI92" s="265"/>
      <c r="AJ92" s="245"/>
      <c r="AK92" s="246"/>
      <c r="AL92" s="65" t="s">
        <v>84</v>
      </c>
    </row>
    <row r="93" spans="1:38" s="124" customFormat="1" ht="12.75" customHeight="1" x14ac:dyDescent="0.2">
      <c r="A93" s="40">
        <v>27</v>
      </c>
      <c r="B93" s="245"/>
      <c r="C93" s="245"/>
      <c r="D93" s="245"/>
      <c r="E93" s="245"/>
      <c r="F93" s="246"/>
      <c r="G93" s="419"/>
      <c r="H93" s="265"/>
      <c r="I93" s="420"/>
      <c r="J93" s="241">
        <f t="shared" si="8"/>
        <v>0</v>
      </c>
      <c r="K93" s="244">
        <f t="shared" si="9"/>
        <v>0</v>
      </c>
      <c r="L93" s="245"/>
      <c r="M93" s="245"/>
      <c r="N93" s="245"/>
      <c r="O93" s="247"/>
      <c r="P93" s="255"/>
      <c r="Q93" s="245"/>
      <c r="R93" s="246"/>
      <c r="S93" s="65" t="s">
        <v>85</v>
      </c>
      <c r="T93" s="40">
        <v>27</v>
      </c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7"/>
      <c r="AI93" s="265"/>
      <c r="AJ93" s="245"/>
      <c r="AK93" s="246"/>
      <c r="AL93" s="65" t="s">
        <v>85</v>
      </c>
    </row>
    <row r="94" spans="1:38" s="124" customFormat="1" ht="12.75" customHeight="1" x14ac:dyDescent="0.2">
      <c r="A94" s="40">
        <v>28</v>
      </c>
      <c r="B94" s="245"/>
      <c r="C94" s="245"/>
      <c r="D94" s="245"/>
      <c r="E94" s="245"/>
      <c r="F94" s="246"/>
      <c r="G94" s="419"/>
      <c r="H94" s="265"/>
      <c r="I94" s="420"/>
      <c r="J94" s="241">
        <f t="shared" si="8"/>
        <v>0</v>
      </c>
      <c r="K94" s="244">
        <f t="shared" si="9"/>
        <v>0</v>
      </c>
      <c r="L94" s="245"/>
      <c r="M94" s="245"/>
      <c r="N94" s="245"/>
      <c r="O94" s="247"/>
      <c r="P94" s="255"/>
      <c r="Q94" s="245"/>
      <c r="R94" s="246"/>
      <c r="S94" s="65" t="s">
        <v>86</v>
      </c>
      <c r="T94" s="40">
        <v>28</v>
      </c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7"/>
      <c r="AI94" s="265"/>
      <c r="AJ94" s="245"/>
      <c r="AK94" s="246"/>
      <c r="AL94" s="65" t="s">
        <v>86</v>
      </c>
    </row>
    <row r="95" spans="1:38" s="124" customFormat="1" ht="12.75" customHeight="1" x14ac:dyDescent="0.2">
      <c r="A95" s="40">
        <v>29</v>
      </c>
      <c r="B95" s="245"/>
      <c r="C95" s="245"/>
      <c r="D95" s="245"/>
      <c r="E95" s="245"/>
      <c r="F95" s="246"/>
      <c r="G95" s="419"/>
      <c r="H95" s="265"/>
      <c r="I95" s="420"/>
      <c r="J95" s="241">
        <f t="shared" si="8"/>
        <v>0</v>
      </c>
      <c r="K95" s="244">
        <f t="shared" si="9"/>
        <v>0</v>
      </c>
      <c r="L95" s="245"/>
      <c r="M95" s="245"/>
      <c r="N95" s="245"/>
      <c r="O95" s="247"/>
      <c r="P95" s="255"/>
      <c r="Q95" s="245"/>
      <c r="R95" s="246"/>
      <c r="S95" s="65" t="s">
        <v>87</v>
      </c>
      <c r="T95" s="40">
        <v>29</v>
      </c>
      <c r="U95" s="245"/>
      <c r="V95" s="245"/>
      <c r="W95" s="245"/>
      <c r="X95" s="256"/>
      <c r="Y95" s="245"/>
      <c r="Z95" s="245"/>
      <c r="AA95" s="245"/>
      <c r="AB95" s="245"/>
      <c r="AC95" s="245"/>
      <c r="AD95" s="245"/>
      <c r="AE95" s="245"/>
      <c r="AF95" s="245"/>
      <c r="AG95" s="245"/>
      <c r="AH95" s="247"/>
      <c r="AI95" s="265"/>
      <c r="AJ95" s="245"/>
      <c r="AK95" s="246"/>
      <c r="AL95" s="65" t="s">
        <v>87</v>
      </c>
    </row>
    <row r="96" spans="1:38" s="124" customFormat="1" ht="12.75" customHeight="1" x14ac:dyDescent="0.2">
      <c r="A96" s="40">
        <v>30</v>
      </c>
      <c r="B96" s="245"/>
      <c r="C96" s="245"/>
      <c r="D96" s="245"/>
      <c r="E96" s="245"/>
      <c r="F96" s="246"/>
      <c r="G96" s="423"/>
      <c r="H96" s="265"/>
      <c r="I96" s="420"/>
      <c r="J96" s="241">
        <f t="shared" si="8"/>
        <v>0</v>
      </c>
      <c r="K96" s="244">
        <f t="shared" si="9"/>
        <v>0</v>
      </c>
      <c r="L96" s="245"/>
      <c r="M96" s="245"/>
      <c r="N96" s="245"/>
      <c r="O96" s="247"/>
      <c r="P96" s="255"/>
      <c r="Q96" s="245"/>
      <c r="R96" s="246"/>
      <c r="S96" s="65" t="s">
        <v>88</v>
      </c>
      <c r="T96" s="40">
        <v>30</v>
      </c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7"/>
      <c r="AI96" s="265"/>
      <c r="AJ96" s="245"/>
      <c r="AK96" s="246"/>
      <c r="AL96" s="65" t="s">
        <v>88</v>
      </c>
    </row>
    <row r="97" spans="1:38" s="124" customFormat="1" ht="12.75" customHeight="1" x14ac:dyDescent="0.2">
      <c r="A97" s="68">
        <v>31</v>
      </c>
      <c r="B97" s="251"/>
      <c r="C97" s="251"/>
      <c r="D97" s="251"/>
      <c r="E97" s="251"/>
      <c r="F97" s="253"/>
      <c r="G97" s="424"/>
      <c r="H97" s="267"/>
      <c r="I97" s="425"/>
      <c r="J97" s="426">
        <f t="shared" si="8"/>
        <v>0</v>
      </c>
      <c r="K97" s="257">
        <f t="shared" si="9"/>
        <v>0</v>
      </c>
      <c r="L97" s="251"/>
      <c r="M97" s="251"/>
      <c r="N97" s="251"/>
      <c r="O97" s="252"/>
      <c r="P97" s="258"/>
      <c r="Q97" s="251"/>
      <c r="R97" s="253"/>
      <c r="S97" s="69" t="s">
        <v>89</v>
      </c>
      <c r="T97" s="68">
        <v>31</v>
      </c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2"/>
      <c r="AI97" s="267"/>
      <c r="AJ97" s="251"/>
      <c r="AK97" s="253"/>
      <c r="AL97" s="69" t="s">
        <v>89</v>
      </c>
    </row>
    <row r="98" spans="1:38" s="52" customFormat="1" ht="12.75" customHeight="1" thickBot="1" x14ac:dyDescent="0.25">
      <c r="A98" s="70"/>
      <c r="B98" s="286">
        <f>SUM(B66:B97)</f>
        <v>0</v>
      </c>
      <c r="C98" s="287">
        <f>SUM(C66:C97)</f>
        <v>0</v>
      </c>
      <c r="D98" s="287">
        <f>SUM(D66:D97)</f>
        <v>0</v>
      </c>
      <c r="E98" s="288">
        <f>SUM(E66:E97)</f>
        <v>0</v>
      </c>
      <c r="F98" s="289">
        <f>SUM(F66:F97)</f>
        <v>0</v>
      </c>
      <c r="G98" s="290"/>
      <c r="H98" s="291" t="s">
        <v>90</v>
      </c>
      <c r="I98" s="292">
        <f>COUNTA(I67:I97)</f>
        <v>0</v>
      </c>
      <c r="J98" s="287">
        <f t="shared" ref="J98:R98" si="10">SUM(J66:J97)</f>
        <v>0</v>
      </c>
      <c r="K98" s="293">
        <f t="shared" si="10"/>
        <v>0</v>
      </c>
      <c r="L98" s="287">
        <f t="shared" si="10"/>
        <v>0</v>
      </c>
      <c r="M98" s="287">
        <f t="shared" si="10"/>
        <v>0</v>
      </c>
      <c r="N98" s="287">
        <f t="shared" si="10"/>
        <v>0</v>
      </c>
      <c r="O98" s="294">
        <f t="shared" si="10"/>
        <v>0</v>
      </c>
      <c r="P98" s="288">
        <f t="shared" si="10"/>
        <v>0</v>
      </c>
      <c r="Q98" s="287">
        <f t="shared" si="10"/>
        <v>0</v>
      </c>
      <c r="R98" s="294">
        <f t="shared" si="10"/>
        <v>0</v>
      </c>
      <c r="S98" s="296"/>
      <c r="T98" s="297"/>
      <c r="U98" s="287">
        <f t="shared" ref="U98:AH98" si="11">SUM(U66:U97)</f>
        <v>0</v>
      </c>
      <c r="V98" s="287">
        <f t="shared" si="11"/>
        <v>0</v>
      </c>
      <c r="W98" s="287">
        <f t="shared" si="11"/>
        <v>0</v>
      </c>
      <c r="X98" s="287">
        <f t="shared" si="11"/>
        <v>0</v>
      </c>
      <c r="Y98" s="287">
        <f t="shared" si="11"/>
        <v>0</v>
      </c>
      <c r="Z98" s="287">
        <f t="shared" si="11"/>
        <v>0</v>
      </c>
      <c r="AA98" s="287">
        <f t="shared" si="11"/>
        <v>0</v>
      </c>
      <c r="AB98" s="287">
        <f t="shared" si="11"/>
        <v>0</v>
      </c>
      <c r="AC98" s="287">
        <f t="shared" si="11"/>
        <v>0</v>
      </c>
      <c r="AD98" s="287">
        <f t="shared" si="11"/>
        <v>0</v>
      </c>
      <c r="AE98" s="287">
        <f t="shared" si="11"/>
        <v>0</v>
      </c>
      <c r="AF98" s="287">
        <f t="shared" si="11"/>
        <v>0</v>
      </c>
      <c r="AG98" s="287">
        <f t="shared" si="11"/>
        <v>0</v>
      </c>
      <c r="AH98" s="289">
        <f t="shared" si="11"/>
        <v>0</v>
      </c>
      <c r="AI98" s="298"/>
      <c r="AJ98" s="287">
        <f>SUM(AJ66:AJ97)</f>
        <v>0</v>
      </c>
      <c r="AK98" s="287">
        <f>SUM(AK66:AK97)</f>
        <v>0</v>
      </c>
      <c r="AL98" s="296"/>
    </row>
    <row r="99" spans="1:38" ht="12.75" customHeight="1" thickTop="1" x14ac:dyDescent="0.2">
      <c r="A99" s="71"/>
      <c r="B99" s="71"/>
      <c r="C99" s="71"/>
      <c r="D99" s="71"/>
      <c r="E99" s="71"/>
      <c r="F99" s="71"/>
      <c r="G99" s="94"/>
      <c r="H99" s="71"/>
      <c r="I99" s="95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</row>
    <row r="100" spans="1:38" s="15" customFormat="1" ht="12.75" customHeight="1" x14ac:dyDescent="0.2">
      <c r="G100" s="47"/>
      <c r="H100" s="15" t="s">
        <v>121</v>
      </c>
      <c r="J100" s="302">
        <f>SUM(J98-K98)</f>
        <v>0</v>
      </c>
      <c r="L100" s="77"/>
      <c r="M100" s="77"/>
      <c r="N100" s="77"/>
      <c r="O100" s="77"/>
      <c r="P100" s="77"/>
      <c r="Q100" s="77"/>
      <c r="R100" s="77"/>
    </row>
    <row r="101" spans="1:38" ht="12.75" customHeight="1" thickBot="1" x14ac:dyDescent="0.25">
      <c r="A101" s="15"/>
      <c r="B101" s="15"/>
      <c r="C101" s="15"/>
      <c r="D101" s="15"/>
      <c r="E101" s="15"/>
      <c r="F101" s="15"/>
      <c r="G101" s="76"/>
      <c r="H101" s="77"/>
      <c r="I101" s="78"/>
      <c r="J101" s="78"/>
      <c r="K101" s="78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</row>
    <row r="102" spans="1:38" ht="12.75" customHeight="1" x14ac:dyDescent="0.2">
      <c r="A102" s="15"/>
      <c r="B102" s="15"/>
      <c r="C102" s="15"/>
      <c r="D102" s="15"/>
      <c r="E102" s="15"/>
      <c r="F102" s="22"/>
      <c r="G102" s="79"/>
      <c r="H102" s="80"/>
      <c r="I102" s="78"/>
      <c r="J102" s="78"/>
      <c r="K102" s="464" t="s">
        <v>96</v>
      </c>
      <c r="L102" s="465"/>
      <c r="M102" s="465"/>
      <c r="N102" s="465"/>
      <c r="O102" s="466"/>
      <c r="P102" s="466"/>
      <c r="Q102" s="45"/>
      <c r="R102" s="15"/>
      <c r="S102" s="15"/>
      <c r="T102" s="498" t="s">
        <v>472</v>
      </c>
      <c r="U102" s="462"/>
      <c r="V102" s="462"/>
      <c r="W102" s="463"/>
      <c r="X102" s="15"/>
      <c r="Y102" s="498" t="s">
        <v>472</v>
      </c>
      <c r="Z102" s="462"/>
      <c r="AA102" s="462"/>
      <c r="AB102" s="463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8" ht="12.75" customHeight="1" x14ac:dyDescent="0.2">
      <c r="A103" s="15"/>
      <c r="B103" s="487" t="s">
        <v>467</v>
      </c>
      <c r="C103" s="488"/>
      <c r="D103" s="488"/>
      <c r="E103" s="489"/>
      <c r="F103" s="81"/>
      <c r="G103" s="80"/>
      <c r="H103" s="78"/>
      <c r="I103" s="78"/>
      <c r="J103" s="78"/>
      <c r="K103" s="467" t="s">
        <v>129</v>
      </c>
      <c r="L103" s="468"/>
      <c r="M103" s="468"/>
      <c r="N103" s="468"/>
      <c r="O103" s="469"/>
      <c r="P103" s="469"/>
      <c r="Q103" s="82"/>
      <c r="R103" s="15"/>
      <c r="S103" s="15"/>
      <c r="T103" s="89" t="s">
        <v>242</v>
      </c>
      <c r="U103" s="495">
        <f>APRIL!U103</f>
        <v>0</v>
      </c>
      <c r="V103" s="495"/>
      <c r="W103" s="496"/>
      <c r="X103" s="15"/>
      <c r="Y103" s="89" t="s">
        <v>238</v>
      </c>
      <c r="Z103" s="497">
        <f>APRIL!Z103</f>
        <v>0</v>
      </c>
      <c r="AA103" s="495"/>
      <c r="AB103" s="496"/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8" ht="12.75" customHeight="1" thickBot="1" x14ac:dyDescent="0.25">
      <c r="A104" s="15"/>
      <c r="B104" s="83" t="s">
        <v>468</v>
      </c>
      <c r="C104" s="84" t="s">
        <v>130</v>
      </c>
      <c r="D104" s="85" t="s">
        <v>468</v>
      </c>
      <c r="E104" s="86" t="s">
        <v>130</v>
      </c>
      <c r="F104" s="485"/>
      <c r="G104" s="479"/>
      <c r="H104" s="486"/>
      <c r="I104" s="486"/>
      <c r="J104" s="78"/>
      <c r="K104" s="470" t="s">
        <v>154</v>
      </c>
      <c r="L104" s="471"/>
      <c r="M104" s="471"/>
      <c r="N104" s="471"/>
      <c r="O104" s="477">
        <f>J21</f>
        <v>0</v>
      </c>
      <c r="P104" s="477"/>
      <c r="Q104" s="82"/>
      <c r="R104" s="15"/>
      <c r="S104" s="15"/>
      <c r="T104" s="89" t="s">
        <v>206</v>
      </c>
      <c r="U104" s="495">
        <f>APRIL!U104</f>
        <v>0</v>
      </c>
      <c r="V104" s="495"/>
      <c r="W104" s="496"/>
      <c r="X104" s="15"/>
      <c r="Y104" s="89" t="s">
        <v>206</v>
      </c>
      <c r="Z104" s="497">
        <f>APRIL!Z104</f>
        <v>0</v>
      </c>
      <c r="AA104" s="495"/>
      <c r="AB104" s="496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8" ht="12.75" customHeight="1" x14ac:dyDescent="0.2">
      <c r="A105" s="15"/>
      <c r="B105" s="427"/>
      <c r="C105" s="277">
        <v>0</v>
      </c>
      <c r="D105" s="429"/>
      <c r="E105" s="280">
        <v>0</v>
      </c>
      <c r="F105" s="479"/>
      <c r="G105" s="479"/>
      <c r="H105" s="486"/>
      <c r="I105" s="486"/>
      <c r="J105" s="78"/>
      <c r="K105" s="476" t="s">
        <v>131</v>
      </c>
      <c r="L105" s="469"/>
      <c r="M105" s="469"/>
      <c r="N105" s="469"/>
      <c r="O105" s="477">
        <f>J7</f>
        <v>0</v>
      </c>
      <c r="P105" s="477"/>
      <c r="Q105" s="82"/>
      <c r="R105" s="15"/>
      <c r="S105" s="15"/>
      <c r="T105" s="89" t="s">
        <v>253</v>
      </c>
      <c r="U105" s="495">
        <f>APRIL!U105</f>
        <v>0</v>
      </c>
      <c r="V105" s="495"/>
      <c r="W105" s="496"/>
      <c r="X105" s="15"/>
      <c r="Y105" s="89" t="s">
        <v>253</v>
      </c>
      <c r="Z105" s="497">
        <f>APRIL!Z105</f>
        <v>0</v>
      </c>
      <c r="AA105" s="495"/>
      <c r="AB105" s="496"/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8" ht="12.75" customHeight="1" x14ac:dyDescent="0.2">
      <c r="A106" s="15"/>
      <c r="B106" s="427"/>
      <c r="C106" s="277">
        <v>0</v>
      </c>
      <c r="D106" s="429"/>
      <c r="E106" s="280">
        <v>0</v>
      </c>
      <c r="F106" s="479"/>
      <c r="G106" s="479"/>
      <c r="H106" s="486"/>
      <c r="I106" s="486"/>
      <c r="J106" s="78"/>
      <c r="K106" s="476" t="s">
        <v>133</v>
      </c>
      <c r="L106" s="469"/>
      <c r="M106" s="469"/>
      <c r="N106" s="469"/>
      <c r="O106" s="477">
        <f>SUM(O104:P105)</f>
        <v>0</v>
      </c>
      <c r="P106" s="477"/>
      <c r="Q106" s="82"/>
      <c r="R106" s="15"/>
      <c r="S106" s="15"/>
      <c r="T106" s="89" t="s">
        <v>207</v>
      </c>
      <c r="U106" s="451">
        <f>APRIL!U110</f>
        <v>0</v>
      </c>
      <c r="V106" s="451"/>
      <c r="W106" s="82"/>
      <c r="X106" s="15"/>
      <c r="Y106" s="89" t="s">
        <v>207</v>
      </c>
      <c r="Z106" s="451">
        <f>APRIL!Z110</f>
        <v>0</v>
      </c>
      <c r="AA106" s="451"/>
      <c r="AB106" s="82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8" ht="12.75" customHeight="1" x14ac:dyDescent="0.2">
      <c r="A107" s="15"/>
      <c r="B107" s="427"/>
      <c r="C107" s="277">
        <v>0</v>
      </c>
      <c r="D107" s="429"/>
      <c r="E107" s="280">
        <v>0</v>
      </c>
      <c r="F107" s="479"/>
      <c r="G107" s="479"/>
      <c r="H107" s="486"/>
      <c r="I107" s="486"/>
      <c r="J107" s="78"/>
      <c r="K107" s="476" t="s">
        <v>134</v>
      </c>
      <c r="L107" s="469"/>
      <c r="M107" s="469"/>
      <c r="N107" s="469"/>
      <c r="O107" s="477">
        <f>K98</f>
        <v>0</v>
      </c>
      <c r="P107" s="477"/>
      <c r="Q107" s="82"/>
      <c r="R107" s="15"/>
      <c r="S107" s="15"/>
      <c r="T107" s="89" t="s">
        <v>208</v>
      </c>
      <c r="U107" s="450">
        <v>0</v>
      </c>
      <c r="V107" s="450"/>
      <c r="W107" s="82"/>
      <c r="X107" s="15"/>
      <c r="Y107" s="89" t="s">
        <v>208</v>
      </c>
      <c r="Z107" s="450">
        <v>0</v>
      </c>
      <c r="AA107" s="450"/>
      <c r="AB107" s="82"/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8" ht="12.75" customHeight="1" x14ac:dyDescent="0.2">
      <c r="A108" s="15"/>
      <c r="B108" s="427"/>
      <c r="C108" s="277">
        <v>0</v>
      </c>
      <c r="D108" s="429"/>
      <c r="E108" s="280">
        <v>0</v>
      </c>
      <c r="F108" s="479"/>
      <c r="G108" s="479"/>
      <c r="H108" s="486"/>
      <c r="I108" s="486"/>
      <c r="J108" s="78"/>
      <c r="K108" s="476" t="s">
        <v>135</v>
      </c>
      <c r="L108" s="469"/>
      <c r="M108" s="469"/>
      <c r="N108" s="469"/>
      <c r="O108" s="472"/>
      <c r="P108" s="472"/>
      <c r="Q108" s="82" t="s">
        <v>192</v>
      </c>
      <c r="R108" s="15"/>
      <c r="S108" s="15"/>
      <c r="T108" s="89" t="s">
        <v>209</v>
      </c>
      <c r="U108" s="450">
        <v>0</v>
      </c>
      <c r="V108" s="450"/>
      <c r="W108" s="82"/>
      <c r="X108" s="15"/>
      <c r="Y108" s="89" t="s">
        <v>209</v>
      </c>
      <c r="Z108" s="450">
        <v>0</v>
      </c>
      <c r="AA108" s="450"/>
      <c r="AB108" s="82"/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8" ht="12.75" customHeight="1" x14ac:dyDescent="0.2">
      <c r="A109" s="15"/>
      <c r="B109" s="427"/>
      <c r="C109" s="277">
        <v>0</v>
      </c>
      <c r="D109" s="429"/>
      <c r="E109" s="280">
        <v>0</v>
      </c>
      <c r="F109" s="479"/>
      <c r="G109" s="479"/>
      <c r="H109" s="486"/>
      <c r="I109" s="486"/>
      <c r="J109" s="78"/>
      <c r="K109" s="470" t="s">
        <v>155</v>
      </c>
      <c r="L109" s="471"/>
      <c r="M109" s="471"/>
      <c r="N109" s="471"/>
      <c r="O109" s="477">
        <f>SUM(O106-O107+O108)</f>
        <v>0</v>
      </c>
      <c r="P109" s="477"/>
      <c r="Q109" s="82"/>
      <c r="R109" s="15"/>
      <c r="S109" s="15"/>
      <c r="T109" s="89" t="s">
        <v>210</v>
      </c>
      <c r="U109" s="450">
        <v>0</v>
      </c>
      <c r="V109" s="450"/>
      <c r="W109" s="82"/>
      <c r="X109" s="15"/>
      <c r="Y109" s="89" t="s">
        <v>210</v>
      </c>
      <c r="Z109" s="450">
        <v>0</v>
      </c>
      <c r="AA109" s="450"/>
      <c r="AB109" s="82"/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8" ht="12.75" customHeight="1" x14ac:dyDescent="0.2">
      <c r="A110" s="15"/>
      <c r="B110" s="427"/>
      <c r="C110" s="277">
        <v>0</v>
      </c>
      <c r="D110" s="429"/>
      <c r="E110" s="280">
        <v>0</v>
      </c>
      <c r="F110" s="479"/>
      <c r="G110" s="479"/>
      <c r="H110" s="486"/>
      <c r="I110" s="486"/>
      <c r="J110" s="78"/>
      <c r="K110" s="476"/>
      <c r="L110" s="469"/>
      <c r="M110" s="469"/>
      <c r="N110" s="469"/>
      <c r="O110" s="480"/>
      <c r="P110" s="480"/>
      <c r="Q110" s="82"/>
      <c r="R110" s="15"/>
      <c r="S110" s="15"/>
      <c r="T110" s="89" t="s">
        <v>221</v>
      </c>
      <c r="U110" s="451">
        <f>U106+U107+U108-U109</f>
        <v>0</v>
      </c>
      <c r="V110" s="451"/>
      <c r="W110" s="82"/>
      <c r="X110" s="15"/>
      <c r="Y110" s="89" t="s">
        <v>221</v>
      </c>
      <c r="Z110" s="451">
        <f>Z106+Z107+Z108-Z109</f>
        <v>0</v>
      </c>
      <c r="AA110" s="451"/>
      <c r="AB110" s="82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8" ht="12.75" customHeight="1" x14ac:dyDescent="0.2">
      <c r="A111" s="15"/>
      <c r="B111" s="427"/>
      <c r="C111" s="277">
        <v>0</v>
      </c>
      <c r="D111" s="429"/>
      <c r="E111" s="280">
        <v>0</v>
      </c>
      <c r="F111" s="79"/>
      <c r="G111" s="78"/>
      <c r="H111" s="87"/>
      <c r="I111" s="87"/>
      <c r="J111" s="78"/>
      <c r="K111" s="476"/>
      <c r="L111" s="469"/>
      <c r="M111" s="469"/>
      <c r="N111" s="469"/>
      <c r="O111" s="480"/>
      <c r="P111" s="480"/>
      <c r="Q111" s="82"/>
      <c r="R111" s="15"/>
      <c r="S111" s="15"/>
      <c r="T111" s="90"/>
      <c r="U111" s="22"/>
      <c r="V111" s="22"/>
      <c r="W111" s="82"/>
      <c r="X111" s="15"/>
      <c r="Y111" s="90"/>
      <c r="Z111" s="22"/>
      <c r="AA111" s="22"/>
      <c r="AB111" s="82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8" ht="12.75" customHeight="1" x14ac:dyDescent="0.2">
      <c r="A112" s="15"/>
      <c r="B112" s="427"/>
      <c r="C112" s="277">
        <v>0</v>
      </c>
      <c r="D112" s="429"/>
      <c r="E112" s="280">
        <v>0</v>
      </c>
      <c r="F112" s="79"/>
      <c r="G112" s="78"/>
      <c r="H112" s="87"/>
      <c r="I112" s="87"/>
      <c r="J112" s="78"/>
      <c r="K112" s="470" t="s">
        <v>156</v>
      </c>
      <c r="L112" s="471"/>
      <c r="M112" s="471"/>
      <c r="N112" s="471"/>
      <c r="O112" s="472"/>
      <c r="P112" s="472"/>
      <c r="Q112" s="82"/>
      <c r="R112" s="15"/>
      <c r="S112" s="15"/>
      <c r="T112" s="90"/>
      <c r="U112" s="22"/>
      <c r="V112" s="22"/>
      <c r="W112" s="82"/>
      <c r="X112" s="15"/>
      <c r="Y112" s="90"/>
      <c r="Z112" s="22"/>
      <c r="AA112" s="22"/>
      <c r="AB112" s="82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.75" customHeight="1" x14ac:dyDescent="0.2">
      <c r="A113" s="15"/>
      <c r="B113" s="427"/>
      <c r="C113" s="277">
        <v>0</v>
      </c>
      <c r="D113" s="429"/>
      <c r="E113" s="280">
        <v>0</v>
      </c>
      <c r="F113" s="478"/>
      <c r="G113" s="479"/>
      <c r="H113" s="486"/>
      <c r="I113" s="486"/>
      <c r="J113" s="78"/>
      <c r="K113" s="476" t="s">
        <v>132</v>
      </c>
      <c r="L113" s="469"/>
      <c r="M113" s="469"/>
      <c r="N113" s="469"/>
      <c r="O113" s="472">
        <v>0</v>
      </c>
      <c r="P113" s="472"/>
      <c r="Q113" s="82"/>
      <c r="R113" s="15"/>
      <c r="S113" s="15"/>
      <c r="T113" s="89" t="s">
        <v>243</v>
      </c>
      <c r="U113" s="495">
        <f>APRIL!U113</f>
        <v>0</v>
      </c>
      <c r="V113" s="495"/>
      <c r="W113" s="496"/>
      <c r="X113" s="15"/>
      <c r="Y113" s="89" t="s">
        <v>239</v>
      </c>
      <c r="Z113" s="495">
        <f>APRIL!Z113</f>
        <v>0</v>
      </c>
      <c r="AA113" s="495"/>
      <c r="AB113" s="496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.75" customHeight="1" x14ac:dyDescent="0.2">
      <c r="A114" s="15"/>
      <c r="B114" s="427"/>
      <c r="C114" s="277">
        <v>0</v>
      </c>
      <c r="D114" s="429"/>
      <c r="E114" s="280">
        <v>0</v>
      </c>
      <c r="F114" s="478"/>
      <c r="G114" s="479"/>
      <c r="H114" s="486"/>
      <c r="I114" s="486"/>
      <c r="J114" s="78"/>
      <c r="K114" s="476" t="s">
        <v>469</v>
      </c>
      <c r="L114" s="469"/>
      <c r="M114" s="469"/>
      <c r="N114" s="469"/>
      <c r="O114" s="477">
        <f>G142</f>
        <v>0</v>
      </c>
      <c r="P114" s="477"/>
      <c r="Q114" s="82"/>
      <c r="R114" s="34" t="s">
        <v>233</v>
      </c>
      <c r="S114" s="15"/>
      <c r="T114" s="89" t="s">
        <v>206</v>
      </c>
      <c r="U114" s="495">
        <f>APRIL!U114</f>
        <v>0</v>
      </c>
      <c r="V114" s="495"/>
      <c r="W114" s="496"/>
      <c r="X114" s="15"/>
      <c r="Y114" s="89" t="s">
        <v>206</v>
      </c>
      <c r="Z114" s="495">
        <f>APRIL!Z114</f>
        <v>0</v>
      </c>
      <c r="AA114" s="495"/>
      <c r="AB114" s="496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2.75" customHeight="1" x14ac:dyDescent="0.2">
      <c r="A115" s="15"/>
      <c r="B115" s="427"/>
      <c r="C115" s="277">
        <v>0</v>
      </c>
      <c r="D115" s="429"/>
      <c r="E115" s="280">
        <v>0</v>
      </c>
      <c r="F115" s="79"/>
      <c r="G115" s="78"/>
      <c r="H115" s="486"/>
      <c r="I115" s="486"/>
      <c r="J115" s="78"/>
      <c r="K115" s="476" t="s">
        <v>135</v>
      </c>
      <c r="L115" s="469"/>
      <c r="M115" s="469"/>
      <c r="N115" s="469"/>
      <c r="O115" s="472"/>
      <c r="P115" s="472"/>
      <c r="Q115" s="82" t="s">
        <v>192</v>
      </c>
      <c r="R115" s="302">
        <f>SUM(E2-O116)</f>
        <v>0</v>
      </c>
      <c r="S115" s="15"/>
      <c r="T115" s="89" t="s">
        <v>253</v>
      </c>
      <c r="U115" s="495">
        <f>APRIL!U115</f>
        <v>0</v>
      </c>
      <c r="V115" s="495"/>
      <c r="W115" s="496"/>
      <c r="X115" s="15"/>
      <c r="Y115" s="89" t="s">
        <v>253</v>
      </c>
      <c r="Z115" s="495">
        <f>APRIL!Z115</f>
        <v>0</v>
      </c>
      <c r="AA115" s="495"/>
      <c r="AB115" s="496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75" customHeight="1" x14ac:dyDescent="0.2">
      <c r="A116" s="15"/>
      <c r="B116" s="427"/>
      <c r="C116" s="277">
        <v>0</v>
      </c>
      <c r="D116" s="429"/>
      <c r="E116" s="280">
        <v>0</v>
      </c>
      <c r="F116" s="79"/>
      <c r="G116" s="78"/>
      <c r="H116" s="486"/>
      <c r="I116" s="486"/>
      <c r="J116" s="78"/>
      <c r="K116" s="470" t="s">
        <v>384</v>
      </c>
      <c r="L116" s="471"/>
      <c r="M116" s="471"/>
      <c r="N116" s="471"/>
      <c r="O116" s="477">
        <f>SUM(O112-O114+O115+O113)</f>
        <v>0</v>
      </c>
      <c r="P116" s="477"/>
      <c r="Q116" s="82"/>
      <c r="R116" s="15"/>
      <c r="S116" s="15"/>
      <c r="T116" s="89" t="s">
        <v>207</v>
      </c>
      <c r="U116" s="451">
        <f>APRIL!U120</f>
        <v>0</v>
      </c>
      <c r="V116" s="451"/>
      <c r="W116" s="82"/>
      <c r="X116" s="15"/>
      <c r="Y116" s="89" t="s">
        <v>207</v>
      </c>
      <c r="Z116" s="451">
        <f>APRIL!Z120</f>
        <v>0</v>
      </c>
      <c r="AA116" s="451"/>
      <c r="AB116" s="82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75" customHeight="1" thickBot="1" x14ac:dyDescent="0.25">
      <c r="A117" s="15"/>
      <c r="B117" s="427"/>
      <c r="C117" s="277">
        <v>0</v>
      </c>
      <c r="D117" s="429"/>
      <c r="E117" s="280">
        <v>0</v>
      </c>
      <c r="F117" s="79"/>
      <c r="G117" s="78"/>
      <c r="H117" s="78"/>
      <c r="I117" s="78"/>
      <c r="J117" s="78"/>
      <c r="K117" s="473"/>
      <c r="L117" s="474"/>
      <c r="M117" s="474"/>
      <c r="N117" s="474"/>
      <c r="O117" s="475"/>
      <c r="P117" s="475"/>
      <c r="Q117" s="88"/>
      <c r="R117" s="15"/>
      <c r="S117" s="15"/>
      <c r="T117" s="89" t="s">
        <v>208</v>
      </c>
      <c r="U117" s="450">
        <v>0</v>
      </c>
      <c r="V117" s="450"/>
      <c r="W117" s="82"/>
      <c r="X117" s="15"/>
      <c r="Y117" s="89" t="s">
        <v>208</v>
      </c>
      <c r="Z117" s="450">
        <v>0</v>
      </c>
      <c r="AA117" s="450"/>
      <c r="AB117" s="82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12.75" customHeight="1" x14ac:dyDescent="0.2">
      <c r="A118" s="15"/>
      <c r="B118" s="427"/>
      <c r="C118" s="277">
        <v>0</v>
      </c>
      <c r="D118" s="429"/>
      <c r="E118" s="280">
        <v>0</v>
      </c>
      <c r="F118" s="76"/>
      <c r="G118" s="77"/>
      <c r="H118" s="77"/>
      <c r="I118" s="77"/>
      <c r="J118" s="77"/>
      <c r="K118" s="15"/>
      <c r="L118" s="15"/>
      <c r="M118" s="15"/>
      <c r="N118" s="15"/>
      <c r="O118" s="15"/>
      <c r="P118" s="15"/>
      <c r="Q118" s="15"/>
      <c r="R118" s="15"/>
      <c r="S118" s="15"/>
      <c r="T118" s="89" t="s">
        <v>209</v>
      </c>
      <c r="U118" s="450">
        <v>0</v>
      </c>
      <c r="V118" s="450"/>
      <c r="W118" s="82"/>
      <c r="X118" s="15"/>
      <c r="Y118" s="89" t="s">
        <v>209</v>
      </c>
      <c r="Z118" s="450">
        <v>0</v>
      </c>
      <c r="AA118" s="450"/>
      <c r="AB118" s="82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2.75" customHeight="1" x14ac:dyDescent="0.2">
      <c r="A119" s="15"/>
      <c r="B119" s="427"/>
      <c r="C119" s="277">
        <v>0</v>
      </c>
      <c r="D119" s="429"/>
      <c r="E119" s="280">
        <v>0</v>
      </c>
      <c r="F119" s="76"/>
      <c r="G119" s="77"/>
      <c r="H119" s="77"/>
      <c r="I119" s="77"/>
      <c r="J119" s="77"/>
      <c r="K119" s="15"/>
      <c r="L119" s="15"/>
      <c r="M119" s="15"/>
      <c r="N119" s="15"/>
      <c r="O119" s="15"/>
      <c r="P119" s="15"/>
      <c r="Q119" s="15"/>
      <c r="R119" s="15"/>
      <c r="S119" s="15"/>
      <c r="T119" s="89" t="s">
        <v>210</v>
      </c>
      <c r="U119" s="450">
        <v>0</v>
      </c>
      <c r="V119" s="450"/>
      <c r="W119" s="82"/>
      <c r="X119" s="15"/>
      <c r="Y119" s="89" t="s">
        <v>210</v>
      </c>
      <c r="Z119" s="450">
        <v>0</v>
      </c>
      <c r="AA119" s="450"/>
      <c r="AB119" s="82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12.75" customHeight="1" x14ac:dyDescent="0.2">
      <c r="A120" s="15"/>
      <c r="B120" s="427"/>
      <c r="C120" s="277">
        <v>0</v>
      </c>
      <c r="D120" s="429"/>
      <c r="E120" s="280">
        <v>0</v>
      </c>
      <c r="F120" s="76"/>
      <c r="G120" s="77"/>
      <c r="H120" s="77"/>
      <c r="I120" s="77"/>
      <c r="J120" s="77"/>
      <c r="K120" s="15"/>
      <c r="L120" s="15"/>
      <c r="M120" s="15"/>
      <c r="N120" s="15"/>
      <c r="O120" s="15"/>
      <c r="P120" s="15"/>
      <c r="Q120" s="15"/>
      <c r="R120" s="15"/>
      <c r="S120" s="15"/>
      <c r="T120" s="89" t="str">
        <f>T110</f>
        <v>AS OF 5/31</v>
      </c>
      <c r="U120" s="451">
        <f>U116+U117+U118-U119</f>
        <v>0</v>
      </c>
      <c r="V120" s="451"/>
      <c r="W120" s="82"/>
      <c r="X120" s="15"/>
      <c r="Y120" s="89" t="str">
        <f>Y110</f>
        <v>AS OF 5/31</v>
      </c>
      <c r="Z120" s="451">
        <f>Z116+Z117+Z118-Z119</f>
        <v>0</v>
      </c>
      <c r="AA120" s="451"/>
      <c r="AB120" s="82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75" customHeight="1" x14ac:dyDescent="0.2">
      <c r="A121" s="15"/>
      <c r="B121" s="427"/>
      <c r="C121" s="277">
        <v>0</v>
      </c>
      <c r="D121" s="429"/>
      <c r="E121" s="280">
        <v>0</v>
      </c>
      <c r="F121" s="76"/>
      <c r="G121" s="77"/>
      <c r="H121" s="77"/>
      <c r="I121" s="77"/>
      <c r="J121" s="77"/>
      <c r="K121" s="15"/>
      <c r="L121" s="15"/>
      <c r="M121" s="15"/>
      <c r="N121" s="15"/>
      <c r="O121" s="15"/>
      <c r="P121" s="15"/>
      <c r="Q121" s="15"/>
      <c r="R121" s="15"/>
      <c r="S121" s="15"/>
      <c r="T121" s="90"/>
      <c r="U121" s="22"/>
      <c r="V121" s="22"/>
      <c r="W121" s="82"/>
      <c r="X121" s="15"/>
      <c r="Y121" s="90"/>
      <c r="Z121" s="22"/>
      <c r="AA121" s="22"/>
      <c r="AB121" s="82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75" customHeight="1" x14ac:dyDescent="0.2">
      <c r="A122" s="15"/>
      <c r="B122" s="427"/>
      <c r="C122" s="277">
        <v>0</v>
      </c>
      <c r="D122" s="429"/>
      <c r="E122" s="280">
        <v>0</v>
      </c>
      <c r="F122" s="76"/>
      <c r="G122" s="77"/>
      <c r="H122" s="77"/>
      <c r="I122" s="77"/>
      <c r="J122" s="77"/>
      <c r="K122" s="15"/>
      <c r="L122" s="15"/>
      <c r="M122" s="15"/>
      <c r="N122" s="15"/>
      <c r="O122" s="15"/>
      <c r="P122" s="15"/>
      <c r="Q122" s="15"/>
      <c r="R122" s="15"/>
      <c r="S122" s="15"/>
      <c r="T122" s="90"/>
      <c r="U122" s="22"/>
      <c r="V122" s="22"/>
      <c r="W122" s="82"/>
      <c r="X122" s="15"/>
      <c r="Y122" s="90"/>
      <c r="Z122" s="22"/>
      <c r="AA122" s="22"/>
      <c r="AB122" s="82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75" customHeight="1" x14ac:dyDescent="0.2">
      <c r="A123" s="15"/>
      <c r="B123" s="427"/>
      <c r="C123" s="277">
        <v>0</v>
      </c>
      <c r="D123" s="429"/>
      <c r="E123" s="280">
        <v>0</v>
      </c>
      <c r="F123" s="76"/>
      <c r="G123" s="77"/>
      <c r="H123" s="77"/>
      <c r="I123" s="77"/>
      <c r="J123" s="77"/>
      <c r="K123" s="15"/>
      <c r="L123" s="15"/>
      <c r="M123" s="15"/>
      <c r="N123" s="15"/>
      <c r="O123" s="15"/>
      <c r="P123" s="15"/>
      <c r="Q123" s="15"/>
      <c r="R123" s="15"/>
      <c r="S123" s="15"/>
      <c r="T123" s="89" t="s">
        <v>244</v>
      </c>
      <c r="U123" s="495">
        <f>APRIL!U123</f>
        <v>0</v>
      </c>
      <c r="V123" s="495"/>
      <c r="W123" s="496"/>
      <c r="X123" s="15"/>
      <c r="Y123" s="89" t="s">
        <v>240</v>
      </c>
      <c r="Z123" s="495">
        <f>APRIL!Z123</f>
        <v>0</v>
      </c>
      <c r="AA123" s="495"/>
      <c r="AB123" s="496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75" customHeight="1" x14ac:dyDescent="0.2">
      <c r="A124" s="15"/>
      <c r="B124" s="427"/>
      <c r="C124" s="277">
        <v>0</v>
      </c>
      <c r="D124" s="429"/>
      <c r="E124" s="280">
        <v>0</v>
      </c>
      <c r="F124" s="76"/>
      <c r="G124" s="77"/>
      <c r="H124" s="77"/>
      <c r="I124" s="77"/>
      <c r="J124" s="77"/>
      <c r="K124" s="15"/>
      <c r="L124" s="15"/>
      <c r="M124" s="15"/>
      <c r="N124" s="15"/>
      <c r="O124" s="15"/>
      <c r="P124" s="15"/>
      <c r="Q124" s="15"/>
      <c r="R124" s="15"/>
      <c r="S124" s="15"/>
      <c r="T124" s="89" t="s">
        <v>206</v>
      </c>
      <c r="U124" s="495">
        <f>APRIL!U124</f>
        <v>0</v>
      </c>
      <c r="V124" s="495"/>
      <c r="W124" s="496"/>
      <c r="X124" s="15"/>
      <c r="Y124" s="89" t="s">
        <v>206</v>
      </c>
      <c r="Z124" s="495">
        <f>APRIL!Z124</f>
        <v>0</v>
      </c>
      <c r="AA124" s="495"/>
      <c r="AB124" s="496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75" customHeight="1" x14ac:dyDescent="0.2">
      <c r="A125" s="15"/>
      <c r="B125" s="427"/>
      <c r="C125" s="277">
        <v>0</v>
      </c>
      <c r="D125" s="429"/>
      <c r="E125" s="280">
        <v>0</v>
      </c>
      <c r="F125" s="76"/>
      <c r="G125" s="77"/>
      <c r="H125" s="77"/>
      <c r="I125" s="77"/>
      <c r="J125" s="77"/>
      <c r="K125" s="15"/>
      <c r="L125" s="15"/>
      <c r="M125" s="15"/>
      <c r="N125" s="15"/>
      <c r="O125" s="15"/>
      <c r="P125" s="15"/>
      <c r="Q125" s="15"/>
      <c r="R125" s="15"/>
      <c r="S125" s="15"/>
      <c r="T125" s="89" t="s">
        <v>253</v>
      </c>
      <c r="U125" s="495">
        <f>APRIL!U125</f>
        <v>0</v>
      </c>
      <c r="V125" s="495"/>
      <c r="W125" s="496"/>
      <c r="X125" s="15"/>
      <c r="Y125" s="89" t="s">
        <v>253</v>
      </c>
      <c r="Z125" s="495">
        <f>APRIL!Z125</f>
        <v>0</v>
      </c>
      <c r="AA125" s="495"/>
      <c r="AB125" s="496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75" customHeight="1" x14ac:dyDescent="0.2">
      <c r="A126" s="15"/>
      <c r="B126" s="427"/>
      <c r="C126" s="277">
        <v>0</v>
      </c>
      <c r="D126" s="429"/>
      <c r="E126" s="280">
        <v>0</v>
      </c>
      <c r="F126" s="76"/>
      <c r="G126" s="77"/>
      <c r="H126" s="77"/>
      <c r="I126" s="77"/>
      <c r="J126" s="77"/>
      <c r="K126" s="15"/>
      <c r="L126" s="15"/>
      <c r="M126" s="15"/>
      <c r="N126" s="15"/>
      <c r="O126" s="15"/>
      <c r="P126" s="15"/>
      <c r="Q126" s="15"/>
      <c r="R126" s="15"/>
      <c r="S126" s="15"/>
      <c r="T126" s="89" t="s">
        <v>207</v>
      </c>
      <c r="U126" s="451">
        <f>APRIL!U130</f>
        <v>0</v>
      </c>
      <c r="V126" s="451"/>
      <c r="W126" s="82"/>
      <c r="X126" s="15"/>
      <c r="Y126" s="89" t="s">
        <v>207</v>
      </c>
      <c r="Z126" s="451">
        <f>APRIL!Z130</f>
        <v>0</v>
      </c>
      <c r="AA126" s="451"/>
      <c r="AB126" s="82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75" customHeight="1" x14ac:dyDescent="0.2">
      <c r="A127" s="15"/>
      <c r="B127" s="427"/>
      <c r="C127" s="277">
        <v>0</v>
      </c>
      <c r="D127" s="429"/>
      <c r="E127" s="280">
        <v>0</v>
      </c>
      <c r="F127" s="76"/>
      <c r="G127" s="77"/>
      <c r="H127" s="77"/>
      <c r="I127" s="77"/>
      <c r="J127" s="77"/>
      <c r="K127" s="15"/>
      <c r="L127" s="15"/>
      <c r="M127" s="15"/>
      <c r="N127" s="15"/>
      <c r="O127" s="15"/>
      <c r="P127" s="15"/>
      <c r="Q127" s="15"/>
      <c r="R127" s="15"/>
      <c r="S127" s="15"/>
      <c r="T127" s="89" t="s">
        <v>208</v>
      </c>
      <c r="U127" s="450">
        <v>0</v>
      </c>
      <c r="V127" s="450"/>
      <c r="W127" s="82"/>
      <c r="X127" s="15"/>
      <c r="Y127" s="89" t="s">
        <v>208</v>
      </c>
      <c r="Z127" s="450">
        <v>0</v>
      </c>
      <c r="AA127" s="450"/>
      <c r="AB127" s="82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75" customHeight="1" x14ac:dyDescent="0.2">
      <c r="A128" s="15"/>
      <c r="B128" s="427"/>
      <c r="C128" s="277">
        <v>0</v>
      </c>
      <c r="D128" s="429"/>
      <c r="E128" s="280">
        <v>0</v>
      </c>
      <c r="F128" s="76"/>
      <c r="G128" s="77"/>
      <c r="H128" s="77"/>
      <c r="I128" s="77"/>
      <c r="J128" s="77"/>
      <c r="K128" s="15"/>
      <c r="L128" s="15"/>
      <c r="M128" s="15"/>
      <c r="N128" s="15"/>
      <c r="O128" s="15"/>
      <c r="P128" s="15"/>
      <c r="Q128" s="15"/>
      <c r="R128" s="15"/>
      <c r="S128" s="15"/>
      <c r="T128" s="89" t="s">
        <v>209</v>
      </c>
      <c r="U128" s="450">
        <v>0</v>
      </c>
      <c r="V128" s="450"/>
      <c r="W128" s="82"/>
      <c r="X128" s="15"/>
      <c r="Y128" s="89" t="s">
        <v>209</v>
      </c>
      <c r="Z128" s="450">
        <v>0</v>
      </c>
      <c r="AA128" s="450"/>
      <c r="AB128" s="82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75" customHeight="1" x14ac:dyDescent="0.2">
      <c r="A129" s="15"/>
      <c r="B129" s="427"/>
      <c r="C129" s="277">
        <v>0</v>
      </c>
      <c r="D129" s="429"/>
      <c r="E129" s="280">
        <v>0</v>
      </c>
      <c r="F129" s="76"/>
      <c r="G129" s="77"/>
      <c r="H129" s="77"/>
      <c r="I129" s="77"/>
      <c r="J129" s="77"/>
      <c r="K129" s="15"/>
      <c r="L129" s="15"/>
      <c r="M129" s="15"/>
      <c r="N129" s="15"/>
      <c r="O129" s="15"/>
      <c r="P129" s="15"/>
      <c r="Q129" s="15"/>
      <c r="R129" s="15"/>
      <c r="S129" s="15"/>
      <c r="T129" s="89" t="s">
        <v>210</v>
      </c>
      <c r="U129" s="450">
        <v>0</v>
      </c>
      <c r="V129" s="450"/>
      <c r="W129" s="82"/>
      <c r="X129" s="15"/>
      <c r="Y129" s="89" t="s">
        <v>210</v>
      </c>
      <c r="Z129" s="450">
        <v>0</v>
      </c>
      <c r="AA129" s="450"/>
      <c r="AB129" s="82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75" customHeight="1" x14ac:dyDescent="0.2">
      <c r="A130" s="15"/>
      <c r="B130" s="427"/>
      <c r="C130" s="277">
        <v>0</v>
      </c>
      <c r="D130" s="429"/>
      <c r="E130" s="280">
        <v>0</v>
      </c>
      <c r="F130" s="76"/>
      <c r="G130" s="77"/>
      <c r="H130" s="77"/>
      <c r="I130" s="77"/>
      <c r="J130" s="77"/>
      <c r="K130" s="15"/>
      <c r="L130" s="15"/>
      <c r="M130" s="15"/>
      <c r="N130" s="15"/>
      <c r="O130" s="15"/>
      <c r="P130" s="15"/>
      <c r="Q130" s="15"/>
      <c r="R130" s="15"/>
      <c r="S130" s="15"/>
      <c r="T130" s="89" t="str">
        <f>T120</f>
        <v>AS OF 5/31</v>
      </c>
      <c r="U130" s="451">
        <f>U126+U127+U128-U129</f>
        <v>0</v>
      </c>
      <c r="V130" s="451"/>
      <c r="W130" s="82"/>
      <c r="X130" s="15"/>
      <c r="Y130" s="89" t="str">
        <f>Y120</f>
        <v>AS OF 5/31</v>
      </c>
      <c r="Z130" s="451">
        <f>Z126+Z127+Z128-Z129</f>
        <v>0</v>
      </c>
      <c r="AA130" s="451"/>
      <c r="AB130" s="82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75" customHeight="1" x14ac:dyDescent="0.2">
      <c r="A131" s="15"/>
      <c r="B131" s="427"/>
      <c r="C131" s="277">
        <v>0</v>
      </c>
      <c r="D131" s="429"/>
      <c r="E131" s="280">
        <v>0</v>
      </c>
      <c r="F131" s="76"/>
      <c r="G131" s="77"/>
      <c r="H131" s="77"/>
      <c r="I131" s="77"/>
      <c r="J131" s="77"/>
      <c r="K131" s="15"/>
      <c r="L131" s="15"/>
      <c r="M131" s="15"/>
      <c r="N131" s="15"/>
      <c r="O131" s="15"/>
      <c r="P131" s="15"/>
      <c r="Q131" s="15"/>
      <c r="R131" s="15"/>
      <c r="S131" s="15"/>
      <c r="T131" s="90"/>
      <c r="U131" s="22"/>
      <c r="V131" s="22"/>
      <c r="W131" s="82"/>
      <c r="X131" s="15"/>
      <c r="Y131" s="90"/>
      <c r="Z131" s="22"/>
      <c r="AA131" s="22"/>
      <c r="AB131" s="82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75" customHeight="1" x14ac:dyDescent="0.2">
      <c r="A132" s="15"/>
      <c r="B132" s="427"/>
      <c r="C132" s="277">
        <v>0</v>
      </c>
      <c r="D132" s="429"/>
      <c r="E132" s="280">
        <v>0</v>
      </c>
      <c r="F132" s="76"/>
      <c r="G132" s="77"/>
      <c r="H132" s="77"/>
      <c r="I132" s="77"/>
      <c r="J132" s="77"/>
      <c r="K132" s="15"/>
      <c r="L132" s="15"/>
      <c r="M132" s="15"/>
      <c r="N132" s="15"/>
      <c r="O132" s="15"/>
      <c r="P132" s="15"/>
      <c r="Q132" s="15"/>
      <c r="R132" s="15"/>
      <c r="S132" s="15"/>
      <c r="T132" s="90"/>
      <c r="U132" s="22"/>
      <c r="V132" s="22"/>
      <c r="W132" s="82"/>
      <c r="X132" s="15"/>
      <c r="Y132" s="90"/>
      <c r="Z132" s="22"/>
      <c r="AA132" s="22"/>
      <c r="AB132" s="82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75" customHeight="1" x14ac:dyDescent="0.2">
      <c r="A133" s="15"/>
      <c r="B133" s="427"/>
      <c r="C133" s="277">
        <v>0</v>
      </c>
      <c r="D133" s="429"/>
      <c r="E133" s="280">
        <v>0</v>
      </c>
      <c r="F133" s="76"/>
      <c r="G133" s="77"/>
      <c r="H133" s="77"/>
      <c r="I133" s="77"/>
      <c r="J133" s="77"/>
      <c r="K133" s="15"/>
      <c r="L133" s="15"/>
      <c r="M133" s="15"/>
      <c r="N133" s="15"/>
      <c r="O133" s="15"/>
      <c r="P133" s="15"/>
      <c r="Q133" s="15"/>
      <c r="R133" s="15"/>
      <c r="S133" s="15"/>
      <c r="T133" s="89" t="s">
        <v>245</v>
      </c>
      <c r="U133" s="495">
        <f>APRIL!U133</f>
        <v>0</v>
      </c>
      <c r="V133" s="495"/>
      <c r="W133" s="496"/>
      <c r="X133" s="15"/>
      <c r="Y133" s="89" t="s">
        <v>241</v>
      </c>
      <c r="Z133" s="495">
        <f>APRIL!Z133</f>
        <v>0</v>
      </c>
      <c r="AA133" s="495"/>
      <c r="AB133" s="496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75" customHeight="1" x14ac:dyDescent="0.2">
      <c r="A134" s="15"/>
      <c r="B134" s="427"/>
      <c r="C134" s="277">
        <v>0</v>
      </c>
      <c r="D134" s="429"/>
      <c r="E134" s="280">
        <v>0</v>
      </c>
      <c r="F134" s="76"/>
      <c r="G134" s="77"/>
      <c r="H134" s="77"/>
      <c r="I134" s="77"/>
      <c r="J134" s="77"/>
      <c r="K134" s="15"/>
      <c r="L134" s="15"/>
      <c r="M134" s="15"/>
      <c r="N134" s="15"/>
      <c r="O134" s="15"/>
      <c r="P134" s="15"/>
      <c r="Q134" s="15"/>
      <c r="R134" s="15"/>
      <c r="S134" s="15"/>
      <c r="T134" s="89" t="s">
        <v>206</v>
      </c>
      <c r="U134" s="495">
        <f>APRIL!U134</f>
        <v>0</v>
      </c>
      <c r="V134" s="495"/>
      <c r="W134" s="496"/>
      <c r="X134" s="15"/>
      <c r="Y134" s="89" t="s">
        <v>206</v>
      </c>
      <c r="Z134" s="495">
        <f>APRIL!Z134</f>
        <v>0</v>
      </c>
      <c r="AA134" s="495"/>
      <c r="AB134" s="496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75" customHeight="1" x14ac:dyDescent="0.2">
      <c r="A135" s="15"/>
      <c r="B135" s="427"/>
      <c r="C135" s="277">
        <v>0</v>
      </c>
      <c r="D135" s="429"/>
      <c r="E135" s="280">
        <v>0</v>
      </c>
      <c r="F135" s="76"/>
      <c r="G135" s="77"/>
      <c r="H135" s="77"/>
      <c r="I135" s="77"/>
      <c r="J135" s="77"/>
      <c r="K135" s="15"/>
      <c r="L135" s="15"/>
      <c r="M135" s="15"/>
      <c r="N135" s="15"/>
      <c r="O135" s="15"/>
      <c r="P135" s="15"/>
      <c r="Q135" s="15"/>
      <c r="R135" s="15"/>
      <c r="S135" s="15"/>
      <c r="T135" s="89" t="s">
        <v>253</v>
      </c>
      <c r="U135" s="495">
        <f>APRIL!U135</f>
        <v>0</v>
      </c>
      <c r="V135" s="495"/>
      <c r="W135" s="496"/>
      <c r="X135" s="15"/>
      <c r="Y135" s="89" t="s">
        <v>253</v>
      </c>
      <c r="Z135" s="495">
        <f>APRIL!Z135</f>
        <v>0</v>
      </c>
      <c r="AA135" s="495"/>
      <c r="AB135" s="496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75" customHeight="1" x14ac:dyDescent="0.2">
      <c r="A136" s="15"/>
      <c r="B136" s="427"/>
      <c r="C136" s="277">
        <v>0</v>
      </c>
      <c r="D136" s="429"/>
      <c r="E136" s="280">
        <v>0</v>
      </c>
      <c r="F136" s="76"/>
      <c r="G136" s="77"/>
      <c r="H136" s="77"/>
      <c r="I136" s="77"/>
      <c r="J136" s="77"/>
      <c r="K136" s="15"/>
      <c r="L136" s="15"/>
      <c r="M136" s="15"/>
      <c r="N136" s="15"/>
      <c r="O136" s="15"/>
      <c r="P136" s="15"/>
      <c r="Q136" s="15"/>
      <c r="R136" s="15"/>
      <c r="S136" s="15"/>
      <c r="T136" s="89" t="s">
        <v>207</v>
      </c>
      <c r="U136" s="451">
        <f>APRIL!U140</f>
        <v>0</v>
      </c>
      <c r="V136" s="451"/>
      <c r="W136" s="82"/>
      <c r="X136" s="15"/>
      <c r="Y136" s="89" t="s">
        <v>207</v>
      </c>
      <c r="Z136" s="451">
        <f>APRIL!Z140</f>
        <v>0</v>
      </c>
      <c r="AA136" s="451"/>
      <c r="AB136" s="82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75" customHeight="1" x14ac:dyDescent="0.2">
      <c r="A137" s="15"/>
      <c r="B137" s="427"/>
      <c r="C137" s="277">
        <v>0</v>
      </c>
      <c r="D137" s="429"/>
      <c r="E137" s="280">
        <v>0</v>
      </c>
      <c r="F137" s="76"/>
      <c r="G137" s="77"/>
      <c r="H137" s="77"/>
      <c r="I137" s="77"/>
      <c r="J137" s="77"/>
      <c r="K137" s="15"/>
      <c r="L137" s="15"/>
      <c r="M137" s="15"/>
      <c r="N137" s="15"/>
      <c r="O137" s="15"/>
      <c r="P137" s="15"/>
      <c r="Q137" s="15"/>
      <c r="R137" s="15"/>
      <c r="S137" s="15"/>
      <c r="T137" s="89" t="s">
        <v>208</v>
      </c>
      <c r="U137" s="450">
        <v>0</v>
      </c>
      <c r="V137" s="450"/>
      <c r="W137" s="82"/>
      <c r="X137" s="15"/>
      <c r="Y137" s="89" t="s">
        <v>208</v>
      </c>
      <c r="Z137" s="450">
        <v>0</v>
      </c>
      <c r="AA137" s="450"/>
      <c r="AB137" s="82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75" customHeight="1" x14ac:dyDescent="0.2">
      <c r="A138" s="15"/>
      <c r="B138" s="427"/>
      <c r="C138" s="277">
        <v>0</v>
      </c>
      <c r="D138" s="429"/>
      <c r="E138" s="280">
        <v>0</v>
      </c>
      <c r="F138" s="76"/>
      <c r="G138" s="77"/>
      <c r="H138" s="77"/>
      <c r="I138" s="77"/>
      <c r="J138" s="77"/>
      <c r="K138" s="15"/>
      <c r="L138" s="15"/>
      <c r="M138" s="15"/>
      <c r="N138" s="15"/>
      <c r="O138" s="15"/>
      <c r="P138" s="15"/>
      <c r="Q138" s="15"/>
      <c r="R138" s="15"/>
      <c r="S138" s="15"/>
      <c r="T138" s="89" t="s">
        <v>209</v>
      </c>
      <c r="U138" s="450">
        <v>0</v>
      </c>
      <c r="V138" s="450"/>
      <c r="W138" s="82"/>
      <c r="X138" s="15"/>
      <c r="Y138" s="89" t="s">
        <v>209</v>
      </c>
      <c r="Z138" s="450">
        <v>0</v>
      </c>
      <c r="AA138" s="450"/>
      <c r="AB138" s="82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75" customHeight="1" x14ac:dyDescent="0.2">
      <c r="A139" s="15"/>
      <c r="B139" s="427"/>
      <c r="C139" s="277">
        <v>0</v>
      </c>
      <c r="D139" s="429"/>
      <c r="E139" s="280">
        <v>0</v>
      </c>
      <c r="F139" s="76"/>
      <c r="G139" s="77"/>
      <c r="H139" s="77"/>
      <c r="I139" s="77"/>
      <c r="J139" s="77"/>
      <c r="K139" s="15"/>
      <c r="L139" s="15"/>
      <c r="M139" s="15"/>
      <c r="N139" s="15"/>
      <c r="O139" s="15"/>
      <c r="P139" s="15"/>
      <c r="Q139" s="15"/>
      <c r="R139" s="15"/>
      <c r="S139" s="15"/>
      <c r="T139" s="89" t="s">
        <v>210</v>
      </c>
      <c r="U139" s="450">
        <v>0</v>
      </c>
      <c r="V139" s="450"/>
      <c r="W139" s="82"/>
      <c r="X139" s="15"/>
      <c r="Y139" s="89" t="s">
        <v>210</v>
      </c>
      <c r="Z139" s="450">
        <v>0</v>
      </c>
      <c r="AA139" s="450"/>
      <c r="AB139" s="82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75" customHeight="1" x14ac:dyDescent="0.2">
      <c r="A140" s="15"/>
      <c r="B140" s="427"/>
      <c r="C140" s="277">
        <v>0</v>
      </c>
      <c r="D140" s="429"/>
      <c r="E140" s="280">
        <v>0</v>
      </c>
      <c r="F140" s="76"/>
      <c r="G140" s="77"/>
      <c r="H140" s="77"/>
      <c r="I140" s="77"/>
      <c r="J140" s="77"/>
      <c r="K140" s="15"/>
      <c r="L140" s="15"/>
      <c r="M140" s="15"/>
      <c r="N140" s="15"/>
      <c r="O140" s="15"/>
      <c r="P140" s="15"/>
      <c r="Q140" s="15"/>
      <c r="R140" s="15"/>
      <c r="S140" s="15"/>
      <c r="T140" s="89" t="str">
        <f>T130</f>
        <v>AS OF 5/31</v>
      </c>
      <c r="U140" s="451">
        <f>U136+U137+U138-U139</f>
        <v>0</v>
      </c>
      <c r="V140" s="451"/>
      <c r="W140" s="82"/>
      <c r="X140" s="15"/>
      <c r="Y140" s="89" t="str">
        <f>Y130</f>
        <v>AS OF 5/31</v>
      </c>
      <c r="Z140" s="451">
        <f>Z136+Z137+Z138-Z139</f>
        <v>0</v>
      </c>
      <c r="AA140" s="451"/>
      <c r="AB140" s="82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75" customHeight="1" thickBot="1" x14ac:dyDescent="0.25">
      <c r="A141" s="15"/>
      <c r="B141" s="427"/>
      <c r="C141" s="277">
        <v>0</v>
      </c>
      <c r="D141" s="429"/>
      <c r="E141" s="280">
        <v>0</v>
      </c>
      <c r="F141" s="76"/>
      <c r="G141" s="77"/>
      <c r="H141" s="77"/>
      <c r="I141" s="77"/>
      <c r="J141" s="77"/>
      <c r="K141" s="15"/>
      <c r="L141" s="15"/>
      <c r="M141" s="15"/>
      <c r="N141" s="15"/>
      <c r="O141" s="15"/>
      <c r="P141" s="15"/>
      <c r="Q141" s="15"/>
      <c r="R141" s="15"/>
      <c r="S141" s="15"/>
      <c r="T141" s="91"/>
      <c r="U141" s="85"/>
      <c r="V141" s="85"/>
      <c r="W141" s="88"/>
      <c r="X141" s="15"/>
      <c r="Y141" s="91"/>
      <c r="Z141" s="85"/>
      <c r="AA141" s="85"/>
      <c r="AB141" s="88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75" customHeight="1" x14ac:dyDescent="0.2">
      <c r="A142" s="15"/>
      <c r="B142" s="427"/>
      <c r="C142" s="277">
        <v>0</v>
      </c>
      <c r="D142" s="429"/>
      <c r="E142" s="280">
        <v>0</v>
      </c>
      <c r="F142" s="76"/>
      <c r="G142" s="302">
        <f>C146+E146</f>
        <v>0</v>
      </c>
      <c r="H142" s="15" t="s">
        <v>470</v>
      </c>
      <c r="I142" s="77"/>
      <c r="J142" s="77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75" customHeight="1" x14ac:dyDescent="0.2">
      <c r="A143" s="15"/>
      <c r="B143" s="427"/>
      <c r="C143" s="277">
        <v>0</v>
      </c>
      <c r="D143" s="429"/>
      <c r="E143" s="280">
        <v>0</v>
      </c>
      <c r="F143" s="76"/>
      <c r="I143" s="77"/>
      <c r="J143" s="77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75" customHeight="1" x14ac:dyDescent="0.2">
      <c r="A144" s="15"/>
      <c r="B144" s="427"/>
      <c r="C144" s="277">
        <v>0</v>
      </c>
      <c r="D144" s="429"/>
      <c r="E144" s="280">
        <v>0</v>
      </c>
      <c r="F144" s="76"/>
      <c r="G144" s="77"/>
      <c r="H144" s="77"/>
      <c r="I144" s="77"/>
      <c r="J144" s="77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2.75" customHeight="1" x14ac:dyDescent="0.2">
      <c r="A145" s="15"/>
      <c r="B145" s="428"/>
      <c r="C145" s="278">
        <v>0</v>
      </c>
      <c r="D145" s="430"/>
      <c r="E145" s="281">
        <v>0</v>
      </c>
      <c r="F145" s="76"/>
      <c r="G145" s="77"/>
      <c r="H145" s="77"/>
      <c r="I145" s="77"/>
      <c r="J145" s="77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t="12.75" customHeight="1" x14ac:dyDescent="0.2">
      <c r="A146" s="15"/>
      <c r="B146" s="39" t="s">
        <v>136</v>
      </c>
      <c r="C146" s="279">
        <f>SUM(C105:C145)</f>
        <v>0</v>
      </c>
      <c r="D146" s="92" t="s">
        <v>136</v>
      </c>
      <c r="E146" s="282">
        <f>SUM(E105:E145)</f>
        <v>0</v>
      </c>
      <c r="F146" s="76"/>
      <c r="G146" s="77"/>
      <c r="H146" s="77"/>
      <c r="I146" s="77"/>
      <c r="J146" s="77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t="12.75" customHeight="1" x14ac:dyDescent="0.2">
      <c r="G147" s="93"/>
    </row>
  </sheetData>
  <sheetProtection algorithmName="SHA-512" hashValue="Vh/u5h+WB0ghcYnK3iv0UYSxqPdPS4H2CnkLmzVZCuzWmfmFhhg5oRmUSZx7BBx8365lKjlIWQ4ZX4hPrTYsOQ==" saltValue="skSdaHRsNUpgXIjoZKaXqg==" spinCount="100000" sheet="1" objects="1" scenarios="1" formatColumns="0" formatRows="0"/>
  <mergeCells count="128">
    <mergeCell ref="K113:N113"/>
    <mergeCell ref="O113:P113"/>
    <mergeCell ref="B2:D2"/>
    <mergeCell ref="E2:F2"/>
    <mergeCell ref="K102:N102"/>
    <mergeCell ref="J60:K60"/>
    <mergeCell ref="F106:G106"/>
    <mergeCell ref="H106:I106"/>
    <mergeCell ref="K104:N104"/>
    <mergeCell ref="B103:E103"/>
    <mergeCell ref="G10:I10"/>
    <mergeCell ref="G55:I55"/>
    <mergeCell ref="O104:P104"/>
    <mergeCell ref="K105:N105"/>
    <mergeCell ref="O105:P105"/>
    <mergeCell ref="K107:N107"/>
    <mergeCell ref="H115:I115"/>
    <mergeCell ref="H116:I116"/>
    <mergeCell ref="F113:G113"/>
    <mergeCell ref="H113:I113"/>
    <mergeCell ref="F114:G114"/>
    <mergeCell ref="H114:I114"/>
    <mergeCell ref="F107:G107"/>
    <mergeCell ref="H107:I107"/>
    <mergeCell ref="F104:G104"/>
    <mergeCell ref="H104:I104"/>
    <mergeCell ref="F105:G105"/>
    <mergeCell ref="H105:I105"/>
    <mergeCell ref="F110:G110"/>
    <mergeCell ref="H110:I110"/>
    <mergeCell ref="F108:G108"/>
    <mergeCell ref="H108:I108"/>
    <mergeCell ref="F109:G109"/>
    <mergeCell ref="H109:I109"/>
    <mergeCell ref="U134:W134"/>
    <mergeCell ref="U135:W135"/>
    <mergeCell ref="Z134:AB134"/>
    <mergeCell ref="Z135:AB135"/>
    <mergeCell ref="Z106:AA106"/>
    <mergeCell ref="K116:N116"/>
    <mergeCell ref="O116:P116"/>
    <mergeCell ref="K117:N117"/>
    <mergeCell ref="O117:P117"/>
    <mergeCell ref="K114:N114"/>
    <mergeCell ref="O114:P114"/>
    <mergeCell ref="K115:N115"/>
    <mergeCell ref="O115:P115"/>
    <mergeCell ref="K111:N111"/>
    <mergeCell ref="O111:P111"/>
    <mergeCell ref="K112:N112"/>
    <mergeCell ref="O112:P112"/>
    <mergeCell ref="K109:N109"/>
    <mergeCell ref="O109:P109"/>
    <mergeCell ref="K110:N110"/>
    <mergeCell ref="O110:P110"/>
    <mergeCell ref="O107:P107"/>
    <mergeCell ref="K108:N108"/>
    <mergeCell ref="O108:P108"/>
    <mergeCell ref="U140:V140"/>
    <mergeCell ref="Z136:AA136"/>
    <mergeCell ref="Z137:AA137"/>
    <mergeCell ref="Z138:AA138"/>
    <mergeCell ref="Z139:AA139"/>
    <mergeCell ref="Z140:AA140"/>
    <mergeCell ref="U136:V136"/>
    <mergeCell ref="U137:V137"/>
    <mergeCell ref="U138:V138"/>
    <mergeCell ref="U139:V139"/>
    <mergeCell ref="U133:W133"/>
    <mergeCell ref="U130:V130"/>
    <mergeCell ref="U120:V120"/>
    <mergeCell ref="U119:V119"/>
    <mergeCell ref="U126:V126"/>
    <mergeCell ref="U127:V127"/>
    <mergeCell ref="U128:V128"/>
    <mergeCell ref="U129:V129"/>
    <mergeCell ref="U116:V116"/>
    <mergeCell ref="U117:V117"/>
    <mergeCell ref="U118:V118"/>
    <mergeCell ref="Z133:AB133"/>
    <mergeCell ref="Z123:AB123"/>
    <mergeCell ref="Z113:AB113"/>
    <mergeCell ref="Z110:AA110"/>
    <mergeCell ref="Z130:AA130"/>
    <mergeCell ref="Z120:AA120"/>
    <mergeCell ref="Z126:AA126"/>
    <mergeCell ref="Z127:AA127"/>
    <mergeCell ref="Z128:AA128"/>
    <mergeCell ref="Z129:AA129"/>
    <mergeCell ref="Z116:AA116"/>
    <mergeCell ref="Z117:AA117"/>
    <mergeCell ref="Z118:AA118"/>
    <mergeCell ref="Z119:AA119"/>
    <mergeCell ref="U4:Y4"/>
    <mergeCell ref="U18:Y18"/>
    <mergeCell ref="U63:Y63"/>
    <mergeCell ref="J15:K15"/>
    <mergeCell ref="O102:P102"/>
    <mergeCell ref="K103:N103"/>
    <mergeCell ref="O103:P103"/>
    <mergeCell ref="U113:W113"/>
    <mergeCell ref="Z103:AB103"/>
    <mergeCell ref="Z107:AA107"/>
    <mergeCell ref="Z108:AA108"/>
    <mergeCell ref="Z109:AA109"/>
    <mergeCell ref="U109:V109"/>
    <mergeCell ref="U110:V110"/>
    <mergeCell ref="U103:W103"/>
    <mergeCell ref="Y102:AB102"/>
    <mergeCell ref="U106:V106"/>
    <mergeCell ref="U107:V107"/>
    <mergeCell ref="U108:V108"/>
    <mergeCell ref="T102:W102"/>
    <mergeCell ref="K106:N106"/>
    <mergeCell ref="O106:P106"/>
    <mergeCell ref="U104:W104"/>
    <mergeCell ref="U105:W105"/>
    <mergeCell ref="U114:W114"/>
    <mergeCell ref="U115:W115"/>
    <mergeCell ref="Z114:AB114"/>
    <mergeCell ref="Z115:AB115"/>
    <mergeCell ref="Z124:AB124"/>
    <mergeCell ref="Z125:AB125"/>
    <mergeCell ref="U124:W124"/>
    <mergeCell ref="U125:W125"/>
    <mergeCell ref="Z104:AB104"/>
    <mergeCell ref="Z105:AB105"/>
    <mergeCell ref="U123:W123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2" manualBreakCount="2">
    <brk id="54" max="16383" man="1"/>
    <brk id="100" max="16383" man="1"/>
  </rowBreaks>
  <colBreaks count="1" manualBreakCount="1"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7" customFormat="1" ht="15.6" customHeight="1" x14ac:dyDescent="0.2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67" customFormat="1" ht="15.6" customHeight="1" x14ac:dyDescent="0.25">
      <c r="A2" s="492" t="str">
        <f>JANUARY!G10</f>
        <v>UNITED STEELWORKERS - LOCAL UNION</v>
      </c>
      <c r="B2" s="492"/>
      <c r="C2" s="492"/>
      <c r="D2" s="492"/>
      <c r="E2" s="492"/>
      <c r="F2" s="492"/>
      <c r="G2" s="492"/>
      <c r="H2" s="492"/>
      <c r="I2" s="492"/>
      <c r="J2" s="492"/>
      <c r="K2" s="166"/>
    </row>
    <row r="3" spans="1:11" s="167" customFormat="1" ht="15.6" customHeight="1" x14ac:dyDescent="0.25">
      <c r="A3" s="492" t="s">
        <v>357</v>
      </c>
      <c r="B3" s="492"/>
      <c r="C3" s="492"/>
      <c r="D3" s="492"/>
      <c r="E3" s="492"/>
      <c r="F3" s="492"/>
      <c r="G3" s="492"/>
      <c r="H3" s="492"/>
      <c r="I3" s="492"/>
      <c r="J3" s="492"/>
      <c r="K3" s="166"/>
    </row>
    <row r="4" spans="1:11" s="172" customFormat="1" ht="15.6" customHeight="1" x14ac:dyDescent="0.25">
      <c r="B4" s="173"/>
      <c r="C4" s="173"/>
      <c r="D4" s="173"/>
      <c r="E4" s="173"/>
      <c r="F4" s="174" t="s">
        <v>358</v>
      </c>
      <c r="G4" s="175">
        <f>JANUARY!E11</f>
        <v>0</v>
      </c>
      <c r="H4" s="173"/>
      <c r="I4" s="173"/>
      <c r="J4" s="173"/>
      <c r="K4" s="176"/>
    </row>
    <row r="5" spans="1:11" ht="15.6" customHeight="1" x14ac:dyDescent="0.2">
      <c r="A5" s="103" t="s">
        <v>236</v>
      </c>
      <c r="B5" s="103"/>
      <c r="C5" s="103"/>
      <c r="D5" s="103"/>
      <c r="E5" s="103"/>
      <c r="F5" s="103"/>
      <c r="G5" s="285" t="s">
        <v>404</v>
      </c>
      <c r="H5" s="125" t="s">
        <v>350</v>
      </c>
      <c r="I5" s="125"/>
      <c r="J5" s="103"/>
      <c r="K5" s="103"/>
    </row>
    <row r="6" spans="1:11" ht="15.6" customHeight="1" thickBo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5.6" customHeight="1" x14ac:dyDescent="0.2">
      <c r="A7" s="103" t="s">
        <v>276</v>
      </c>
      <c r="B7" s="103"/>
      <c r="C7" s="103"/>
      <c r="D7" s="103"/>
      <c r="E7" s="103"/>
      <c r="F7" s="103"/>
      <c r="G7" s="103"/>
      <c r="H7" s="103"/>
      <c r="I7" s="103" t="s">
        <v>277</v>
      </c>
      <c r="J7" s="126">
        <f>AprRpt!J39</f>
        <v>0</v>
      </c>
      <c r="K7" s="103"/>
    </row>
    <row r="8" spans="1:11" ht="15.6" customHeight="1" x14ac:dyDescent="0.2">
      <c r="A8" s="127" t="s">
        <v>278</v>
      </c>
      <c r="B8" s="127"/>
      <c r="C8" s="127"/>
      <c r="D8" s="127"/>
      <c r="E8" s="127"/>
      <c r="F8" s="103"/>
      <c r="G8" s="103"/>
      <c r="H8" s="103"/>
      <c r="I8" s="103"/>
      <c r="J8" s="128"/>
      <c r="K8" s="103"/>
    </row>
    <row r="9" spans="1:11" ht="15.6" customHeight="1" x14ac:dyDescent="0.2">
      <c r="A9" s="103" t="s">
        <v>279</v>
      </c>
      <c r="B9" s="103"/>
      <c r="C9" s="103"/>
      <c r="D9" s="103"/>
      <c r="E9" s="103"/>
      <c r="F9" s="103"/>
      <c r="G9" s="103"/>
      <c r="H9" s="103"/>
      <c r="I9" s="154">
        <f>SUM(MAY!$B$7)</f>
        <v>0</v>
      </c>
      <c r="J9" s="130"/>
      <c r="K9" s="103"/>
    </row>
    <row r="10" spans="1:11" ht="15.6" customHeight="1" x14ac:dyDescent="0.2">
      <c r="A10" s="103" t="s">
        <v>371</v>
      </c>
      <c r="B10" s="103"/>
      <c r="C10" s="103"/>
      <c r="D10" s="103"/>
      <c r="E10" s="103"/>
      <c r="F10" s="103"/>
      <c r="G10" s="103"/>
      <c r="H10" s="103"/>
      <c r="I10" s="131">
        <f>SUM(MAY!$C$7)</f>
        <v>0</v>
      </c>
      <c r="J10" s="130"/>
      <c r="K10" s="103"/>
    </row>
    <row r="11" spans="1:11" ht="15.6" customHeight="1" x14ac:dyDescent="0.2">
      <c r="A11" s="103" t="s">
        <v>324</v>
      </c>
      <c r="B11" s="103"/>
      <c r="C11" s="103"/>
      <c r="D11" s="103"/>
      <c r="E11" s="103"/>
      <c r="F11" s="103"/>
      <c r="G11" s="103"/>
      <c r="H11" s="103"/>
      <c r="I11" s="131">
        <f>SUM(MAY!$D$7)</f>
        <v>0</v>
      </c>
      <c r="J11" s="130"/>
      <c r="K11" s="103"/>
    </row>
    <row r="12" spans="1:11" ht="15.6" customHeight="1" x14ac:dyDescent="0.2">
      <c r="A12" s="103" t="s">
        <v>280</v>
      </c>
      <c r="B12" s="103"/>
      <c r="C12" s="103"/>
      <c r="D12" s="103"/>
      <c r="E12" s="103"/>
      <c r="F12" s="103"/>
      <c r="G12" s="103"/>
      <c r="H12" s="103"/>
      <c r="I12" s="131">
        <f>SUM(MAY!$E$7)</f>
        <v>0</v>
      </c>
      <c r="J12" s="130"/>
      <c r="K12" s="103"/>
    </row>
    <row r="13" spans="1:11" ht="15.6" customHeight="1" x14ac:dyDescent="0.2">
      <c r="A13" s="103" t="s">
        <v>281</v>
      </c>
      <c r="B13" s="103"/>
      <c r="C13" s="103"/>
      <c r="D13" s="103"/>
      <c r="E13" s="103"/>
      <c r="F13" s="103"/>
      <c r="G13" s="103"/>
      <c r="H13" s="103"/>
      <c r="I13" s="131">
        <f>SUM(MAY!$F$7)</f>
        <v>0</v>
      </c>
      <c r="J13" s="130"/>
      <c r="K13" s="103"/>
    </row>
    <row r="14" spans="1:11" ht="15.6" customHeight="1" x14ac:dyDescent="0.2">
      <c r="A14" s="103" t="s">
        <v>282</v>
      </c>
      <c r="B14" s="103"/>
      <c r="C14" s="103"/>
      <c r="D14" s="103"/>
      <c r="E14" s="103"/>
      <c r="F14" s="103"/>
      <c r="G14" s="103"/>
      <c r="H14" s="103"/>
      <c r="I14" s="131">
        <f>SUM(MAY!$L$7:$O$7)</f>
        <v>0</v>
      </c>
      <c r="J14" s="130"/>
      <c r="K14" s="103"/>
    </row>
    <row r="15" spans="1:11" ht="15.6" customHeight="1" x14ac:dyDescent="0.2">
      <c r="A15" s="103"/>
      <c r="B15" s="103" t="s">
        <v>283</v>
      </c>
      <c r="C15" s="103" t="s">
        <v>284</v>
      </c>
      <c r="D15" s="103"/>
      <c r="E15" s="103"/>
      <c r="F15" s="103"/>
      <c r="G15" s="103"/>
      <c r="H15" s="103"/>
      <c r="I15" s="131">
        <f>SUM(MAY!$Q$7:$R$7)</f>
        <v>0</v>
      </c>
      <c r="J15" s="130"/>
      <c r="K15" s="103"/>
    </row>
    <row r="16" spans="1:11" ht="15.6" customHeight="1" thickBot="1" x14ac:dyDescent="0.25">
      <c r="A16" s="103"/>
      <c r="B16" s="103"/>
      <c r="C16" s="103" t="s">
        <v>285</v>
      </c>
      <c r="D16" s="103"/>
      <c r="E16" s="103"/>
      <c r="F16" s="103"/>
      <c r="G16" s="103"/>
      <c r="H16" s="103"/>
      <c r="I16" s="132">
        <f>SUM(MAY!$P$7)</f>
        <v>0</v>
      </c>
      <c r="J16" s="130"/>
      <c r="K16" s="103"/>
    </row>
    <row r="17" spans="1:11" ht="15.6" customHeight="1" thickBot="1" x14ac:dyDescent="0.25">
      <c r="A17" s="103"/>
      <c r="B17" s="127" t="s">
        <v>286</v>
      </c>
      <c r="C17" s="103"/>
      <c r="D17" s="103"/>
      <c r="E17" s="103"/>
      <c r="F17" s="103"/>
      <c r="G17" s="103"/>
      <c r="H17" s="103"/>
      <c r="I17" s="127" t="s">
        <v>277</v>
      </c>
      <c r="J17" s="133">
        <f>SUM(I9:I16)</f>
        <v>0</v>
      </c>
      <c r="K17" s="103"/>
    </row>
    <row r="18" spans="1:11" ht="15.6" customHeight="1" thickTop="1" thickBot="1" x14ac:dyDescent="0.25">
      <c r="A18" s="103"/>
      <c r="B18" s="127" t="s">
        <v>287</v>
      </c>
      <c r="C18" s="103"/>
      <c r="D18" s="103"/>
      <c r="E18" s="103"/>
      <c r="F18" s="103"/>
      <c r="G18" s="103"/>
      <c r="H18" s="103"/>
      <c r="I18" s="103"/>
      <c r="J18" s="134">
        <f>SUM(J7:J17)</f>
        <v>0</v>
      </c>
      <c r="K18" s="103"/>
    </row>
    <row r="19" spans="1:11" ht="15.6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35" t="s">
        <v>236</v>
      </c>
      <c r="K19" s="103"/>
    </row>
    <row r="20" spans="1:11" ht="15.6" customHeight="1" x14ac:dyDescent="0.2">
      <c r="A20" s="103" t="s">
        <v>288</v>
      </c>
      <c r="B20" s="103"/>
      <c r="C20" s="103"/>
      <c r="D20" s="103"/>
      <c r="E20" s="103"/>
      <c r="F20" s="103"/>
      <c r="G20" s="103"/>
      <c r="H20" s="103"/>
      <c r="I20" s="103"/>
      <c r="J20" s="130"/>
      <c r="K20" s="103"/>
    </row>
    <row r="21" spans="1:11" ht="15.6" customHeight="1" thickBot="1" x14ac:dyDescent="0.25">
      <c r="A21" s="103" t="s">
        <v>289</v>
      </c>
      <c r="B21" s="103"/>
      <c r="C21" s="103"/>
      <c r="D21" s="103"/>
      <c r="E21" s="103"/>
      <c r="F21" s="103"/>
      <c r="G21" s="103"/>
      <c r="H21" s="103"/>
      <c r="I21" s="103"/>
      <c r="J21" s="130"/>
      <c r="K21" s="103"/>
    </row>
    <row r="22" spans="1:11" ht="15.6" customHeight="1" x14ac:dyDescent="0.2">
      <c r="A22" s="103" t="s">
        <v>290</v>
      </c>
      <c r="B22" s="103"/>
      <c r="C22" s="103"/>
      <c r="D22" s="103"/>
      <c r="E22" s="103"/>
      <c r="F22" s="103"/>
      <c r="G22" s="103"/>
      <c r="H22" s="126">
        <f>SUM(MAY!$U$7)</f>
        <v>0</v>
      </c>
      <c r="I22" s="103"/>
      <c r="J22" s="130"/>
      <c r="K22" s="103"/>
    </row>
    <row r="23" spans="1:11" ht="15.6" customHeight="1" x14ac:dyDescent="0.2">
      <c r="A23" s="103" t="s">
        <v>291</v>
      </c>
      <c r="B23" s="103"/>
      <c r="C23" s="103"/>
      <c r="D23" s="103"/>
      <c r="E23" s="103"/>
      <c r="F23" s="103"/>
      <c r="G23" s="103"/>
      <c r="H23" s="136">
        <f>SUM(MAY!$V$7)</f>
        <v>0</v>
      </c>
      <c r="I23" s="103"/>
      <c r="J23" s="130"/>
      <c r="K23" s="103"/>
    </row>
    <row r="24" spans="1:11" ht="15.6" customHeight="1" thickBot="1" x14ac:dyDescent="0.25">
      <c r="A24" s="103" t="s">
        <v>292</v>
      </c>
      <c r="B24" s="103"/>
      <c r="C24" s="103"/>
      <c r="D24" s="103"/>
      <c r="E24" s="103"/>
      <c r="F24" s="103"/>
      <c r="G24" s="103"/>
      <c r="H24" s="136">
        <f>SUM(MAY!$W$7:$X$7)</f>
        <v>0</v>
      </c>
      <c r="I24" s="103"/>
      <c r="J24" s="130"/>
      <c r="K24" s="103"/>
    </row>
    <row r="25" spans="1:11" ht="15.6" customHeight="1" thickBot="1" x14ac:dyDescent="0.25">
      <c r="A25" s="103" t="s">
        <v>293</v>
      </c>
      <c r="B25" s="103"/>
      <c r="C25" s="103"/>
      <c r="D25" s="103"/>
      <c r="E25" s="103"/>
      <c r="F25" s="103"/>
      <c r="G25" s="103"/>
      <c r="H25" s="132">
        <f>SUM(MAY!$Y$7)</f>
        <v>0</v>
      </c>
      <c r="I25" s="129">
        <f>SUM(H22:H25)</f>
        <v>0</v>
      </c>
      <c r="J25" s="130"/>
      <c r="K25" s="103"/>
    </row>
    <row r="26" spans="1:11" ht="15.6" customHeight="1" x14ac:dyDescent="0.2">
      <c r="A26" s="103" t="s">
        <v>294</v>
      </c>
      <c r="B26" s="103"/>
      <c r="C26" s="103"/>
      <c r="D26" s="103"/>
      <c r="E26" s="103"/>
      <c r="F26" s="103"/>
      <c r="G26" s="103"/>
      <c r="H26" s="103"/>
      <c r="I26" s="131">
        <f>SUM(MAY!$Z$7)</f>
        <v>0</v>
      </c>
      <c r="J26" s="130"/>
      <c r="K26" s="103"/>
    </row>
    <row r="27" spans="1:11" ht="15.6" customHeight="1" x14ac:dyDescent="0.2">
      <c r="A27" s="103" t="s">
        <v>295</v>
      </c>
      <c r="B27" s="103"/>
      <c r="C27" s="103"/>
      <c r="D27" s="103"/>
      <c r="E27" s="103"/>
      <c r="F27" s="103"/>
      <c r="G27" s="103"/>
      <c r="H27" s="103"/>
      <c r="I27" s="131">
        <f>SUM(MAY!$AA$7)</f>
        <v>0</v>
      </c>
      <c r="J27" s="130"/>
      <c r="K27" s="103"/>
    </row>
    <row r="28" spans="1:11" ht="15.6" customHeight="1" x14ac:dyDescent="0.2">
      <c r="A28" s="103" t="s">
        <v>296</v>
      </c>
      <c r="B28" s="103"/>
      <c r="C28" s="103"/>
      <c r="D28" s="103"/>
      <c r="E28" s="103"/>
      <c r="F28" s="103"/>
      <c r="G28" s="103"/>
      <c r="H28" s="103"/>
      <c r="I28" s="131">
        <f>SUM(MAY!$AB$7)</f>
        <v>0</v>
      </c>
      <c r="J28" s="130"/>
      <c r="K28" s="103"/>
    </row>
    <row r="29" spans="1:11" ht="15.6" customHeight="1" x14ac:dyDescent="0.2">
      <c r="A29" s="103" t="s">
        <v>297</v>
      </c>
      <c r="B29" s="103"/>
      <c r="C29" s="103"/>
      <c r="D29" s="103"/>
      <c r="E29" s="103"/>
      <c r="F29" s="103"/>
      <c r="G29" s="103"/>
      <c r="H29" s="103"/>
      <c r="I29" s="131">
        <f>SUM(MAY!$AC$7)</f>
        <v>0</v>
      </c>
      <c r="J29" s="130"/>
      <c r="K29" s="103"/>
    </row>
    <row r="30" spans="1:11" ht="15.6" customHeight="1" x14ac:dyDescent="0.2">
      <c r="A30" s="103" t="s">
        <v>298</v>
      </c>
      <c r="B30" s="103"/>
      <c r="C30" s="103"/>
      <c r="D30" s="103"/>
      <c r="E30" s="103"/>
      <c r="F30" s="103"/>
      <c r="G30" s="103"/>
      <c r="H30" s="103"/>
      <c r="I30" s="131">
        <f>SUM(MAY!$AD$7)</f>
        <v>0</v>
      </c>
      <c r="J30" s="130"/>
      <c r="K30" s="103"/>
    </row>
    <row r="31" spans="1:11" ht="15.6" customHeight="1" x14ac:dyDescent="0.2">
      <c r="A31" s="103" t="s">
        <v>299</v>
      </c>
      <c r="B31" s="103"/>
      <c r="C31" s="103"/>
      <c r="D31" s="103"/>
      <c r="E31" s="103"/>
      <c r="F31" s="103"/>
      <c r="G31" s="103"/>
      <c r="H31" s="103"/>
      <c r="I31" s="131">
        <f>SUM(MAY!$AE$7)</f>
        <v>0</v>
      </c>
      <c r="J31" s="130"/>
      <c r="K31" s="103"/>
    </row>
    <row r="32" spans="1:11" ht="15.6" customHeight="1" x14ac:dyDescent="0.2">
      <c r="A32" s="103" t="s">
        <v>300</v>
      </c>
      <c r="B32" s="103"/>
      <c r="C32" s="103"/>
      <c r="D32" s="103"/>
      <c r="E32" s="103"/>
      <c r="F32" s="103"/>
      <c r="G32" s="103"/>
      <c r="H32" s="103"/>
      <c r="I32" s="131">
        <f>SUM(MAY!$AF$7)</f>
        <v>0</v>
      </c>
      <c r="J32" s="130"/>
      <c r="K32" s="103"/>
    </row>
    <row r="33" spans="1:11" ht="15.6" customHeight="1" x14ac:dyDescent="0.2">
      <c r="A33" s="103" t="s">
        <v>301</v>
      </c>
      <c r="B33" s="103"/>
      <c r="C33" s="103"/>
      <c r="D33" s="103"/>
      <c r="E33" s="103"/>
      <c r="F33" s="103"/>
      <c r="G33" s="103"/>
      <c r="H33" s="103"/>
      <c r="I33" s="131">
        <f>SUM(MAY!$AG$7)</f>
        <v>0</v>
      </c>
      <c r="J33" s="130"/>
      <c r="K33" s="103"/>
    </row>
    <row r="34" spans="1:11" ht="15.6" customHeight="1" x14ac:dyDescent="0.2">
      <c r="A34" s="103" t="s">
        <v>302</v>
      </c>
      <c r="B34" s="103"/>
      <c r="C34" s="103"/>
      <c r="D34" s="103"/>
      <c r="E34" s="103"/>
      <c r="F34" s="103"/>
      <c r="G34" s="103"/>
      <c r="H34" s="103"/>
      <c r="I34" s="131">
        <f>SUM(MAY!$AH$7)</f>
        <v>0</v>
      </c>
      <c r="J34" s="130"/>
      <c r="K34" s="103"/>
    </row>
    <row r="35" spans="1:11" ht="15.6" customHeight="1" x14ac:dyDescent="0.2">
      <c r="A35" s="103" t="s">
        <v>302</v>
      </c>
      <c r="B35" s="103"/>
      <c r="C35" s="103"/>
      <c r="D35" s="103"/>
      <c r="E35" s="103"/>
      <c r="F35" s="103"/>
      <c r="G35" s="103"/>
      <c r="H35" s="103"/>
      <c r="I35" s="138">
        <v>0</v>
      </c>
      <c r="J35" s="130"/>
      <c r="K35" s="103"/>
    </row>
    <row r="36" spans="1:11" ht="15.6" customHeight="1" x14ac:dyDescent="0.2">
      <c r="A36" s="103" t="s">
        <v>303</v>
      </c>
      <c r="B36" s="103"/>
      <c r="C36" s="103"/>
      <c r="D36" s="103"/>
      <c r="E36" s="103"/>
      <c r="F36" s="103"/>
      <c r="G36" s="103"/>
      <c r="H36" s="103"/>
      <c r="I36" s="131">
        <f>SUM(MAY!$AJ$7)</f>
        <v>0</v>
      </c>
      <c r="J36" s="130"/>
      <c r="K36" s="103"/>
    </row>
    <row r="37" spans="1:11" ht="15.6" customHeight="1" thickBot="1" x14ac:dyDescent="0.25">
      <c r="A37" s="103" t="s">
        <v>304</v>
      </c>
      <c r="B37" s="103"/>
      <c r="C37" s="103"/>
      <c r="D37" s="103"/>
      <c r="E37" s="103"/>
      <c r="F37" s="103"/>
      <c r="G37" s="103"/>
      <c r="H37" s="103"/>
      <c r="I37" s="132">
        <f>SUM(MAY!$AK$7)</f>
        <v>0</v>
      </c>
      <c r="J37" s="130"/>
      <c r="K37" s="103"/>
    </row>
    <row r="38" spans="1:11" ht="15.6" customHeight="1" thickBot="1" x14ac:dyDescent="0.25">
      <c r="A38" s="139" t="s">
        <v>305</v>
      </c>
      <c r="B38" s="103"/>
      <c r="C38" s="103"/>
      <c r="D38" s="103"/>
      <c r="E38" s="103"/>
      <c r="F38" s="103"/>
      <c r="G38" s="103"/>
      <c r="H38" s="103"/>
      <c r="I38" s="140"/>
      <c r="J38" s="141">
        <f>SUM(I25:I37)</f>
        <v>0</v>
      </c>
      <c r="K38" s="103"/>
    </row>
    <row r="39" spans="1:11" ht="15.6" customHeight="1" thickTop="1" thickBot="1" x14ac:dyDescent="0.25">
      <c r="A39" s="127" t="s">
        <v>306</v>
      </c>
      <c r="B39" s="103"/>
      <c r="C39" s="103"/>
      <c r="D39" s="103"/>
      <c r="E39" s="103"/>
      <c r="F39" s="103"/>
      <c r="G39" s="103"/>
      <c r="H39" s="103"/>
      <c r="I39" s="103"/>
      <c r="J39" s="142">
        <f>SUM(J18-J38)</f>
        <v>0</v>
      </c>
      <c r="K39" s="103"/>
    </row>
    <row r="40" spans="1:11" ht="15.6" customHeight="1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5.6" customHeight="1" x14ac:dyDescent="0.2">
      <c r="A41" s="103" t="s">
        <v>307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5.6" customHeight="1" x14ac:dyDescent="0.2">
      <c r="A42" s="103" t="s">
        <v>308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ht="15.6" customHeight="1" x14ac:dyDescent="0.2">
      <c r="A43" s="103" t="s">
        <v>309</v>
      </c>
      <c r="B43" s="103"/>
      <c r="C43" s="103"/>
      <c r="D43" s="103"/>
      <c r="E43" s="103"/>
      <c r="F43" s="103"/>
      <c r="G43" s="103"/>
      <c r="H43" s="103"/>
      <c r="I43" s="493"/>
      <c r="J43" s="494"/>
      <c r="K43" s="103"/>
    </row>
    <row r="44" spans="1:11" ht="15.6" customHeight="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ht="15.6" customHeight="1" x14ac:dyDescent="0.2">
      <c r="A45" s="143"/>
      <c r="B45" s="143"/>
      <c r="C45" s="143" t="s">
        <v>236</v>
      </c>
      <c r="D45" s="143"/>
      <c r="E45" s="103"/>
      <c r="F45" s="103"/>
      <c r="G45" s="103"/>
      <c r="H45" s="143"/>
      <c r="I45" s="143"/>
      <c r="J45" s="143"/>
      <c r="K45" s="103"/>
    </row>
    <row r="46" spans="1:11" ht="15.6" customHeight="1" x14ac:dyDescent="0.2">
      <c r="A46" s="103"/>
      <c r="B46" s="103"/>
      <c r="C46" s="103"/>
      <c r="D46" s="144" t="s">
        <v>310</v>
      </c>
      <c r="E46" s="103"/>
      <c r="F46" s="103"/>
      <c r="G46" s="103"/>
      <c r="H46" s="140"/>
      <c r="I46" s="140"/>
      <c r="J46" s="145" t="s">
        <v>311</v>
      </c>
      <c r="K46" s="103"/>
    </row>
    <row r="47" spans="1:11" ht="15.6" customHeight="1" x14ac:dyDescent="0.2">
      <c r="A47" s="103"/>
      <c r="B47" s="103"/>
      <c r="C47" s="103"/>
      <c r="D47" s="103"/>
      <c r="E47" s="103"/>
      <c r="F47" s="103"/>
      <c r="G47" s="103"/>
      <c r="H47" s="103" t="s">
        <v>236</v>
      </c>
      <c r="I47" s="103"/>
      <c r="J47" s="103"/>
      <c r="K47" s="103"/>
    </row>
    <row r="48" spans="1:11" ht="15.6" customHeight="1" x14ac:dyDescent="0.2">
      <c r="A48" s="124" t="s">
        <v>312</v>
      </c>
      <c r="B48" s="124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5.6" customHeight="1" x14ac:dyDescent="0.2">
      <c r="A49" s="146" t="s">
        <v>313</v>
      </c>
      <c r="B49" s="146"/>
      <c r="C49" s="146"/>
      <c r="D49" s="146"/>
      <c r="E49" s="146"/>
      <c r="F49" s="146"/>
      <c r="G49" s="146"/>
      <c r="H49" s="146"/>
      <c r="I49" s="146"/>
      <c r="J49" s="103"/>
      <c r="K49" s="103"/>
    </row>
    <row r="50" spans="1:11" ht="15.6" customHeight="1" x14ac:dyDescent="0.2">
      <c r="A50" s="146" t="s">
        <v>314</v>
      </c>
      <c r="B50" s="146"/>
      <c r="C50" s="146"/>
      <c r="D50" s="146"/>
      <c r="E50" s="146"/>
      <c r="F50" s="146"/>
      <c r="G50" s="146"/>
      <c r="H50" s="146"/>
      <c r="I50" s="146"/>
      <c r="J50" s="103"/>
      <c r="K50" s="103"/>
    </row>
  </sheetData>
  <sheetProtection algorithmName="SHA-512" hashValue="TCSYBtHvYZAfB0rUdOjPbXqvAqhIu47MRWGanSRVmga+CkKgZco6i6MIOpwO4tUJwaCNwADycbbOhMAae0YxmA==" saltValue="5Gp1XQp9scQSnwJ5AbPeCw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IN147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7" customWidth="1"/>
    <col min="2" max="7" width="9.140625" style="17" customWidth="1"/>
    <col min="8" max="8" width="30.5703125" style="17" customWidth="1"/>
    <col min="9" max="34" width="9.140625" style="17" customWidth="1"/>
    <col min="35" max="35" width="36.42578125" style="17" customWidth="1"/>
    <col min="36" max="37" width="9.140625" style="17"/>
    <col min="38" max="38" width="2.5703125" style="17" customWidth="1"/>
    <col min="39" max="16384" width="9.140625" style="17"/>
  </cols>
  <sheetData>
    <row r="1" spans="1:248" ht="12.75" customHeight="1" x14ac:dyDescent="0.2">
      <c r="A1" s="15"/>
      <c r="B1" s="16" t="s">
        <v>0</v>
      </c>
      <c r="C1" s="15"/>
      <c r="D1" s="15"/>
      <c r="E1" s="15"/>
      <c r="F1" s="15"/>
      <c r="G1" s="4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248" ht="12.75" customHeight="1" x14ac:dyDescent="0.2">
      <c r="A2" s="15"/>
      <c r="B2" s="481" t="s">
        <v>128</v>
      </c>
      <c r="C2" s="482"/>
      <c r="D2" s="482"/>
      <c r="E2" s="483">
        <f>J100</f>
        <v>0</v>
      </c>
      <c r="F2" s="484"/>
      <c r="G2" s="47"/>
      <c r="H2" s="15"/>
      <c r="I2" s="15"/>
      <c r="J2" s="15"/>
      <c r="K2" s="30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248" s="14" customFormat="1" ht="12.75" customHeight="1" thickBot="1" x14ac:dyDescent="0.25">
      <c r="A3" s="18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48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 t="s">
        <v>1</v>
      </c>
      <c r="N3" s="19">
        <v>12</v>
      </c>
      <c r="O3" s="19">
        <v>13</v>
      </c>
      <c r="P3" s="19">
        <v>14</v>
      </c>
      <c r="Q3" s="19">
        <v>15</v>
      </c>
      <c r="R3" s="19" t="s">
        <v>2</v>
      </c>
      <c r="S3" s="18"/>
      <c r="T3" s="18"/>
      <c r="U3" s="19">
        <v>16</v>
      </c>
      <c r="V3" s="19">
        <v>17</v>
      </c>
      <c r="W3" s="19">
        <v>18</v>
      </c>
      <c r="X3" s="19">
        <v>19</v>
      </c>
      <c r="Y3" s="19">
        <v>20</v>
      </c>
      <c r="Z3" s="19" t="s">
        <v>3</v>
      </c>
      <c r="AA3" s="19">
        <v>21</v>
      </c>
      <c r="AB3" s="19">
        <v>22</v>
      </c>
      <c r="AC3" s="19">
        <v>23</v>
      </c>
      <c r="AD3" s="19">
        <v>24</v>
      </c>
      <c r="AE3" s="19">
        <v>25</v>
      </c>
      <c r="AF3" s="19">
        <v>26</v>
      </c>
      <c r="AG3" s="19">
        <v>27</v>
      </c>
      <c r="AH3" s="19">
        <v>28</v>
      </c>
      <c r="AI3" s="19">
        <v>29</v>
      </c>
      <c r="AJ3" s="19">
        <v>30</v>
      </c>
      <c r="AK3" s="19">
        <v>31</v>
      </c>
      <c r="AL3" s="18"/>
    </row>
    <row r="4" spans="1:248" s="101" customFormat="1" ht="12.75" customHeight="1" thickTop="1" x14ac:dyDescent="0.2">
      <c r="A4" s="388"/>
      <c r="B4" s="4" t="s">
        <v>4</v>
      </c>
      <c r="C4" s="375"/>
      <c r="D4" s="4" t="s">
        <v>201</v>
      </c>
      <c r="E4" s="376" t="s">
        <v>6</v>
      </c>
      <c r="F4" s="10" t="s">
        <v>7</v>
      </c>
      <c r="G4" s="389"/>
      <c r="H4" s="10"/>
      <c r="I4" s="390"/>
      <c r="J4" s="4"/>
      <c r="K4" s="10"/>
      <c r="L4" s="4" t="s">
        <v>454</v>
      </c>
      <c r="M4" s="4"/>
      <c r="N4" s="4" t="s">
        <v>257</v>
      </c>
      <c r="O4" s="376" t="s">
        <v>455</v>
      </c>
      <c r="P4" s="378"/>
      <c r="Q4" s="391" t="s">
        <v>8</v>
      </c>
      <c r="R4" s="10" t="s">
        <v>8</v>
      </c>
      <c r="S4" s="111"/>
      <c r="T4" s="385"/>
      <c r="U4" s="453" t="s">
        <v>9</v>
      </c>
      <c r="V4" s="454"/>
      <c r="W4" s="454"/>
      <c r="X4" s="454"/>
      <c r="Y4" s="455"/>
      <c r="Z4" s="4" t="s">
        <v>10</v>
      </c>
      <c r="AA4" s="4" t="s">
        <v>11</v>
      </c>
      <c r="AB4" s="4" t="s">
        <v>204</v>
      </c>
      <c r="AC4" s="4" t="s">
        <v>12</v>
      </c>
      <c r="AD4" s="4" t="s">
        <v>13</v>
      </c>
      <c r="AE4" s="4" t="s">
        <v>14</v>
      </c>
      <c r="AF4" s="4"/>
      <c r="AG4" s="4"/>
      <c r="AH4" s="9"/>
      <c r="AI4" s="392"/>
      <c r="AJ4" s="4" t="s">
        <v>15</v>
      </c>
      <c r="AK4" s="10" t="s">
        <v>7</v>
      </c>
      <c r="AL4" s="111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</row>
    <row r="5" spans="1:248" s="101" customFormat="1" ht="12.75" customHeight="1" x14ac:dyDescent="0.2">
      <c r="A5" s="388"/>
      <c r="B5" s="4" t="s">
        <v>8</v>
      </c>
      <c r="C5" s="4" t="s">
        <v>16</v>
      </c>
      <c r="D5" s="4" t="s">
        <v>202</v>
      </c>
      <c r="E5" s="379" t="s">
        <v>8</v>
      </c>
      <c r="F5" s="10" t="s">
        <v>18</v>
      </c>
      <c r="G5" s="389" t="s">
        <v>19</v>
      </c>
      <c r="H5" s="10" t="s">
        <v>20</v>
      </c>
      <c r="I5" s="390" t="s">
        <v>465</v>
      </c>
      <c r="J5" s="4" t="s">
        <v>21</v>
      </c>
      <c r="K5" s="10" t="s">
        <v>22</v>
      </c>
      <c r="L5" s="4" t="s">
        <v>456</v>
      </c>
      <c r="M5" s="4" t="s">
        <v>457</v>
      </c>
      <c r="N5" s="4" t="s">
        <v>258</v>
      </c>
      <c r="O5" s="379" t="s">
        <v>259</v>
      </c>
      <c r="P5" s="379" t="s">
        <v>23</v>
      </c>
      <c r="Q5" s="4" t="s">
        <v>24</v>
      </c>
      <c r="R5" s="10" t="s">
        <v>24</v>
      </c>
      <c r="S5" s="9" t="s">
        <v>136</v>
      </c>
      <c r="T5" s="10" t="s">
        <v>136</v>
      </c>
      <c r="U5" s="4" t="s">
        <v>25</v>
      </c>
      <c r="V5" s="4" t="s">
        <v>26</v>
      </c>
      <c r="W5" s="4" t="s">
        <v>27</v>
      </c>
      <c r="X5" s="4" t="s">
        <v>28</v>
      </c>
      <c r="Y5" s="4" t="s">
        <v>137</v>
      </c>
      <c r="Z5" s="4" t="s">
        <v>251</v>
      </c>
      <c r="AA5" s="4" t="s">
        <v>138</v>
      </c>
      <c r="AB5" s="4" t="s">
        <v>203</v>
      </c>
      <c r="AC5" s="4" t="s">
        <v>30</v>
      </c>
      <c r="AD5" s="4" t="s">
        <v>141</v>
      </c>
      <c r="AE5" s="4" t="s">
        <v>31</v>
      </c>
      <c r="AF5" s="4" t="s">
        <v>32</v>
      </c>
      <c r="AG5" s="4" t="s">
        <v>205</v>
      </c>
      <c r="AH5" s="9" t="s">
        <v>16</v>
      </c>
      <c r="AI5" s="393" t="s">
        <v>34</v>
      </c>
      <c r="AJ5" s="4" t="s">
        <v>35</v>
      </c>
      <c r="AK5" s="10" t="s">
        <v>18</v>
      </c>
      <c r="AL5" s="111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</row>
    <row r="6" spans="1:248" s="101" customFormat="1" ht="12.75" customHeight="1" thickBot="1" x14ac:dyDescent="0.25">
      <c r="A6" s="394"/>
      <c r="B6" s="381" t="s">
        <v>36</v>
      </c>
      <c r="C6" s="381" t="s">
        <v>37</v>
      </c>
      <c r="D6" s="381" t="s">
        <v>38</v>
      </c>
      <c r="E6" s="382" t="s">
        <v>39</v>
      </c>
      <c r="F6" s="12" t="s">
        <v>40</v>
      </c>
      <c r="G6" s="395"/>
      <c r="H6" s="12"/>
      <c r="I6" s="396" t="s">
        <v>41</v>
      </c>
      <c r="J6" s="381"/>
      <c r="K6" s="12"/>
      <c r="L6" s="381" t="s">
        <v>458</v>
      </c>
      <c r="M6" s="381"/>
      <c r="N6" s="381" t="s">
        <v>235</v>
      </c>
      <c r="O6" s="382" t="s">
        <v>235</v>
      </c>
      <c r="P6" s="383"/>
      <c r="Q6" s="5" t="s">
        <v>459</v>
      </c>
      <c r="R6" s="117" t="s">
        <v>263</v>
      </c>
      <c r="S6" s="11" t="s">
        <v>109</v>
      </c>
      <c r="T6" s="12" t="s">
        <v>188</v>
      </c>
      <c r="U6" s="381" t="s">
        <v>42</v>
      </c>
      <c r="V6" s="381" t="s">
        <v>43</v>
      </c>
      <c r="W6" s="381"/>
      <c r="X6" s="381" t="s">
        <v>44</v>
      </c>
      <c r="Y6" s="381" t="s">
        <v>30</v>
      </c>
      <c r="Z6" s="381" t="s">
        <v>30</v>
      </c>
      <c r="AA6" s="381" t="s">
        <v>139</v>
      </c>
      <c r="AB6" s="381" t="s">
        <v>15</v>
      </c>
      <c r="AC6" s="381" t="s">
        <v>140</v>
      </c>
      <c r="AD6" s="381" t="s">
        <v>142</v>
      </c>
      <c r="AE6" s="381" t="s">
        <v>47</v>
      </c>
      <c r="AF6" s="381" t="s">
        <v>48</v>
      </c>
      <c r="AG6" s="381" t="s">
        <v>15</v>
      </c>
      <c r="AH6" s="11" t="s">
        <v>30</v>
      </c>
      <c r="AI6" s="397"/>
      <c r="AJ6" s="381" t="s">
        <v>49</v>
      </c>
      <c r="AK6" s="12" t="s">
        <v>189</v>
      </c>
      <c r="AL6" s="398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</row>
    <row r="7" spans="1:248" s="51" customFormat="1" ht="12.75" customHeight="1" thickTop="1" x14ac:dyDescent="0.15">
      <c r="A7" s="49"/>
      <c r="B7" s="235">
        <f>B98</f>
        <v>0</v>
      </c>
      <c r="C7" s="235">
        <f>C98</f>
        <v>0</v>
      </c>
      <c r="D7" s="235">
        <f>D98</f>
        <v>0</v>
      </c>
      <c r="E7" s="238">
        <f>E98</f>
        <v>0</v>
      </c>
      <c r="F7" s="271">
        <f>F98</f>
        <v>0</v>
      </c>
      <c r="G7" s="271" t="str">
        <f>C11</f>
        <v>JUNE</v>
      </c>
      <c r="H7" s="356"/>
      <c r="I7" s="357"/>
      <c r="J7" s="235">
        <f>J98-J21</f>
        <v>0</v>
      </c>
      <c r="K7" s="238">
        <f t="shared" ref="K7:R7" si="0">K98</f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9">
        <f t="shared" si="0"/>
        <v>0</v>
      </c>
      <c r="P7" s="236">
        <f t="shared" si="0"/>
        <v>0</v>
      </c>
      <c r="Q7" s="235">
        <f t="shared" si="0"/>
        <v>0</v>
      </c>
      <c r="R7" s="239">
        <f t="shared" si="0"/>
        <v>0</v>
      </c>
      <c r="S7" s="272">
        <f>SUM(L7:R7)</f>
        <v>0</v>
      </c>
      <c r="T7" s="237">
        <f>SUM(U7:AK7)</f>
        <v>0</v>
      </c>
      <c r="U7" s="235">
        <f t="shared" ref="U7:AH7" si="1">U98</f>
        <v>0</v>
      </c>
      <c r="V7" s="235">
        <f t="shared" si="1"/>
        <v>0</v>
      </c>
      <c r="W7" s="235">
        <f t="shared" si="1"/>
        <v>0</v>
      </c>
      <c r="X7" s="235">
        <f t="shared" si="1"/>
        <v>0</v>
      </c>
      <c r="Y7" s="235">
        <f t="shared" si="1"/>
        <v>0</v>
      </c>
      <c r="Z7" s="235">
        <f t="shared" si="1"/>
        <v>0</v>
      </c>
      <c r="AA7" s="235">
        <f t="shared" si="1"/>
        <v>0</v>
      </c>
      <c r="AB7" s="235">
        <f t="shared" si="1"/>
        <v>0</v>
      </c>
      <c r="AC7" s="235">
        <f t="shared" si="1"/>
        <v>0</v>
      </c>
      <c r="AD7" s="235">
        <f t="shared" si="1"/>
        <v>0</v>
      </c>
      <c r="AE7" s="235">
        <f t="shared" si="1"/>
        <v>0</v>
      </c>
      <c r="AF7" s="235">
        <f t="shared" si="1"/>
        <v>0</v>
      </c>
      <c r="AG7" s="235">
        <f t="shared" si="1"/>
        <v>0</v>
      </c>
      <c r="AH7" s="238">
        <f t="shared" si="1"/>
        <v>0</v>
      </c>
      <c r="AI7" s="271"/>
      <c r="AJ7" s="235">
        <f>AJ98</f>
        <v>0</v>
      </c>
      <c r="AK7" s="235">
        <f>AK98</f>
        <v>0</v>
      </c>
      <c r="AL7" s="50"/>
    </row>
    <row r="8" spans="1:248" s="54" customFormat="1" ht="12.75" customHeight="1" x14ac:dyDescent="0.2">
      <c r="A8" s="52"/>
      <c r="B8" s="52"/>
      <c r="C8" s="52"/>
      <c r="D8" s="52"/>
      <c r="E8" s="5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269">
        <f>SUM(K7:R7)-T7</f>
        <v>0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248" ht="12.75" customHeight="1" x14ac:dyDescent="0.2">
      <c r="A9" s="15"/>
      <c r="B9" s="15"/>
      <c r="C9" s="15"/>
      <c r="D9" s="15"/>
      <c r="E9" s="15"/>
      <c r="F9" s="15"/>
      <c r="G9" s="55"/>
      <c r="H9" s="15"/>
      <c r="I9" s="3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248" ht="12.75" customHeight="1" x14ac:dyDescent="0.2">
      <c r="A10" s="15"/>
      <c r="B10" s="15"/>
      <c r="C10" s="15"/>
      <c r="D10" s="15"/>
      <c r="E10" s="15"/>
      <c r="F10" s="15"/>
      <c r="G10" s="499" t="str">
        <f>JANUARY!G10</f>
        <v>UNITED STEELWORKERS - LOCAL UNION</v>
      </c>
      <c r="H10" s="499"/>
      <c r="I10" s="499"/>
      <c r="J10" s="2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4" t="s">
        <v>399</v>
      </c>
      <c r="AA10" s="2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248" ht="12.75" customHeight="1" x14ac:dyDescent="0.2">
      <c r="A11" s="15"/>
      <c r="B11" s="26" t="s">
        <v>51</v>
      </c>
      <c r="C11" s="9" t="s">
        <v>157</v>
      </c>
      <c r="D11" s="26" t="s">
        <v>237</v>
      </c>
      <c r="E11" s="1">
        <f>JANUARY!$E$11</f>
        <v>0</v>
      </c>
      <c r="F11" s="15"/>
      <c r="G11" s="55"/>
      <c r="H11" s="15"/>
      <c r="I11" s="3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26"/>
      <c r="AJ11" s="109" t="str">
        <f>C11</f>
        <v>JUNE</v>
      </c>
      <c r="AK11" s="105">
        <f>$E$11</f>
        <v>0</v>
      </c>
    </row>
    <row r="12" spans="1:248" ht="12.75" customHeight="1" x14ac:dyDescent="0.2">
      <c r="A12" s="15"/>
      <c r="B12" s="26" t="s">
        <v>52</v>
      </c>
      <c r="C12" s="56" t="s">
        <v>144</v>
      </c>
      <c r="D12" s="15"/>
      <c r="E12" s="15"/>
      <c r="F12" s="15"/>
      <c r="G12" s="55"/>
      <c r="H12" s="15"/>
      <c r="I12" s="34" t="s">
        <v>53</v>
      </c>
      <c r="J12" s="15"/>
      <c r="K12" s="15"/>
      <c r="L12" s="34"/>
      <c r="M12" s="15"/>
      <c r="N12" s="15"/>
      <c r="O12" s="15"/>
      <c r="P12" s="26"/>
      <c r="Q12" s="15"/>
      <c r="R12" s="26"/>
      <c r="S12" s="15"/>
      <c r="T12" s="15"/>
      <c r="U12" s="15"/>
      <c r="V12" s="15"/>
      <c r="W12" s="15"/>
      <c r="X12" s="15"/>
      <c r="Y12" s="15"/>
      <c r="Z12" s="15"/>
      <c r="AA12" s="15"/>
      <c r="AB12" s="28" t="s">
        <v>54</v>
      </c>
      <c r="AC12" s="15"/>
      <c r="AD12" s="15"/>
      <c r="AE12" s="15"/>
      <c r="AF12" s="15"/>
      <c r="AG12" s="15"/>
      <c r="AH12" s="15"/>
      <c r="AI12" s="26" t="str">
        <f>B12</f>
        <v>Page No.</v>
      </c>
      <c r="AJ12" s="108" t="str">
        <f>C12</f>
        <v>1</v>
      </c>
      <c r="AK12" s="108"/>
      <c r="AL12" s="104"/>
    </row>
    <row r="13" spans="1:248" ht="12.75" customHeight="1" x14ac:dyDescent="0.2">
      <c r="A13" s="15"/>
      <c r="B13" s="15"/>
      <c r="C13" s="15"/>
      <c r="D13" s="15"/>
      <c r="E13" s="15"/>
      <c r="F13" s="15"/>
      <c r="G13" s="55"/>
      <c r="H13" s="15"/>
      <c r="I13" s="3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26"/>
      <c r="AJ13" s="1"/>
      <c r="AK13" s="233"/>
      <c r="AL13" s="15"/>
    </row>
    <row r="14" spans="1:248" ht="12.75" customHeight="1" x14ac:dyDescent="0.2">
      <c r="A14" s="30"/>
      <c r="B14" s="30"/>
      <c r="C14" s="30"/>
      <c r="D14" s="30"/>
      <c r="E14" s="30"/>
      <c r="F14" s="30"/>
      <c r="G14" s="57"/>
      <c r="H14" s="30"/>
      <c r="I14" s="31"/>
      <c r="J14" s="30"/>
      <c r="K14" s="30"/>
      <c r="L14" s="3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  <c r="AF14" s="30"/>
      <c r="AG14" s="30"/>
      <c r="AH14" s="30"/>
      <c r="AI14" s="30"/>
      <c r="AJ14" s="2"/>
      <c r="AK14" s="2"/>
      <c r="AL14" s="30"/>
    </row>
    <row r="15" spans="1:248" s="362" customFormat="1" ht="12.75" customHeight="1" x14ac:dyDescent="0.2">
      <c r="A15" s="32"/>
      <c r="B15" s="15"/>
      <c r="C15" s="15" t="s">
        <v>55</v>
      </c>
      <c r="D15" s="15"/>
      <c r="E15" s="15"/>
      <c r="F15" s="33"/>
      <c r="G15" s="58"/>
      <c r="H15" s="38" t="s">
        <v>56</v>
      </c>
      <c r="I15" s="59"/>
      <c r="J15" s="459" t="s">
        <v>466</v>
      </c>
      <c r="K15" s="460"/>
      <c r="L15" s="15"/>
      <c r="M15" s="15"/>
      <c r="N15" s="15"/>
      <c r="O15" s="34" t="s">
        <v>57</v>
      </c>
      <c r="P15" s="15"/>
      <c r="Q15" s="15"/>
      <c r="R15" s="32"/>
      <c r="S15" s="15"/>
      <c r="T15" s="3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33"/>
      <c r="AJ15" s="15"/>
      <c r="AK15" s="32"/>
      <c r="AL15" s="15"/>
    </row>
    <row r="16" spans="1:248" s="362" customFormat="1" ht="12.75" customHeight="1" x14ac:dyDescent="0.2">
      <c r="A16" s="32"/>
      <c r="B16" s="15"/>
      <c r="C16" s="15"/>
      <c r="D16" s="15"/>
      <c r="E16" s="15"/>
      <c r="F16" s="33"/>
      <c r="G16" s="58"/>
      <c r="H16" s="33"/>
      <c r="I16" s="60"/>
      <c r="J16" s="15"/>
      <c r="K16" s="32"/>
      <c r="L16" s="15"/>
      <c r="M16" s="15"/>
      <c r="N16" s="15"/>
      <c r="O16" s="15"/>
      <c r="P16" s="15"/>
      <c r="Q16" s="15"/>
      <c r="R16" s="32"/>
      <c r="S16" s="15"/>
      <c r="T16" s="3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33"/>
      <c r="AJ16" s="15"/>
      <c r="AK16" s="32"/>
      <c r="AL16" s="15"/>
    </row>
    <row r="17" spans="1:248" s="362" customFormat="1" ht="12.75" customHeight="1" thickBot="1" x14ac:dyDescent="0.25">
      <c r="A17" s="35"/>
      <c r="B17" s="19">
        <v>1</v>
      </c>
      <c r="C17" s="19">
        <v>2</v>
      </c>
      <c r="D17" s="19">
        <v>3</v>
      </c>
      <c r="E17" s="19">
        <v>4</v>
      </c>
      <c r="F17" s="36">
        <v>5</v>
      </c>
      <c r="G17" s="61">
        <v>6</v>
      </c>
      <c r="H17" s="37">
        <v>7</v>
      </c>
      <c r="I17" s="62">
        <v>8</v>
      </c>
      <c r="J17" s="19">
        <v>9</v>
      </c>
      <c r="K17" s="37">
        <v>10</v>
      </c>
      <c r="L17" s="19">
        <v>11</v>
      </c>
      <c r="M17" s="19" t="s">
        <v>1</v>
      </c>
      <c r="N17" s="19">
        <v>12</v>
      </c>
      <c r="O17" s="19">
        <v>13</v>
      </c>
      <c r="P17" s="19">
        <v>14</v>
      </c>
      <c r="Q17" s="19">
        <v>15</v>
      </c>
      <c r="R17" s="37" t="s">
        <v>2</v>
      </c>
      <c r="S17" s="18"/>
      <c r="T17" s="35"/>
      <c r="U17" s="19">
        <v>16</v>
      </c>
      <c r="V17" s="19">
        <v>17</v>
      </c>
      <c r="W17" s="19">
        <v>18</v>
      </c>
      <c r="X17" s="19">
        <v>19</v>
      </c>
      <c r="Y17" s="19">
        <v>20</v>
      </c>
      <c r="Z17" s="19" t="s">
        <v>3</v>
      </c>
      <c r="AA17" s="19">
        <v>21</v>
      </c>
      <c r="AB17" s="19">
        <v>22</v>
      </c>
      <c r="AC17" s="19">
        <v>23</v>
      </c>
      <c r="AD17" s="19">
        <v>24</v>
      </c>
      <c r="AE17" s="19">
        <v>25</v>
      </c>
      <c r="AF17" s="19">
        <v>26</v>
      </c>
      <c r="AG17" s="19">
        <v>27</v>
      </c>
      <c r="AH17" s="19">
        <v>28</v>
      </c>
      <c r="AI17" s="36">
        <v>29</v>
      </c>
      <c r="AJ17" s="19">
        <v>30</v>
      </c>
      <c r="AK17" s="37">
        <v>31</v>
      </c>
      <c r="AL17" s="18"/>
    </row>
    <row r="18" spans="1:248" s="102" customFormat="1" ht="12.75" customHeight="1" thickTop="1" x14ac:dyDescent="0.2">
      <c r="A18" s="32"/>
      <c r="B18" s="6" t="s">
        <v>4</v>
      </c>
      <c r="C18" s="399"/>
      <c r="D18" s="6" t="s">
        <v>201</v>
      </c>
      <c r="E18" s="400" t="s">
        <v>6</v>
      </c>
      <c r="F18" s="114" t="s">
        <v>7</v>
      </c>
      <c r="G18" s="401"/>
      <c r="H18" s="114"/>
      <c r="I18" s="402"/>
      <c r="J18" s="6"/>
      <c r="K18" s="114"/>
      <c r="L18" s="6" t="s">
        <v>454</v>
      </c>
      <c r="M18" s="6"/>
      <c r="N18" s="6" t="s">
        <v>257</v>
      </c>
      <c r="O18" s="400" t="s">
        <v>455</v>
      </c>
      <c r="P18" s="403"/>
      <c r="Q18" s="404" t="s">
        <v>8</v>
      </c>
      <c r="R18" s="114" t="s">
        <v>8</v>
      </c>
      <c r="S18" s="405"/>
      <c r="T18" s="374"/>
      <c r="U18" s="456" t="s">
        <v>9</v>
      </c>
      <c r="V18" s="457"/>
      <c r="W18" s="457"/>
      <c r="X18" s="457"/>
      <c r="Y18" s="458"/>
      <c r="Z18" s="6" t="s">
        <v>10</v>
      </c>
      <c r="AA18" s="6" t="s">
        <v>11</v>
      </c>
      <c r="AB18" s="6" t="s">
        <v>204</v>
      </c>
      <c r="AC18" s="6" t="s">
        <v>12</v>
      </c>
      <c r="AD18" s="6" t="s">
        <v>13</v>
      </c>
      <c r="AE18" s="6" t="s">
        <v>14</v>
      </c>
      <c r="AF18" s="6"/>
      <c r="AG18" s="6"/>
      <c r="AH18" s="406"/>
      <c r="AI18" s="407"/>
      <c r="AJ18" s="6" t="s">
        <v>15</v>
      </c>
      <c r="AK18" s="114" t="s">
        <v>7</v>
      </c>
      <c r="AL18" s="405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</row>
    <row r="19" spans="1:248" s="102" customFormat="1" ht="12.75" customHeight="1" x14ac:dyDescent="0.2">
      <c r="A19" s="32"/>
      <c r="B19" s="6" t="s">
        <v>8</v>
      </c>
      <c r="C19" s="6" t="s">
        <v>16</v>
      </c>
      <c r="D19" s="6" t="s">
        <v>202</v>
      </c>
      <c r="E19" s="408" t="s">
        <v>8</v>
      </c>
      <c r="F19" s="114" t="s">
        <v>18</v>
      </c>
      <c r="G19" s="401" t="s">
        <v>19</v>
      </c>
      <c r="H19" s="114" t="s">
        <v>20</v>
      </c>
      <c r="I19" s="402" t="s">
        <v>465</v>
      </c>
      <c r="J19" s="6" t="s">
        <v>21</v>
      </c>
      <c r="K19" s="114" t="s">
        <v>22</v>
      </c>
      <c r="L19" s="6" t="s">
        <v>456</v>
      </c>
      <c r="M19" s="6" t="s">
        <v>457</v>
      </c>
      <c r="N19" s="6" t="s">
        <v>258</v>
      </c>
      <c r="O19" s="408" t="s">
        <v>259</v>
      </c>
      <c r="P19" s="408" t="s">
        <v>23</v>
      </c>
      <c r="Q19" s="6" t="s">
        <v>24</v>
      </c>
      <c r="R19" s="114" t="s">
        <v>24</v>
      </c>
      <c r="S19" s="406" t="s">
        <v>136</v>
      </c>
      <c r="T19" s="114" t="s">
        <v>136</v>
      </c>
      <c r="U19" s="6" t="s">
        <v>25</v>
      </c>
      <c r="V19" s="6" t="s">
        <v>26</v>
      </c>
      <c r="W19" s="6" t="s">
        <v>27</v>
      </c>
      <c r="X19" s="6" t="s">
        <v>28</v>
      </c>
      <c r="Y19" s="6" t="s">
        <v>137</v>
      </c>
      <c r="Z19" s="6" t="s">
        <v>251</v>
      </c>
      <c r="AA19" s="6" t="s">
        <v>138</v>
      </c>
      <c r="AB19" s="6" t="s">
        <v>203</v>
      </c>
      <c r="AC19" s="6" t="s">
        <v>30</v>
      </c>
      <c r="AD19" s="6" t="s">
        <v>141</v>
      </c>
      <c r="AE19" s="6" t="s">
        <v>31</v>
      </c>
      <c r="AF19" s="6" t="s">
        <v>32</v>
      </c>
      <c r="AG19" s="6" t="s">
        <v>205</v>
      </c>
      <c r="AH19" s="406" t="s">
        <v>16</v>
      </c>
      <c r="AI19" s="409" t="s">
        <v>34</v>
      </c>
      <c r="AJ19" s="6" t="s">
        <v>35</v>
      </c>
      <c r="AK19" s="114" t="s">
        <v>18</v>
      </c>
      <c r="AL19" s="405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</row>
    <row r="20" spans="1:248" s="102" customFormat="1" ht="12.75" customHeight="1" thickBot="1" x14ac:dyDescent="0.25">
      <c r="A20" s="410"/>
      <c r="B20" s="7" t="s">
        <v>36</v>
      </c>
      <c r="C20" s="7" t="s">
        <v>37</v>
      </c>
      <c r="D20" s="7" t="s">
        <v>38</v>
      </c>
      <c r="E20" s="411" t="s">
        <v>39</v>
      </c>
      <c r="F20" s="412" t="s">
        <v>40</v>
      </c>
      <c r="G20" s="413"/>
      <c r="H20" s="412"/>
      <c r="I20" s="414" t="s">
        <v>41</v>
      </c>
      <c r="J20" s="7"/>
      <c r="K20" s="412"/>
      <c r="L20" s="7" t="s">
        <v>458</v>
      </c>
      <c r="M20" s="7"/>
      <c r="N20" s="7" t="s">
        <v>235</v>
      </c>
      <c r="O20" s="411" t="s">
        <v>235</v>
      </c>
      <c r="P20" s="415"/>
      <c r="Q20" s="115" t="s">
        <v>459</v>
      </c>
      <c r="R20" s="116" t="s">
        <v>263</v>
      </c>
      <c r="S20" s="416" t="s">
        <v>109</v>
      </c>
      <c r="T20" s="412" t="s">
        <v>188</v>
      </c>
      <c r="U20" s="7" t="s">
        <v>42</v>
      </c>
      <c r="V20" s="7" t="s">
        <v>43</v>
      </c>
      <c r="W20" s="7"/>
      <c r="X20" s="7" t="s">
        <v>44</v>
      </c>
      <c r="Y20" s="7" t="s">
        <v>30</v>
      </c>
      <c r="Z20" s="7" t="s">
        <v>30</v>
      </c>
      <c r="AA20" s="7" t="s">
        <v>139</v>
      </c>
      <c r="AB20" s="7" t="s">
        <v>15</v>
      </c>
      <c r="AC20" s="7" t="s">
        <v>140</v>
      </c>
      <c r="AD20" s="7" t="s">
        <v>142</v>
      </c>
      <c r="AE20" s="7" t="s">
        <v>47</v>
      </c>
      <c r="AF20" s="7" t="s">
        <v>48</v>
      </c>
      <c r="AG20" s="7" t="s">
        <v>15</v>
      </c>
      <c r="AH20" s="416" t="s">
        <v>30</v>
      </c>
      <c r="AI20" s="417"/>
      <c r="AJ20" s="7" t="s">
        <v>49</v>
      </c>
      <c r="AK20" s="412" t="s">
        <v>189</v>
      </c>
      <c r="AL20" s="418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</row>
    <row r="21" spans="1:248" s="15" customFormat="1" ht="12.75" customHeight="1" thickTop="1" x14ac:dyDescent="0.2">
      <c r="A21" s="40"/>
      <c r="B21" s="241"/>
      <c r="C21" s="241"/>
      <c r="D21" s="241"/>
      <c r="E21" s="241"/>
      <c r="F21" s="244"/>
      <c r="G21" s="99" t="str">
        <f>$C$11</f>
        <v>JUNE</v>
      </c>
      <c r="H21" s="270" t="s">
        <v>58</v>
      </c>
      <c r="I21" s="276"/>
      <c r="J21" s="442">
        <f>MAY!E2</f>
        <v>0</v>
      </c>
      <c r="K21" s="244"/>
      <c r="L21" s="241"/>
      <c r="M21" s="241"/>
      <c r="N21" s="241"/>
      <c r="O21" s="242"/>
      <c r="P21" s="254"/>
      <c r="Q21" s="241"/>
      <c r="R21" s="242"/>
      <c r="S21" s="29"/>
      <c r="T21" s="40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2"/>
      <c r="AI21" s="243"/>
      <c r="AJ21" s="241"/>
      <c r="AK21" s="241"/>
      <c r="AL21" s="29"/>
    </row>
    <row r="22" spans="1:248" s="124" customFormat="1" ht="12.75" customHeight="1" x14ac:dyDescent="0.2">
      <c r="A22" s="40">
        <v>1</v>
      </c>
      <c r="B22" s="245"/>
      <c r="C22" s="245"/>
      <c r="D22" s="245"/>
      <c r="E22" s="245"/>
      <c r="F22" s="246"/>
      <c r="G22" s="419"/>
      <c r="H22" s="265"/>
      <c r="I22" s="420"/>
      <c r="J22" s="241">
        <f t="shared" ref="J22:J52" si="2">SUM(B22:F22)</f>
        <v>0</v>
      </c>
      <c r="K22" s="244">
        <f>SUM(U22:AK22)-SUM(L22:R22)</f>
        <v>0</v>
      </c>
      <c r="L22" s="245"/>
      <c r="M22" s="245"/>
      <c r="N22" s="245"/>
      <c r="O22" s="247"/>
      <c r="P22" s="255"/>
      <c r="Q22" s="245"/>
      <c r="R22" s="246"/>
      <c r="S22" s="65" t="s">
        <v>59</v>
      </c>
      <c r="T22" s="40">
        <v>1</v>
      </c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7"/>
      <c r="AI22" s="265"/>
      <c r="AJ22" s="245"/>
      <c r="AK22" s="246"/>
      <c r="AL22" s="65" t="s">
        <v>59</v>
      </c>
    </row>
    <row r="23" spans="1:248" s="124" customFormat="1" ht="12.75" customHeight="1" x14ac:dyDescent="0.2">
      <c r="A23" s="40">
        <v>2</v>
      </c>
      <c r="B23" s="245"/>
      <c r="C23" s="245"/>
      <c r="D23" s="245"/>
      <c r="E23" s="245"/>
      <c r="F23" s="246"/>
      <c r="G23" s="419"/>
      <c r="H23" s="265"/>
      <c r="I23" s="420"/>
      <c r="J23" s="241">
        <f t="shared" si="2"/>
        <v>0</v>
      </c>
      <c r="K23" s="244">
        <f t="shared" ref="K23:K52" si="3">SUM(U23:AK23)-SUM(L23:R23)</f>
        <v>0</v>
      </c>
      <c r="L23" s="245"/>
      <c r="M23" s="245"/>
      <c r="N23" s="245"/>
      <c r="O23" s="247"/>
      <c r="P23" s="255"/>
      <c r="Q23" s="245"/>
      <c r="R23" s="246"/>
      <c r="S23" s="65" t="s">
        <v>60</v>
      </c>
      <c r="T23" s="40">
        <v>2</v>
      </c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7"/>
      <c r="AI23" s="265"/>
      <c r="AJ23" s="245"/>
      <c r="AK23" s="246"/>
      <c r="AL23" s="65" t="s">
        <v>60</v>
      </c>
    </row>
    <row r="24" spans="1:248" s="124" customFormat="1" ht="12.75" customHeight="1" x14ac:dyDescent="0.2">
      <c r="A24" s="40">
        <v>3</v>
      </c>
      <c r="B24" s="245"/>
      <c r="C24" s="245"/>
      <c r="D24" s="245"/>
      <c r="E24" s="245"/>
      <c r="F24" s="246"/>
      <c r="G24" s="419"/>
      <c r="H24" s="265"/>
      <c r="I24" s="420"/>
      <c r="J24" s="241">
        <f t="shared" si="2"/>
        <v>0</v>
      </c>
      <c r="K24" s="244">
        <f t="shared" si="3"/>
        <v>0</v>
      </c>
      <c r="L24" s="245"/>
      <c r="M24" s="245"/>
      <c r="N24" s="245"/>
      <c r="O24" s="247"/>
      <c r="P24" s="255"/>
      <c r="Q24" s="245"/>
      <c r="R24" s="246"/>
      <c r="S24" s="65" t="s">
        <v>61</v>
      </c>
      <c r="T24" s="40">
        <v>3</v>
      </c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7"/>
      <c r="AI24" s="265"/>
      <c r="AJ24" s="245"/>
      <c r="AK24" s="246"/>
      <c r="AL24" s="65" t="s">
        <v>61</v>
      </c>
    </row>
    <row r="25" spans="1:248" s="124" customFormat="1" ht="12.75" customHeight="1" x14ac:dyDescent="0.2">
      <c r="A25" s="40">
        <v>4</v>
      </c>
      <c r="B25" s="245"/>
      <c r="C25" s="245"/>
      <c r="D25" s="245"/>
      <c r="E25" s="245"/>
      <c r="F25" s="246"/>
      <c r="G25" s="419"/>
      <c r="H25" s="265"/>
      <c r="I25" s="420"/>
      <c r="J25" s="241">
        <f t="shared" si="2"/>
        <v>0</v>
      </c>
      <c r="K25" s="244">
        <f t="shared" si="3"/>
        <v>0</v>
      </c>
      <c r="L25" s="245"/>
      <c r="M25" s="245"/>
      <c r="N25" s="245"/>
      <c r="O25" s="247"/>
      <c r="P25" s="255"/>
      <c r="Q25" s="245"/>
      <c r="R25" s="246"/>
      <c r="S25" s="65" t="s">
        <v>62</v>
      </c>
      <c r="T25" s="40">
        <v>4</v>
      </c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7"/>
      <c r="AI25" s="265"/>
      <c r="AJ25" s="245"/>
      <c r="AK25" s="246"/>
      <c r="AL25" s="65" t="s">
        <v>62</v>
      </c>
    </row>
    <row r="26" spans="1:248" s="124" customFormat="1" ht="12.75" customHeight="1" x14ac:dyDescent="0.2">
      <c r="A26" s="40">
        <v>5</v>
      </c>
      <c r="B26" s="245"/>
      <c r="C26" s="245"/>
      <c r="D26" s="245"/>
      <c r="E26" s="245"/>
      <c r="F26" s="246"/>
      <c r="G26" s="421"/>
      <c r="H26" s="265"/>
      <c r="I26" s="420"/>
      <c r="J26" s="241">
        <f t="shared" si="2"/>
        <v>0</v>
      </c>
      <c r="K26" s="244">
        <f t="shared" si="3"/>
        <v>0</v>
      </c>
      <c r="L26" s="245"/>
      <c r="M26" s="245"/>
      <c r="N26" s="245"/>
      <c r="O26" s="247"/>
      <c r="P26" s="255"/>
      <c r="Q26" s="245"/>
      <c r="R26" s="246"/>
      <c r="S26" s="65" t="s">
        <v>63</v>
      </c>
      <c r="T26" s="40">
        <v>5</v>
      </c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7"/>
      <c r="AI26" s="265"/>
      <c r="AJ26" s="245"/>
      <c r="AK26" s="246"/>
      <c r="AL26" s="65" t="s">
        <v>63</v>
      </c>
    </row>
    <row r="27" spans="1:248" s="124" customFormat="1" ht="12.75" customHeight="1" x14ac:dyDescent="0.2">
      <c r="A27" s="66">
        <v>6</v>
      </c>
      <c r="B27" s="248"/>
      <c r="C27" s="248"/>
      <c r="D27" s="248"/>
      <c r="E27" s="248"/>
      <c r="F27" s="250"/>
      <c r="G27" s="419"/>
      <c r="H27" s="266"/>
      <c r="I27" s="422"/>
      <c r="J27" s="241">
        <f t="shared" si="2"/>
        <v>0</v>
      </c>
      <c r="K27" s="244">
        <f t="shared" si="3"/>
        <v>0</v>
      </c>
      <c r="L27" s="248"/>
      <c r="M27" s="248"/>
      <c r="N27" s="248"/>
      <c r="O27" s="249"/>
      <c r="P27" s="256"/>
      <c r="Q27" s="248"/>
      <c r="R27" s="250"/>
      <c r="S27" s="67" t="s">
        <v>64</v>
      </c>
      <c r="T27" s="66">
        <v>6</v>
      </c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9"/>
      <c r="AI27" s="266"/>
      <c r="AJ27" s="248"/>
      <c r="AK27" s="250"/>
      <c r="AL27" s="67" t="s">
        <v>64</v>
      </c>
    </row>
    <row r="28" spans="1:248" s="124" customFormat="1" ht="12.75" customHeight="1" x14ac:dyDescent="0.2">
      <c r="A28" s="40">
        <v>7</v>
      </c>
      <c r="B28" s="245"/>
      <c r="C28" s="245"/>
      <c r="D28" s="245"/>
      <c r="E28" s="245"/>
      <c r="F28" s="246"/>
      <c r="G28" s="419"/>
      <c r="H28" s="265"/>
      <c r="I28" s="420"/>
      <c r="J28" s="241">
        <f t="shared" si="2"/>
        <v>0</v>
      </c>
      <c r="K28" s="244">
        <f t="shared" si="3"/>
        <v>0</v>
      </c>
      <c r="L28" s="245"/>
      <c r="M28" s="245"/>
      <c r="N28" s="245"/>
      <c r="O28" s="247"/>
      <c r="P28" s="255"/>
      <c r="Q28" s="245"/>
      <c r="R28" s="246"/>
      <c r="S28" s="65" t="s">
        <v>65</v>
      </c>
      <c r="T28" s="40">
        <v>7</v>
      </c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7"/>
      <c r="AI28" s="265"/>
      <c r="AJ28" s="245"/>
      <c r="AK28" s="246"/>
      <c r="AL28" s="65" t="s">
        <v>65</v>
      </c>
    </row>
    <row r="29" spans="1:248" s="124" customFormat="1" ht="12.75" customHeight="1" x14ac:dyDescent="0.2">
      <c r="A29" s="40">
        <v>8</v>
      </c>
      <c r="B29" s="245"/>
      <c r="C29" s="245"/>
      <c r="D29" s="245"/>
      <c r="E29" s="245"/>
      <c r="F29" s="246"/>
      <c r="G29" s="419"/>
      <c r="H29" s="265"/>
      <c r="I29" s="420"/>
      <c r="J29" s="241">
        <f t="shared" si="2"/>
        <v>0</v>
      </c>
      <c r="K29" s="244">
        <f t="shared" si="3"/>
        <v>0</v>
      </c>
      <c r="L29" s="245"/>
      <c r="M29" s="245"/>
      <c r="N29" s="245"/>
      <c r="O29" s="247"/>
      <c r="P29" s="255"/>
      <c r="Q29" s="245"/>
      <c r="R29" s="246"/>
      <c r="S29" s="65" t="s">
        <v>66</v>
      </c>
      <c r="T29" s="40">
        <v>8</v>
      </c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7"/>
      <c r="AI29" s="265"/>
      <c r="AJ29" s="245"/>
      <c r="AK29" s="246"/>
      <c r="AL29" s="65" t="s">
        <v>66</v>
      </c>
    </row>
    <row r="30" spans="1:248" s="124" customFormat="1" ht="12.75" customHeight="1" x14ac:dyDescent="0.2">
      <c r="A30" s="40">
        <v>9</v>
      </c>
      <c r="B30" s="245"/>
      <c r="C30" s="245"/>
      <c r="D30" s="245"/>
      <c r="E30" s="245"/>
      <c r="F30" s="246"/>
      <c r="G30" s="419"/>
      <c r="H30" s="265"/>
      <c r="I30" s="420"/>
      <c r="J30" s="241">
        <f t="shared" si="2"/>
        <v>0</v>
      </c>
      <c r="K30" s="244">
        <f t="shared" si="3"/>
        <v>0</v>
      </c>
      <c r="L30" s="245"/>
      <c r="M30" s="245"/>
      <c r="N30" s="245"/>
      <c r="O30" s="247"/>
      <c r="P30" s="255"/>
      <c r="Q30" s="245"/>
      <c r="R30" s="246"/>
      <c r="S30" s="65" t="s">
        <v>67</v>
      </c>
      <c r="T30" s="40">
        <v>9</v>
      </c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7"/>
      <c r="AI30" s="265"/>
      <c r="AJ30" s="245"/>
      <c r="AK30" s="246"/>
      <c r="AL30" s="65" t="s">
        <v>67</v>
      </c>
    </row>
    <row r="31" spans="1:248" s="124" customFormat="1" ht="12.75" customHeight="1" x14ac:dyDescent="0.2">
      <c r="A31" s="40">
        <v>10</v>
      </c>
      <c r="B31" s="245"/>
      <c r="C31" s="245"/>
      <c r="D31" s="245"/>
      <c r="E31" s="245"/>
      <c r="F31" s="246"/>
      <c r="G31" s="419"/>
      <c r="H31" s="265"/>
      <c r="I31" s="420"/>
      <c r="J31" s="241">
        <f t="shared" si="2"/>
        <v>0</v>
      </c>
      <c r="K31" s="244">
        <f t="shared" si="3"/>
        <v>0</v>
      </c>
      <c r="L31" s="245"/>
      <c r="M31" s="245"/>
      <c r="N31" s="245"/>
      <c r="O31" s="247"/>
      <c r="P31" s="255"/>
      <c r="Q31" s="245"/>
      <c r="R31" s="246"/>
      <c r="S31" s="65" t="s">
        <v>68</v>
      </c>
      <c r="T31" s="40">
        <v>10</v>
      </c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7"/>
      <c r="AI31" s="265"/>
      <c r="AJ31" s="245"/>
      <c r="AK31" s="246"/>
      <c r="AL31" s="65" t="s">
        <v>68</v>
      </c>
    </row>
    <row r="32" spans="1:248" s="124" customFormat="1" ht="12.75" customHeight="1" x14ac:dyDescent="0.2">
      <c r="A32" s="40">
        <v>11</v>
      </c>
      <c r="B32" s="245"/>
      <c r="C32" s="245"/>
      <c r="D32" s="245"/>
      <c r="E32" s="245"/>
      <c r="F32" s="246"/>
      <c r="G32" s="419"/>
      <c r="H32" s="265"/>
      <c r="I32" s="420"/>
      <c r="J32" s="241">
        <f t="shared" si="2"/>
        <v>0</v>
      </c>
      <c r="K32" s="244">
        <f t="shared" si="3"/>
        <v>0</v>
      </c>
      <c r="L32" s="245"/>
      <c r="M32" s="245"/>
      <c r="N32" s="245"/>
      <c r="O32" s="247"/>
      <c r="P32" s="255"/>
      <c r="Q32" s="245"/>
      <c r="R32" s="246"/>
      <c r="S32" s="65" t="s">
        <v>69</v>
      </c>
      <c r="T32" s="40">
        <v>11</v>
      </c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7"/>
      <c r="AI32" s="265"/>
      <c r="AJ32" s="245"/>
      <c r="AK32" s="246"/>
      <c r="AL32" s="65" t="s">
        <v>69</v>
      </c>
    </row>
    <row r="33" spans="1:38" s="124" customFormat="1" ht="12.75" customHeight="1" x14ac:dyDescent="0.2">
      <c r="A33" s="40">
        <v>12</v>
      </c>
      <c r="B33" s="245"/>
      <c r="C33" s="245"/>
      <c r="D33" s="245"/>
      <c r="E33" s="245"/>
      <c r="F33" s="246"/>
      <c r="G33" s="419"/>
      <c r="H33" s="265"/>
      <c r="I33" s="420"/>
      <c r="J33" s="241">
        <f t="shared" si="2"/>
        <v>0</v>
      </c>
      <c r="K33" s="244">
        <f t="shared" si="3"/>
        <v>0</v>
      </c>
      <c r="L33" s="245"/>
      <c r="M33" s="245"/>
      <c r="N33" s="245"/>
      <c r="O33" s="247"/>
      <c r="P33" s="255"/>
      <c r="Q33" s="245"/>
      <c r="R33" s="246"/>
      <c r="S33" s="65" t="s">
        <v>70</v>
      </c>
      <c r="T33" s="40">
        <v>12</v>
      </c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7"/>
      <c r="AI33" s="265"/>
      <c r="AJ33" s="245"/>
      <c r="AK33" s="246"/>
      <c r="AL33" s="65" t="s">
        <v>70</v>
      </c>
    </row>
    <row r="34" spans="1:38" s="124" customFormat="1" ht="12.75" customHeight="1" x14ac:dyDescent="0.2">
      <c r="A34" s="40">
        <v>13</v>
      </c>
      <c r="B34" s="245"/>
      <c r="C34" s="245"/>
      <c r="D34" s="245"/>
      <c r="E34" s="245"/>
      <c r="F34" s="246"/>
      <c r="G34" s="419"/>
      <c r="H34" s="265"/>
      <c r="I34" s="420"/>
      <c r="J34" s="241">
        <f t="shared" si="2"/>
        <v>0</v>
      </c>
      <c r="K34" s="244">
        <f t="shared" si="3"/>
        <v>0</v>
      </c>
      <c r="L34" s="245"/>
      <c r="M34" s="245"/>
      <c r="N34" s="245"/>
      <c r="O34" s="247"/>
      <c r="P34" s="255"/>
      <c r="Q34" s="245"/>
      <c r="R34" s="246"/>
      <c r="S34" s="65" t="s">
        <v>71</v>
      </c>
      <c r="T34" s="40">
        <v>13</v>
      </c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7"/>
      <c r="AI34" s="265"/>
      <c r="AJ34" s="245"/>
      <c r="AK34" s="246"/>
      <c r="AL34" s="65" t="s">
        <v>71</v>
      </c>
    </row>
    <row r="35" spans="1:38" s="124" customFormat="1" ht="12.75" customHeight="1" x14ac:dyDescent="0.2">
      <c r="A35" s="40">
        <v>14</v>
      </c>
      <c r="B35" s="245"/>
      <c r="C35" s="245"/>
      <c r="D35" s="245"/>
      <c r="E35" s="245"/>
      <c r="F35" s="246"/>
      <c r="G35" s="419"/>
      <c r="H35" s="265"/>
      <c r="I35" s="420"/>
      <c r="J35" s="241">
        <f t="shared" si="2"/>
        <v>0</v>
      </c>
      <c r="K35" s="244">
        <f t="shared" si="3"/>
        <v>0</v>
      </c>
      <c r="L35" s="245"/>
      <c r="M35" s="245"/>
      <c r="N35" s="245"/>
      <c r="O35" s="247"/>
      <c r="P35" s="255"/>
      <c r="Q35" s="245"/>
      <c r="R35" s="246"/>
      <c r="S35" s="65" t="s">
        <v>72</v>
      </c>
      <c r="T35" s="40">
        <v>14</v>
      </c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7"/>
      <c r="AI35" s="265"/>
      <c r="AJ35" s="245"/>
      <c r="AK35" s="246"/>
      <c r="AL35" s="65" t="s">
        <v>72</v>
      </c>
    </row>
    <row r="36" spans="1:38" s="124" customFormat="1" ht="12.75" customHeight="1" x14ac:dyDescent="0.2">
      <c r="A36" s="40">
        <v>15</v>
      </c>
      <c r="B36" s="245"/>
      <c r="C36" s="245"/>
      <c r="D36" s="245"/>
      <c r="E36" s="245"/>
      <c r="F36" s="246"/>
      <c r="G36" s="419"/>
      <c r="H36" s="265"/>
      <c r="I36" s="420"/>
      <c r="J36" s="241">
        <f t="shared" si="2"/>
        <v>0</v>
      </c>
      <c r="K36" s="244">
        <f t="shared" si="3"/>
        <v>0</v>
      </c>
      <c r="L36" s="245"/>
      <c r="M36" s="245"/>
      <c r="N36" s="245"/>
      <c r="O36" s="247"/>
      <c r="P36" s="255"/>
      <c r="Q36" s="245"/>
      <c r="R36" s="246"/>
      <c r="S36" s="65" t="s">
        <v>73</v>
      </c>
      <c r="T36" s="40">
        <v>15</v>
      </c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7"/>
      <c r="AI36" s="265"/>
      <c r="AJ36" s="245"/>
      <c r="AK36" s="246"/>
      <c r="AL36" s="65" t="s">
        <v>73</v>
      </c>
    </row>
    <row r="37" spans="1:38" s="124" customFormat="1" ht="12.75" customHeight="1" x14ac:dyDescent="0.2">
      <c r="A37" s="40">
        <v>16</v>
      </c>
      <c r="B37" s="245"/>
      <c r="C37" s="245"/>
      <c r="D37" s="245"/>
      <c r="E37" s="245"/>
      <c r="F37" s="246"/>
      <c r="G37" s="419"/>
      <c r="H37" s="265"/>
      <c r="I37" s="420"/>
      <c r="J37" s="241">
        <f t="shared" si="2"/>
        <v>0</v>
      </c>
      <c r="K37" s="244">
        <f t="shared" si="3"/>
        <v>0</v>
      </c>
      <c r="L37" s="245"/>
      <c r="M37" s="245"/>
      <c r="N37" s="245"/>
      <c r="O37" s="247"/>
      <c r="P37" s="255"/>
      <c r="Q37" s="245"/>
      <c r="R37" s="246"/>
      <c r="S37" s="65" t="s">
        <v>74</v>
      </c>
      <c r="T37" s="40">
        <v>16</v>
      </c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7"/>
      <c r="AI37" s="265"/>
      <c r="AJ37" s="245"/>
      <c r="AK37" s="246"/>
      <c r="AL37" s="65" t="s">
        <v>74</v>
      </c>
    </row>
    <row r="38" spans="1:38" s="124" customFormat="1" ht="12.75" customHeight="1" x14ac:dyDescent="0.2">
      <c r="A38" s="40">
        <v>17</v>
      </c>
      <c r="B38" s="245"/>
      <c r="C38" s="245"/>
      <c r="D38" s="245"/>
      <c r="E38" s="245"/>
      <c r="F38" s="246"/>
      <c r="G38" s="419"/>
      <c r="H38" s="265"/>
      <c r="I38" s="420"/>
      <c r="J38" s="241">
        <f t="shared" si="2"/>
        <v>0</v>
      </c>
      <c r="K38" s="244">
        <f t="shared" si="3"/>
        <v>0</v>
      </c>
      <c r="L38" s="245"/>
      <c r="M38" s="245"/>
      <c r="N38" s="245"/>
      <c r="O38" s="247"/>
      <c r="P38" s="255"/>
      <c r="Q38" s="245"/>
      <c r="R38" s="246"/>
      <c r="S38" s="65" t="s">
        <v>75</v>
      </c>
      <c r="T38" s="40">
        <v>17</v>
      </c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7"/>
      <c r="AI38" s="265"/>
      <c r="AJ38" s="245"/>
      <c r="AK38" s="246"/>
      <c r="AL38" s="65" t="s">
        <v>75</v>
      </c>
    </row>
    <row r="39" spans="1:38" s="124" customFormat="1" ht="12.75" customHeight="1" x14ac:dyDescent="0.2">
      <c r="A39" s="40">
        <v>18</v>
      </c>
      <c r="B39" s="245"/>
      <c r="C39" s="245"/>
      <c r="D39" s="245"/>
      <c r="E39" s="245"/>
      <c r="F39" s="246"/>
      <c r="G39" s="419"/>
      <c r="H39" s="265"/>
      <c r="I39" s="420"/>
      <c r="J39" s="241">
        <f t="shared" si="2"/>
        <v>0</v>
      </c>
      <c r="K39" s="244">
        <f t="shared" si="3"/>
        <v>0</v>
      </c>
      <c r="L39" s="245"/>
      <c r="M39" s="245"/>
      <c r="N39" s="245"/>
      <c r="O39" s="247"/>
      <c r="P39" s="255"/>
      <c r="Q39" s="245"/>
      <c r="R39" s="246"/>
      <c r="S39" s="65" t="s">
        <v>76</v>
      </c>
      <c r="T39" s="40">
        <v>18</v>
      </c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7"/>
      <c r="AI39" s="265"/>
      <c r="AJ39" s="245"/>
      <c r="AK39" s="246"/>
      <c r="AL39" s="65" t="s">
        <v>76</v>
      </c>
    </row>
    <row r="40" spans="1:38" s="124" customFormat="1" ht="12.75" customHeight="1" x14ac:dyDescent="0.2">
      <c r="A40" s="40">
        <v>19</v>
      </c>
      <c r="B40" s="245"/>
      <c r="C40" s="245"/>
      <c r="D40" s="245"/>
      <c r="E40" s="245"/>
      <c r="F40" s="246"/>
      <c r="G40" s="419"/>
      <c r="H40" s="265"/>
      <c r="I40" s="420"/>
      <c r="J40" s="241">
        <f t="shared" si="2"/>
        <v>0</v>
      </c>
      <c r="K40" s="244">
        <f t="shared" si="3"/>
        <v>0</v>
      </c>
      <c r="L40" s="245"/>
      <c r="M40" s="245"/>
      <c r="N40" s="245"/>
      <c r="O40" s="247"/>
      <c r="P40" s="255"/>
      <c r="Q40" s="245"/>
      <c r="R40" s="246"/>
      <c r="S40" s="65" t="s">
        <v>77</v>
      </c>
      <c r="T40" s="40">
        <v>19</v>
      </c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7"/>
      <c r="AI40" s="265"/>
      <c r="AJ40" s="245"/>
      <c r="AK40" s="246"/>
      <c r="AL40" s="65" t="s">
        <v>77</v>
      </c>
    </row>
    <row r="41" spans="1:38" s="124" customFormat="1" ht="12.75" customHeight="1" x14ac:dyDescent="0.2">
      <c r="A41" s="40">
        <v>20</v>
      </c>
      <c r="B41" s="245"/>
      <c r="C41" s="245"/>
      <c r="D41" s="245"/>
      <c r="E41" s="245"/>
      <c r="F41" s="246"/>
      <c r="G41" s="419"/>
      <c r="H41" s="265"/>
      <c r="I41" s="420"/>
      <c r="J41" s="241">
        <f t="shared" si="2"/>
        <v>0</v>
      </c>
      <c r="K41" s="244">
        <f t="shared" si="3"/>
        <v>0</v>
      </c>
      <c r="L41" s="245"/>
      <c r="M41" s="245"/>
      <c r="N41" s="245"/>
      <c r="O41" s="247"/>
      <c r="P41" s="255"/>
      <c r="Q41" s="245"/>
      <c r="R41" s="246"/>
      <c r="S41" s="65" t="s">
        <v>78</v>
      </c>
      <c r="T41" s="40">
        <v>20</v>
      </c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7"/>
      <c r="AI41" s="265"/>
      <c r="AJ41" s="245"/>
      <c r="AK41" s="246"/>
      <c r="AL41" s="65" t="s">
        <v>78</v>
      </c>
    </row>
    <row r="42" spans="1:38" s="124" customFormat="1" ht="12.75" customHeight="1" x14ac:dyDescent="0.2">
      <c r="A42" s="40">
        <v>21</v>
      </c>
      <c r="B42" s="245"/>
      <c r="C42" s="245"/>
      <c r="D42" s="245"/>
      <c r="E42" s="245"/>
      <c r="F42" s="246"/>
      <c r="G42" s="419"/>
      <c r="H42" s="265"/>
      <c r="I42" s="420"/>
      <c r="J42" s="241">
        <f t="shared" si="2"/>
        <v>0</v>
      </c>
      <c r="K42" s="244">
        <f t="shared" si="3"/>
        <v>0</v>
      </c>
      <c r="L42" s="245"/>
      <c r="M42" s="245"/>
      <c r="N42" s="245"/>
      <c r="O42" s="247"/>
      <c r="P42" s="255"/>
      <c r="Q42" s="245"/>
      <c r="R42" s="246"/>
      <c r="S42" s="65" t="s">
        <v>79</v>
      </c>
      <c r="T42" s="40">
        <v>21</v>
      </c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7"/>
      <c r="AI42" s="265"/>
      <c r="AJ42" s="245"/>
      <c r="AK42" s="246"/>
      <c r="AL42" s="65" t="s">
        <v>79</v>
      </c>
    </row>
    <row r="43" spans="1:38" s="124" customFormat="1" ht="12.75" customHeight="1" x14ac:dyDescent="0.2">
      <c r="A43" s="40">
        <v>22</v>
      </c>
      <c r="B43" s="245"/>
      <c r="C43" s="245"/>
      <c r="D43" s="245"/>
      <c r="E43" s="245"/>
      <c r="F43" s="246"/>
      <c r="G43" s="419"/>
      <c r="H43" s="265"/>
      <c r="I43" s="420"/>
      <c r="J43" s="241">
        <f t="shared" si="2"/>
        <v>0</v>
      </c>
      <c r="K43" s="244">
        <f t="shared" si="3"/>
        <v>0</v>
      </c>
      <c r="L43" s="245"/>
      <c r="M43" s="245"/>
      <c r="N43" s="245"/>
      <c r="O43" s="247"/>
      <c r="P43" s="255"/>
      <c r="Q43" s="245"/>
      <c r="R43" s="246"/>
      <c r="S43" s="65" t="s">
        <v>80</v>
      </c>
      <c r="T43" s="40">
        <v>22</v>
      </c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7"/>
      <c r="AI43" s="265"/>
      <c r="AJ43" s="245"/>
      <c r="AK43" s="246"/>
      <c r="AL43" s="65" t="s">
        <v>80</v>
      </c>
    </row>
    <row r="44" spans="1:38" s="124" customFormat="1" ht="12.75" customHeight="1" x14ac:dyDescent="0.2">
      <c r="A44" s="40">
        <v>23</v>
      </c>
      <c r="B44" s="245"/>
      <c r="C44" s="245"/>
      <c r="D44" s="245"/>
      <c r="E44" s="245"/>
      <c r="F44" s="246"/>
      <c r="G44" s="419"/>
      <c r="H44" s="265"/>
      <c r="I44" s="420"/>
      <c r="J44" s="241">
        <f t="shared" si="2"/>
        <v>0</v>
      </c>
      <c r="K44" s="244">
        <f t="shared" si="3"/>
        <v>0</v>
      </c>
      <c r="L44" s="245"/>
      <c r="M44" s="245"/>
      <c r="N44" s="245"/>
      <c r="O44" s="247"/>
      <c r="P44" s="255"/>
      <c r="Q44" s="245"/>
      <c r="R44" s="246"/>
      <c r="S44" s="65" t="s">
        <v>81</v>
      </c>
      <c r="T44" s="40">
        <v>23</v>
      </c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7"/>
      <c r="AI44" s="265"/>
      <c r="AJ44" s="245"/>
      <c r="AK44" s="246"/>
      <c r="AL44" s="65" t="s">
        <v>81</v>
      </c>
    </row>
    <row r="45" spans="1:38" s="124" customFormat="1" ht="12.75" customHeight="1" x14ac:dyDescent="0.2">
      <c r="A45" s="40">
        <v>24</v>
      </c>
      <c r="B45" s="245"/>
      <c r="C45" s="245"/>
      <c r="D45" s="245"/>
      <c r="E45" s="245"/>
      <c r="F45" s="246"/>
      <c r="G45" s="419"/>
      <c r="H45" s="265"/>
      <c r="I45" s="420"/>
      <c r="J45" s="241">
        <f t="shared" si="2"/>
        <v>0</v>
      </c>
      <c r="K45" s="244">
        <f t="shared" si="3"/>
        <v>0</v>
      </c>
      <c r="L45" s="245"/>
      <c r="M45" s="245"/>
      <c r="N45" s="245"/>
      <c r="O45" s="247"/>
      <c r="P45" s="255"/>
      <c r="Q45" s="245"/>
      <c r="R45" s="246"/>
      <c r="S45" s="65" t="s">
        <v>82</v>
      </c>
      <c r="T45" s="40">
        <v>24</v>
      </c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7"/>
      <c r="AI45" s="265"/>
      <c r="AJ45" s="245"/>
      <c r="AK45" s="246"/>
      <c r="AL45" s="65" t="s">
        <v>82</v>
      </c>
    </row>
    <row r="46" spans="1:38" s="124" customFormat="1" ht="12.75" customHeight="1" x14ac:dyDescent="0.2">
      <c r="A46" s="40">
        <v>25</v>
      </c>
      <c r="B46" s="245"/>
      <c r="C46" s="245"/>
      <c r="D46" s="245"/>
      <c r="E46" s="245"/>
      <c r="F46" s="246"/>
      <c r="G46" s="419"/>
      <c r="H46" s="265"/>
      <c r="I46" s="420"/>
      <c r="J46" s="241">
        <f t="shared" si="2"/>
        <v>0</v>
      </c>
      <c r="K46" s="244">
        <f t="shared" si="3"/>
        <v>0</v>
      </c>
      <c r="L46" s="245"/>
      <c r="M46" s="245"/>
      <c r="N46" s="245"/>
      <c r="O46" s="247"/>
      <c r="P46" s="255"/>
      <c r="Q46" s="245"/>
      <c r="R46" s="246"/>
      <c r="S46" s="65" t="s">
        <v>83</v>
      </c>
      <c r="T46" s="40">
        <v>25</v>
      </c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7"/>
      <c r="AI46" s="265"/>
      <c r="AJ46" s="245"/>
      <c r="AK46" s="246"/>
      <c r="AL46" s="65" t="s">
        <v>83</v>
      </c>
    </row>
    <row r="47" spans="1:38" s="124" customFormat="1" ht="12.75" customHeight="1" x14ac:dyDescent="0.2">
      <c r="A47" s="40">
        <v>26</v>
      </c>
      <c r="B47" s="245"/>
      <c r="C47" s="245"/>
      <c r="D47" s="245"/>
      <c r="E47" s="245"/>
      <c r="F47" s="246"/>
      <c r="G47" s="419"/>
      <c r="H47" s="265"/>
      <c r="I47" s="420"/>
      <c r="J47" s="241">
        <f t="shared" si="2"/>
        <v>0</v>
      </c>
      <c r="K47" s="244">
        <f t="shared" si="3"/>
        <v>0</v>
      </c>
      <c r="L47" s="245"/>
      <c r="M47" s="245"/>
      <c r="N47" s="245"/>
      <c r="O47" s="247"/>
      <c r="P47" s="255"/>
      <c r="Q47" s="245"/>
      <c r="R47" s="246"/>
      <c r="S47" s="65" t="s">
        <v>84</v>
      </c>
      <c r="T47" s="40">
        <v>26</v>
      </c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7"/>
      <c r="AI47" s="265"/>
      <c r="AJ47" s="245"/>
      <c r="AK47" s="246"/>
      <c r="AL47" s="65" t="s">
        <v>84</v>
      </c>
    </row>
    <row r="48" spans="1:38" s="124" customFormat="1" ht="12.75" customHeight="1" x14ac:dyDescent="0.2">
      <c r="A48" s="40">
        <v>27</v>
      </c>
      <c r="B48" s="245"/>
      <c r="C48" s="245"/>
      <c r="D48" s="245"/>
      <c r="E48" s="245"/>
      <c r="F48" s="246"/>
      <c r="G48" s="419"/>
      <c r="H48" s="265"/>
      <c r="I48" s="420"/>
      <c r="J48" s="241">
        <f t="shared" si="2"/>
        <v>0</v>
      </c>
      <c r="K48" s="244">
        <f t="shared" si="3"/>
        <v>0</v>
      </c>
      <c r="L48" s="245"/>
      <c r="M48" s="245"/>
      <c r="N48" s="245"/>
      <c r="O48" s="247"/>
      <c r="P48" s="255"/>
      <c r="Q48" s="245"/>
      <c r="R48" s="246"/>
      <c r="S48" s="65" t="s">
        <v>85</v>
      </c>
      <c r="T48" s="40">
        <v>27</v>
      </c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7"/>
      <c r="AI48" s="265"/>
      <c r="AJ48" s="245"/>
      <c r="AK48" s="246"/>
      <c r="AL48" s="65" t="s">
        <v>85</v>
      </c>
    </row>
    <row r="49" spans="1:248" s="124" customFormat="1" ht="12.75" customHeight="1" x14ac:dyDescent="0.2">
      <c r="A49" s="40">
        <v>28</v>
      </c>
      <c r="B49" s="245"/>
      <c r="C49" s="245"/>
      <c r="D49" s="245"/>
      <c r="E49" s="245"/>
      <c r="F49" s="246"/>
      <c r="G49" s="419"/>
      <c r="H49" s="265"/>
      <c r="I49" s="420"/>
      <c r="J49" s="241">
        <f t="shared" si="2"/>
        <v>0</v>
      </c>
      <c r="K49" s="244">
        <f t="shared" si="3"/>
        <v>0</v>
      </c>
      <c r="L49" s="245"/>
      <c r="M49" s="245"/>
      <c r="N49" s="245"/>
      <c r="O49" s="247"/>
      <c r="P49" s="255"/>
      <c r="Q49" s="245"/>
      <c r="R49" s="246"/>
      <c r="S49" s="65" t="s">
        <v>86</v>
      </c>
      <c r="T49" s="40">
        <v>28</v>
      </c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7"/>
      <c r="AI49" s="265"/>
      <c r="AJ49" s="245"/>
      <c r="AK49" s="246"/>
      <c r="AL49" s="65" t="s">
        <v>86</v>
      </c>
    </row>
    <row r="50" spans="1:248" s="124" customFormat="1" ht="12.75" customHeight="1" x14ac:dyDescent="0.2">
      <c r="A50" s="40">
        <v>29</v>
      </c>
      <c r="B50" s="245"/>
      <c r="C50" s="245"/>
      <c r="D50" s="245"/>
      <c r="E50" s="245"/>
      <c r="F50" s="246"/>
      <c r="G50" s="419"/>
      <c r="H50" s="265"/>
      <c r="I50" s="420"/>
      <c r="J50" s="241">
        <f t="shared" si="2"/>
        <v>0</v>
      </c>
      <c r="K50" s="244">
        <f t="shared" si="3"/>
        <v>0</v>
      </c>
      <c r="L50" s="245"/>
      <c r="M50" s="245"/>
      <c r="N50" s="245"/>
      <c r="O50" s="247"/>
      <c r="P50" s="255"/>
      <c r="Q50" s="245"/>
      <c r="R50" s="246"/>
      <c r="S50" s="65" t="s">
        <v>87</v>
      </c>
      <c r="T50" s="40">
        <v>29</v>
      </c>
      <c r="U50" s="245"/>
      <c r="V50" s="245"/>
      <c r="W50" s="245"/>
      <c r="X50" s="256"/>
      <c r="Y50" s="245"/>
      <c r="Z50" s="245"/>
      <c r="AA50" s="245"/>
      <c r="AB50" s="245"/>
      <c r="AC50" s="245"/>
      <c r="AD50" s="245"/>
      <c r="AE50" s="245"/>
      <c r="AF50" s="245"/>
      <c r="AG50" s="245"/>
      <c r="AH50" s="247"/>
      <c r="AI50" s="265"/>
      <c r="AJ50" s="245"/>
      <c r="AK50" s="246"/>
      <c r="AL50" s="65" t="s">
        <v>87</v>
      </c>
    </row>
    <row r="51" spans="1:248" s="124" customFormat="1" ht="12.75" customHeight="1" x14ac:dyDescent="0.2">
      <c r="A51" s="40">
        <v>30</v>
      </c>
      <c r="B51" s="245"/>
      <c r="C51" s="245"/>
      <c r="D51" s="245"/>
      <c r="E51" s="245"/>
      <c r="F51" s="246"/>
      <c r="G51" s="423"/>
      <c r="H51" s="265"/>
      <c r="I51" s="420"/>
      <c r="J51" s="241">
        <f t="shared" si="2"/>
        <v>0</v>
      </c>
      <c r="K51" s="244">
        <f t="shared" si="3"/>
        <v>0</v>
      </c>
      <c r="L51" s="245"/>
      <c r="M51" s="245"/>
      <c r="N51" s="245"/>
      <c r="O51" s="247"/>
      <c r="P51" s="255"/>
      <c r="Q51" s="245"/>
      <c r="R51" s="246"/>
      <c r="S51" s="65" t="s">
        <v>88</v>
      </c>
      <c r="T51" s="40">
        <v>30</v>
      </c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7"/>
      <c r="AI51" s="265"/>
      <c r="AJ51" s="245"/>
      <c r="AK51" s="246"/>
      <c r="AL51" s="65" t="s">
        <v>88</v>
      </c>
    </row>
    <row r="52" spans="1:248" s="124" customFormat="1" ht="12.75" customHeight="1" x14ac:dyDescent="0.2">
      <c r="A52" s="68">
        <v>31</v>
      </c>
      <c r="B52" s="251"/>
      <c r="C52" s="251"/>
      <c r="D52" s="251"/>
      <c r="E52" s="251"/>
      <c r="F52" s="253"/>
      <c r="G52" s="424"/>
      <c r="H52" s="267"/>
      <c r="I52" s="425"/>
      <c r="J52" s="426">
        <f t="shared" si="2"/>
        <v>0</v>
      </c>
      <c r="K52" s="257">
        <f t="shared" si="3"/>
        <v>0</v>
      </c>
      <c r="L52" s="251"/>
      <c r="M52" s="251"/>
      <c r="N52" s="251"/>
      <c r="O52" s="252"/>
      <c r="P52" s="258"/>
      <c r="Q52" s="251"/>
      <c r="R52" s="253"/>
      <c r="S52" s="69" t="s">
        <v>89</v>
      </c>
      <c r="T52" s="68">
        <v>31</v>
      </c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2"/>
      <c r="AI52" s="267"/>
      <c r="AJ52" s="251"/>
      <c r="AK52" s="253"/>
      <c r="AL52" s="69" t="s">
        <v>89</v>
      </c>
    </row>
    <row r="53" spans="1:248" s="52" customFormat="1" ht="12.75" customHeight="1" thickBot="1" x14ac:dyDescent="0.25">
      <c r="A53" s="70"/>
      <c r="B53" s="286">
        <f>SUM(B22:B52)</f>
        <v>0</v>
      </c>
      <c r="C53" s="287">
        <f>SUM(C22:C52)</f>
        <v>0</v>
      </c>
      <c r="D53" s="287">
        <f>SUM(D22:D52)</f>
        <v>0</v>
      </c>
      <c r="E53" s="288">
        <f>SUM(E22:E52)</f>
        <v>0</v>
      </c>
      <c r="F53" s="289">
        <f>SUM(F22:F52)</f>
        <v>0</v>
      </c>
      <c r="G53" s="290"/>
      <c r="H53" s="291" t="s">
        <v>90</v>
      </c>
      <c r="I53" s="292">
        <f>COUNTA(I22:I52)</f>
        <v>0</v>
      </c>
      <c r="J53" s="287">
        <f>SUM(J21:J52)</f>
        <v>0</v>
      </c>
      <c r="K53" s="293">
        <f t="shared" ref="K53:R53" si="4">SUM(K22:K52)</f>
        <v>0</v>
      </c>
      <c r="L53" s="287">
        <f t="shared" si="4"/>
        <v>0</v>
      </c>
      <c r="M53" s="287">
        <f t="shared" si="4"/>
        <v>0</v>
      </c>
      <c r="N53" s="287">
        <f t="shared" si="4"/>
        <v>0</v>
      </c>
      <c r="O53" s="294">
        <f t="shared" si="4"/>
        <v>0</v>
      </c>
      <c r="P53" s="288">
        <f t="shared" si="4"/>
        <v>0</v>
      </c>
      <c r="Q53" s="287">
        <f t="shared" si="4"/>
        <v>0</v>
      </c>
      <c r="R53" s="294">
        <f t="shared" si="4"/>
        <v>0</v>
      </c>
      <c r="S53" s="296"/>
      <c r="T53" s="297"/>
      <c r="U53" s="287">
        <f t="shared" ref="U53:AH53" si="5">SUM(U22:U52)</f>
        <v>0</v>
      </c>
      <c r="V53" s="287">
        <f t="shared" si="5"/>
        <v>0</v>
      </c>
      <c r="W53" s="287">
        <f t="shared" si="5"/>
        <v>0</v>
      </c>
      <c r="X53" s="287">
        <f t="shared" si="5"/>
        <v>0</v>
      </c>
      <c r="Y53" s="287">
        <f t="shared" si="5"/>
        <v>0</v>
      </c>
      <c r="Z53" s="287">
        <f t="shared" si="5"/>
        <v>0</v>
      </c>
      <c r="AA53" s="287">
        <f t="shared" si="5"/>
        <v>0</v>
      </c>
      <c r="AB53" s="287">
        <f t="shared" si="5"/>
        <v>0</v>
      </c>
      <c r="AC53" s="287">
        <f t="shared" si="5"/>
        <v>0</v>
      </c>
      <c r="AD53" s="287">
        <f t="shared" si="5"/>
        <v>0</v>
      </c>
      <c r="AE53" s="287">
        <f t="shared" si="5"/>
        <v>0</v>
      </c>
      <c r="AF53" s="287">
        <f t="shared" si="5"/>
        <v>0</v>
      </c>
      <c r="AG53" s="287">
        <f t="shared" si="5"/>
        <v>0</v>
      </c>
      <c r="AH53" s="289">
        <f t="shared" si="5"/>
        <v>0</v>
      </c>
      <c r="AI53" s="298"/>
      <c r="AJ53" s="287">
        <f>SUM(AJ22:AJ52)</f>
        <v>0</v>
      </c>
      <c r="AK53" s="287">
        <f>SUM(AK22:AK52)</f>
        <v>0</v>
      </c>
      <c r="AL53" s="296"/>
    </row>
    <row r="54" spans="1:248" ht="12.75" customHeight="1" thickTop="1" x14ac:dyDescent="0.2">
      <c r="A54" s="71"/>
      <c r="B54" s="71"/>
      <c r="C54" s="71"/>
      <c r="D54" s="71"/>
      <c r="E54" s="71"/>
      <c r="F54" s="71"/>
      <c r="G54" s="94"/>
      <c r="H54" s="71"/>
      <c r="I54" s="95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spans="1:248" ht="12.75" customHeight="1" x14ac:dyDescent="0.2">
      <c r="A55" s="15"/>
      <c r="B55" s="15"/>
      <c r="C55" s="15"/>
      <c r="D55" s="15"/>
      <c r="E55" s="15"/>
      <c r="F55" s="15"/>
      <c r="G55" s="499" t="str">
        <f>G10</f>
        <v>UNITED STEELWORKERS - LOCAL UNION</v>
      </c>
      <c r="H55" s="499"/>
      <c r="I55" s="499"/>
      <c r="J55" s="2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24" t="s">
        <v>399</v>
      </c>
      <c r="AA55" s="24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248" ht="12.75" customHeight="1" x14ac:dyDescent="0.2">
      <c r="A56" s="15"/>
      <c r="B56" s="26" t="str">
        <f>B11</f>
        <v>Month</v>
      </c>
      <c r="C56" s="9" t="str">
        <f>C11</f>
        <v>JUNE</v>
      </c>
      <c r="D56" s="26" t="str">
        <f>D11</f>
        <v>Year</v>
      </c>
      <c r="E56" s="105">
        <f>$E$11</f>
        <v>0</v>
      </c>
      <c r="F56" s="15"/>
      <c r="G56" s="55"/>
      <c r="H56" s="15"/>
      <c r="I56" s="3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26"/>
      <c r="AJ56" s="110" t="str">
        <f>C56</f>
        <v>JUNE</v>
      </c>
      <c r="AK56" s="105">
        <f>$E$11</f>
        <v>0</v>
      </c>
    </row>
    <row r="57" spans="1:248" ht="12.75" customHeight="1" x14ac:dyDescent="0.2">
      <c r="A57" s="15"/>
      <c r="B57" s="26" t="str">
        <f>B12</f>
        <v>Page No.</v>
      </c>
      <c r="C57" s="56">
        <f>C12+1</f>
        <v>2</v>
      </c>
      <c r="D57" s="15"/>
      <c r="E57" s="15"/>
      <c r="F57" s="15"/>
      <c r="G57" s="55"/>
      <c r="H57" s="15"/>
      <c r="I57" s="34" t="s">
        <v>53</v>
      </c>
      <c r="J57" s="15"/>
      <c r="K57" s="15"/>
      <c r="L57" s="34"/>
      <c r="M57" s="15"/>
      <c r="N57" s="15"/>
      <c r="O57" s="15"/>
      <c r="P57" s="26"/>
      <c r="Q57" s="15"/>
      <c r="R57" s="26"/>
      <c r="S57" s="15"/>
      <c r="T57" s="15"/>
      <c r="U57" s="15"/>
      <c r="V57" s="15"/>
      <c r="W57" s="15"/>
      <c r="X57" s="15"/>
      <c r="Y57" s="15"/>
      <c r="Z57" s="15"/>
      <c r="AA57" s="15"/>
      <c r="AB57" s="28" t="s">
        <v>54</v>
      </c>
      <c r="AC57" s="15"/>
      <c r="AD57" s="15"/>
      <c r="AE57" s="15"/>
      <c r="AF57" s="15"/>
      <c r="AG57" s="15"/>
      <c r="AH57" s="15"/>
      <c r="AI57" s="26" t="str">
        <f>B57</f>
        <v>Page No.</v>
      </c>
      <c r="AJ57" s="106">
        <f>C57</f>
        <v>2</v>
      </c>
      <c r="AK57" s="106"/>
      <c r="AL57" s="1"/>
    </row>
    <row r="58" spans="1:248" ht="12.75" customHeight="1" x14ac:dyDescent="0.2">
      <c r="A58" s="15"/>
      <c r="B58" s="15"/>
      <c r="C58" s="15"/>
      <c r="D58" s="15"/>
      <c r="E58" s="15"/>
      <c r="F58" s="15"/>
      <c r="G58" s="55"/>
      <c r="H58" s="15"/>
      <c r="I58" s="3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 t="s">
        <v>236</v>
      </c>
      <c r="AL58" s="15"/>
    </row>
    <row r="59" spans="1:248" ht="12.75" customHeight="1" x14ac:dyDescent="0.2">
      <c r="A59" s="30"/>
      <c r="B59" s="30"/>
      <c r="C59" s="30"/>
      <c r="D59" s="30"/>
      <c r="E59" s="30"/>
      <c r="F59" s="30"/>
      <c r="G59" s="57"/>
      <c r="H59" s="30"/>
      <c r="I59" s="31"/>
      <c r="J59" s="30"/>
      <c r="K59" s="30"/>
      <c r="L59" s="31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1"/>
      <c r="AF59" s="30"/>
      <c r="AG59" s="30"/>
      <c r="AH59" s="30"/>
      <c r="AI59" s="30"/>
      <c r="AJ59" s="30"/>
      <c r="AK59" s="30"/>
      <c r="AL59" s="30"/>
    </row>
    <row r="60" spans="1:248" s="362" customFormat="1" ht="12.75" customHeight="1" x14ac:dyDescent="0.2">
      <c r="A60" s="32"/>
      <c r="B60" s="15"/>
      <c r="C60" s="15" t="s">
        <v>55</v>
      </c>
      <c r="D60" s="15"/>
      <c r="E60" s="15"/>
      <c r="F60" s="33"/>
      <c r="G60" s="58"/>
      <c r="H60" s="38" t="s">
        <v>56</v>
      </c>
      <c r="I60" s="59"/>
      <c r="J60" s="459" t="s">
        <v>466</v>
      </c>
      <c r="K60" s="460"/>
      <c r="L60" s="15"/>
      <c r="M60" s="15"/>
      <c r="N60" s="15"/>
      <c r="O60" s="34" t="s">
        <v>57</v>
      </c>
      <c r="P60" s="15"/>
      <c r="Q60" s="15"/>
      <c r="R60" s="32"/>
      <c r="S60" s="15"/>
      <c r="T60" s="3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33"/>
      <c r="AJ60" s="15"/>
      <c r="AK60" s="32"/>
      <c r="AL60" s="15"/>
    </row>
    <row r="61" spans="1:248" s="362" customFormat="1" ht="12.75" customHeight="1" x14ac:dyDescent="0.2">
      <c r="A61" s="32"/>
      <c r="B61" s="15"/>
      <c r="C61" s="15"/>
      <c r="D61" s="15"/>
      <c r="E61" s="15"/>
      <c r="F61" s="33"/>
      <c r="G61" s="58"/>
      <c r="H61" s="33"/>
      <c r="I61" s="60"/>
      <c r="J61" s="15"/>
      <c r="K61" s="32"/>
      <c r="L61" s="15"/>
      <c r="M61" s="15"/>
      <c r="N61" s="15"/>
      <c r="O61" s="15"/>
      <c r="P61" s="15"/>
      <c r="Q61" s="15"/>
      <c r="R61" s="32"/>
      <c r="S61" s="15"/>
      <c r="T61" s="3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33"/>
      <c r="AJ61" s="15"/>
      <c r="AK61" s="32"/>
      <c r="AL61" s="15"/>
    </row>
    <row r="62" spans="1:248" s="362" customFormat="1" ht="12.75" customHeight="1" thickBot="1" x14ac:dyDescent="0.25">
      <c r="A62" s="35"/>
      <c r="B62" s="19">
        <v>1</v>
      </c>
      <c r="C62" s="19">
        <v>2</v>
      </c>
      <c r="D62" s="19">
        <v>3</v>
      </c>
      <c r="E62" s="19">
        <v>4</v>
      </c>
      <c r="F62" s="36">
        <v>5</v>
      </c>
      <c r="G62" s="61">
        <v>6</v>
      </c>
      <c r="H62" s="37">
        <v>7</v>
      </c>
      <c r="I62" s="62">
        <v>8</v>
      </c>
      <c r="J62" s="19">
        <v>9</v>
      </c>
      <c r="K62" s="37">
        <v>10</v>
      </c>
      <c r="L62" s="19">
        <v>11</v>
      </c>
      <c r="M62" s="19" t="s">
        <v>1</v>
      </c>
      <c r="N62" s="19">
        <v>12</v>
      </c>
      <c r="O62" s="19">
        <v>13</v>
      </c>
      <c r="P62" s="19">
        <v>14</v>
      </c>
      <c r="Q62" s="19">
        <v>15</v>
      </c>
      <c r="R62" s="37" t="s">
        <v>2</v>
      </c>
      <c r="S62" s="18"/>
      <c r="T62" s="35"/>
      <c r="U62" s="19">
        <v>16</v>
      </c>
      <c r="V62" s="19">
        <v>17</v>
      </c>
      <c r="W62" s="19">
        <v>18</v>
      </c>
      <c r="X62" s="19">
        <v>19</v>
      </c>
      <c r="Y62" s="19">
        <v>20</v>
      </c>
      <c r="Z62" s="19" t="s">
        <v>3</v>
      </c>
      <c r="AA62" s="19">
        <v>21</v>
      </c>
      <c r="AB62" s="19">
        <v>22</v>
      </c>
      <c r="AC62" s="19">
        <v>23</v>
      </c>
      <c r="AD62" s="19">
        <v>24</v>
      </c>
      <c r="AE62" s="19">
        <v>25</v>
      </c>
      <c r="AF62" s="19">
        <v>26</v>
      </c>
      <c r="AG62" s="19">
        <v>27</v>
      </c>
      <c r="AH62" s="19">
        <v>28</v>
      </c>
      <c r="AI62" s="36">
        <v>29</v>
      </c>
      <c r="AJ62" s="19">
        <v>30</v>
      </c>
      <c r="AK62" s="37">
        <v>31</v>
      </c>
      <c r="AL62" s="18"/>
    </row>
    <row r="63" spans="1:248" s="102" customFormat="1" ht="12.75" customHeight="1" thickTop="1" x14ac:dyDescent="0.2">
      <c r="A63" s="32"/>
      <c r="B63" s="6" t="s">
        <v>4</v>
      </c>
      <c r="C63" s="399"/>
      <c r="D63" s="6" t="s">
        <v>201</v>
      </c>
      <c r="E63" s="400" t="s">
        <v>6</v>
      </c>
      <c r="F63" s="114" t="s">
        <v>7</v>
      </c>
      <c r="G63" s="401"/>
      <c r="H63" s="114"/>
      <c r="I63" s="402"/>
      <c r="J63" s="6"/>
      <c r="K63" s="114"/>
      <c r="L63" s="6" t="s">
        <v>454</v>
      </c>
      <c r="M63" s="6"/>
      <c r="N63" s="6" t="s">
        <v>257</v>
      </c>
      <c r="O63" s="400" t="s">
        <v>455</v>
      </c>
      <c r="P63" s="403"/>
      <c r="Q63" s="404" t="s">
        <v>8</v>
      </c>
      <c r="R63" s="114" t="s">
        <v>8</v>
      </c>
      <c r="S63" s="405"/>
      <c r="T63" s="374"/>
      <c r="U63" s="456" t="s">
        <v>9</v>
      </c>
      <c r="V63" s="457"/>
      <c r="W63" s="457"/>
      <c r="X63" s="457"/>
      <c r="Y63" s="458"/>
      <c r="Z63" s="6" t="s">
        <v>10</v>
      </c>
      <c r="AA63" s="6" t="s">
        <v>11</v>
      </c>
      <c r="AB63" s="6" t="s">
        <v>204</v>
      </c>
      <c r="AC63" s="6" t="s">
        <v>12</v>
      </c>
      <c r="AD63" s="6" t="s">
        <v>13</v>
      </c>
      <c r="AE63" s="6" t="s">
        <v>14</v>
      </c>
      <c r="AF63" s="6"/>
      <c r="AG63" s="6"/>
      <c r="AH63" s="406"/>
      <c r="AI63" s="407"/>
      <c r="AJ63" s="6" t="s">
        <v>15</v>
      </c>
      <c r="AK63" s="114" t="s">
        <v>7</v>
      </c>
      <c r="AL63" s="405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  <c r="FM63" s="181"/>
      <c r="FN63" s="181"/>
      <c r="FO63" s="181"/>
      <c r="FP63" s="181"/>
      <c r="FQ63" s="181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181"/>
      <c r="GF63" s="181"/>
      <c r="GG63" s="181"/>
      <c r="GH63" s="181"/>
      <c r="GI63" s="181"/>
      <c r="GJ63" s="181"/>
      <c r="GK63" s="181"/>
      <c r="GL63" s="181"/>
      <c r="GM63" s="181"/>
      <c r="GN63" s="181"/>
      <c r="GO63" s="181"/>
      <c r="GP63" s="181"/>
      <c r="GQ63" s="181"/>
      <c r="GR63" s="181"/>
      <c r="GS63" s="181"/>
      <c r="GT63" s="181"/>
      <c r="GU63" s="181"/>
      <c r="GV63" s="181"/>
      <c r="GW63" s="181"/>
      <c r="GX63" s="181"/>
      <c r="GY63" s="181"/>
      <c r="GZ63" s="181"/>
      <c r="HA63" s="181"/>
      <c r="HB63" s="181"/>
      <c r="HC63" s="181"/>
      <c r="HD63" s="181"/>
      <c r="HE63" s="181"/>
      <c r="HF63" s="181"/>
      <c r="HG63" s="181"/>
      <c r="HH63" s="181"/>
      <c r="HI63" s="181"/>
      <c r="HJ63" s="181"/>
      <c r="HK63" s="181"/>
      <c r="HL63" s="181"/>
      <c r="HM63" s="181"/>
      <c r="HN63" s="181"/>
      <c r="HO63" s="181"/>
      <c r="HP63" s="181"/>
      <c r="HQ63" s="181"/>
      <c r="HR63" s="181"/>
      <c r="HS63" s="181"/>
      <c r="HT63" s="181"/>
      <c r="HU63" s="181"/>
      <c r="HV63" s="181"/>
      <c r="HW63" s="181"/>
      <c r="HX63" s="181"/>
      <c r="HY63" s="181"/>
      <c r="HZ63" s="181"/>
      <c r="IA63" s="181"/>
      <c r="IB63" s="181"/>
      <c r="IC63" s="181"/>
      <c r="ID63" s="181"/>
      <c r="IE63" s="181"/>
      <c r="IF63" s="181"/>
      <c r="IG63" s="181"/>
      <c r="IH63" s="181"/>
      <c r="II63" s="181"/>
      <c r="IJ63" s="181"/>
      <c r="IK63" s="181"/>
      <c r="IL63" s="181"/>
      <c r="IM63" s="181"/>
      <c r="IN63" s="181"/>
    </row>
    <row r="64" spans="1:248" s="102" customFormat="1" ht="12.75" customHeight="1" x14ac:dyDescent="0.2">
      <c r="A64" s="32"/>
      <c r="B64" s="6" t="s">
        <v>8</v>
      </c>
      <c r="C64" s="6" t="s">
        <v>16</v>
      </c>
      <c r="D64" s="6" t="s">
        <v>202</v>
      </c>
      <c r="E64" s="408" t="s">
        <v>8</v>
      </c>
      <c r="F64" s="114" t="s">
        <v>18</v>
      </c>
      <c r="G64" s="401" t="s">
        <v>19</v>
      </c>
      <c r="H64" s="114" t="s">
        <v>20</v>
      </c>
      <c r="I64" s="402" t="s">
        <v>465</v>
      </c>
      <c r="J64" s="6" t="s">
        <v>21</v>
      </c>
      <c r="K64" s="114" t="s">
        <v>22</v>
      </c>
      <c r="L64" s="6" t="s">
        <v>456</v>
      </c>
      <c r="M64" s="6" t="s">
        <v>457</v>
      </c>
      <c r="N64" s="6" t="s">
        <v>258</v>
      </c>
      <c r="O64" s="408" t="s">
        <v>259</v>
      </c>
      <c r="P64" s="408" t="s">
        <v>23</v>
      </c>
      <c r="Q64" s="6" t="s">
        <v>24</v>
      </c>
      <c r="R64" s="114" t="s">
        <v>24</v>
      </c>
      <c r="S64" s="406" t="s">
        <v>136</v>
      </c>
      <c r="T64" s="114" t="s">
        <v>136</v>
      </c>
      <c r="U64" s="6" t="s">
        <v>25</v>
      </c>
      <c r="V64" s="6" t="s">
        <v>26</v>
      </c>
      <c r="W64" s="6" t="s">
        <v>27</v>
      </c>
      <c r="X64" s="6" t="s">
        <v>28</v>
      </c>
      <c r="Y64" s="6" t="s">
        <v>137</v>
      </c>
      <c r="Z64" s="6" t="s">
        <v>251</v>
      </c>
      <c r="AA64" s="6" t="s">
        <v>138</v>
      </c>
      <c r="AB64" s="6" t="s">
        <v>203</v>
      </c>
      <c r="AC64" s="6" t="s">
        <v>30</v>
      </c>
      <c r="AD64" s="6" t="s">
        <v>141</v>
      </c>
      <c r="AE64" s="6" t="s">
        <v>31</v>
      </c>
      <c r="AF64" s="6" t="s">
        <v>32</v>
      </c>
      <c r="AG64" s="6" t="s">
        <v>205</v>
      </c>
      <c r="AH64" s="406" t="s">
        <v>16</v>
      </c>
      <c r="AI64" s="409" t="s">
        <v>34</v>
      </c>
      <c r="AJ64" s="6" t="s">
        <v>35</v>
      </c>
      <c r="AK64" s="114" t="s">
        <v>18</v>
      </c>
      <c r="AL64" s="405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  <c r="FM64" s="181"/>
      <c r="FN64" s="181"/>
      <c r="FO64" s="181"/>
      <c r="FP64" s="181"/>
      <c r="FQ64" s="181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181"/>
      <c r="GF64" s="181"/>
      <c r="GG64" s="181"/>
      <c r="GH64" s="181"/>
      <c r="GI64" s="181"/>
      <c r="GJ64" s="181"/>
      <c r="GK64" s="181"/>
      <c r="GL64" s="181"/>
      <c r="GM64" s="181"/>
      <c r="GN64" s="181"/>
      <c r="GO64" s="181"/>
      <c r="GP64" s="181"/>
      <c r="GQ64" s="181"/>
      <c r="GR64" s="181"/>
      <c r="GS64" s="181"/>
      <c r="GT64" s="181"/>
      <c r="GU64" s="181"/>
      <c r="GV64" s="181"/>
      <c r="GW64" s="181"/>
      <c r="GX64" s="181"/>
      <c r="GY64" s="181"/>
      <c r="GZ64" s="181"/>
      <c r="HA64" s="181"/>
      <c r="HB64" s="181"/>
      <c r="HC64" s="181"/>
      <c r="HD64" s="181"/>
      <c r="HE64" s="181"/>
      <c r="HF64" s="181"/>
      <c r="HG64" s="181"/>
      <c r="HH64" s="181"/>
      <c r="HI64" s="181"/>
      <c r="HJ64" s="181"/>
      <c r="HK64" s="181"/>
      <c r="HL64" s="181"/>
      <c r="HM64" s="181"/>
      <c r="HN64" s="181"/>
      <c r="HO64" s="181"/>
      <c r="HP64" s="181"/>
      <c r="HQ64" s="181"/>
      <c r="HR64" s="181"/>
      <c r="HS64" s="181"/>
      <c r="HT64" s="181"/>
      <c r="HU64" s="181"/>
      <c r="HV64" s="181"/>
      <c r="HW64" s="181"/>
      <c r="HX64" s="181"/>
      <c r="HY64" s="181"/>
      <c r="HZ64" s="181"/>
      <c r="IA64" s="181"/>
      <c r="IB64" s="181"/>
      <c r="IC64" s="181"/>
      <c r="ID64" s="181"/>
      <c r="IE64" s="181"/>
      <c r="IF64" s="181"/>
      <c r="IG64" s="181"/>
      <c r="IH64" s="181"/>
      <c r="II64" s="181"/>
      <c r="IJ64" s="181"/>
      <c r="IK64" s="181"/>
      <c r="IL64" s="181"/>
      <c r="IM64" s="181"/>
      <c r="IN64" s="181"/>
    </row>
    <row r="65" spans="1:248" s="102" customFormat="1" ht="12.75" customHeight="1" thickBot="1" x14ac:dyDescent="0.25">
      <c r="A65" s="410"/>
      <c r="B65" s="7" t="s">
        <v>36</v>
      </c>
      <c r="C65" s="7" t="s">
        <v>37</v>
      </c>
      <c r="D65" s="7" t="s">
        <v>38</v>
      </c>
      <c r="E65" s="411" t="s">
        <v>39</v>
      </c>
      <c r="F65" s="412" t="s">
        <v>40</v>
      </c>
      <c r="G65" s="413"/>
      <c r="H65" s="412"/>
      <c r="I65" s="414" t="s">
        <v>41</v>
      </c>
      <c r="J65" s="7"/>
      <c r="K65" s="412"/>
      <c r="L65" s="7" t="s">
        <v>458</v>
      </c>
      <c r="M65" s="7"/>
      <c r="N65" s="7" t="s">
        <v>235</v>
      </c>
      <c r="O65" s="411" t="s">
        <v>235</v>
      </c>
      <c r="P65" s="415"/>
      <c r="Q65" s="115" t="s">
        <v>459</v>
      </c>
      <c r="R65" s="116" t="s">
        <v>263</v>
      </c>
      <c r="S65" s="416" t="s">
        <v>109</v>
      </c>
      <c r="T65" s="412" t="s">
        <v>188</v>
      </c>
      <c r="U65" s="7" t="s">
        <v>42</v>
      </c>
      <c r="V65" s="7" t="s">
        <v>43</v>
      </c>
      <c r="W65" s="7"/>
      <c r="X65" s="7" t="s">
        <v>44</v>
      </c>
      <c r="Y65" s="7" t="s">
        <v>30</v>
      </c>
      <c r="Z65" s="7" t="s">
        <v>30</v>
      </c>
      <c r="AA65" s="7" t="s">
        <v>139</v>
      </c>
      <c r="AB65" s="7" t="s">
        <v>15</v>
      </c>
      <c r="AC65" s="7" t="s">
        <v>140</v>
      </c>
      <c r="AD65" s="7" t="s">
        <v>142</v>
      </c>
      <c r="AE65" s="7" t="s">
        <v>47</v>
      </c>
      <c r="AF65" s="7" t="s">
        <v>48</v>
      </c>
      <c r="AG65" s="7" t="s">
        <v>15</v>
      </c>
      <c r="AH65" s="416" t="s">
        <v>30</v>
      </c>
      <c r="AI65" s="417"/>
      <c r="AJ65" s="7" t="s">
        <v>49</v>
      </c>
      <c r="AK65" s="412" t="s">
        <v>189</v>
      </c>
      <c r="AL65" s="418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  <c r="HR65" s="181"/>
      <c r="HS65" s="181"/>
      <c r="HT65" s="181"/>
      <c r="HU65" s="181"/>
      <c r="HV65" s="181"/>
      <c r="HW65" s="181"/>
      <c r="HX65" s="181"/>
      <c r="HY65" s="181"/>
      <c r="HZ65" s="181"/>
      <c r="IA65" s="181"/>
      <c r="IB65" s="181"/>
      <c r="IC65" s="181"/>
      <c r="ID65" s="181"/>
      <c r="IE65" s="181"/>
      <c r="IF65" s="181"/>
      <c r="IG65" s="181"/>
      <c r="IH65" s="181"/>
      <c r="II65" s="181"/>
      <c r="IJ65" s="181"/>
      <c r="IK65" s="181"/>
      <c r="IL65" s="181"/>
      <c r="IM65" s="181"/>
      <c r="IN65" s="181"/>
    </row>
    <row r="66" spans="1:248" s="52" customFormat="1" ht="12.75" customHeight="1" thickTop="1" x14ac:dyDescent="0.2">
      <c r="A66" s="63"/>
      <c r="B66" s="241">
        <f>B53</f>
        <v>0</v>
      </c>
      <c r="C66" s="241">
        <f>C53</f>
        <v>0</v>
      </c>
      <c r="D66" s="241">
        <f>D53</f>
        <v>0</v>
      </c>
      <c r="E66" s="259">
        <f>E53</f>
        <v>0</v>
      </c>
      <c r="F66" s="244">
        <f>F53</f>
        <v>0</v>
      </c>
      <c r="G66" s="99" t="str">
        <f>$C$11</f>
        <v>JUNE</v>
      </c>
      <c r="H66" s="113" t="s">
        <v>58</v>
      </c>
      <c r="I66" s="276"/>
      <c r="J66" s="260">
        <f t="shared" ref="J66:R66" si="6">J53</f>
        <v>0</v>
      </c>
      <c r="K66" s="261">
        <f t="shared" si="6"/>
        <v>0</v>
      </c>
      <c r="L66" s="241">
        <f t="shared" si="6"/>
        <v>0</v>
      </c>
      <c r="M66" s="241">
        <f t="shared" si="6"/>
        <v>0</v>
      </c>
      <c r="N66" s="241">
        <f t="shared" si="6"/>
        <v>0</v>
      </c>
      <c r="O66" s="262">
        <f t="shared" si="6"/>
        <v>0</v>
      </c>
      <c r="P66" s="259">
        <f t="shared" si="6"/>
        <v>0</v>
      </c>
      <c r="Q66" s="241">
        <f t="shared" si="6"/>
        <v>0</v>
      </c>
      <c r="R66" s="242">
        <f t="shared" si="6"/>
        <v>0</v>
      </c>
      <c r="S66" s="29"/>
      <c r="T66" s="63"/>
      <c r="U66" s="241">
        <f t="shared" ref="U66:AH66" si="7">U53</f>
        <v>0</v>
      </c>
      <c r="V66" s="241">
        <f t="shared" si="7"/>
        <v>0</v>
      </c>
      <c r="W66" s="241">
        <f t="shared" si="7"/>
        <v>0</v>
      </c>
      <c r="X66" s="241">
        <f t="shared" si="7"/>
        <v>0</v>
      </c>
      <c r="Y66" s="241">
        <f t="shared" si="7"/>
        <v>0</v>
      </c>
      <c r="Z66" s="241">
        <f t="shared" si="7"/>
        <v>0</v>
      </c>
      <c r="AA66" s="241">
        <f t="shared" si="7"/>
        <v>0</v>
      </c>
      <c r="AB66" s="241">
        <f t="shared" si="7"/>
        <v>0</v>
      </c>
      <c r="AC66" s="241">
        <f t="shared" si="7"/>
        <v>0</v>
      </c>
      <c r="AD66" s="241">
        <f t="shared" si="7"/>
        <v>0</v>
      </c>
      <c r="AE66" s="241">
        <f t="shared" si="7"/>
        <v>0</v>
      </c>
      <c r="AF66" s="241">
        <f t="shared" si="7"/>
        <v>0</v>
      </c>
      <c r="AG66" s="241">
        <f t="shared" si="7"/>
        <v>0</v>
      </c>
      <c r="AH66" s="241">
        <f t="shared" si="7"/>
        <v>0</v>
      </c>
      <c r="AI66" s="268"/>
      <c r="AJ66" s="241">
        <f>AJ53</f>
        <v>0</v>
      </c>
      <c r="AK66" s="241">
        <f>AK53</f>
        <v>0</v>
      </c>
      <c r="AL66" s="64"/>
    </row>
    <row r="67" spans="1:248" s="124" customFormat="1" ht="12.75" customHeight="1" x14ac:dyDescent="0.2">
      <c r="A67" s="40">
        <v>1</v>
      </c>
      <c r="B67" s="245"/>
      <c r="C67" s="245"/>
      <c r="D67" s="245"/>
      <c r="E67" s="245"/>
      <c r="F67" s="246"/>
      <c r="G67" s="419"/>
      <c r="H67" s="265"/>
      <c r="I67" s="420"/>
      <c r="J67" s="241">
        <f t="shared" ref="J67:J97" si="8">SUM(B67:F67)</f>
        <v>0</v>
      </c>
      <c r="K67" s="244">
        <f t="shared" ref="K67:K97" si="9">SUM(U67:AK67)-SUM(L67:R67)</f>
        <v>0</v>
      </c>
      <c r="L67" s="245"/>
      <c r="M67" s="245"/>
      <c r="N67" s="245"/>
      <c r="O67" s="247"/>
      <c r="P67" s="255"/>
      <c r="Q67" s="245"/>
      <c r="R67" s="246"/>
      <c r="S67" s="65" t="s">
        <v>59</v>
      </c>
      <c r="T67" s="40">
        <v>1</v>
      </c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7"/>
      <c r="AI67" s="265"/>
      <c r="AJ67" s="245"/>
      <c r="AK67" s="246"/>
      <c r="AL67" s="65" t="s">
        <v>59</v>
      </c>
    </row>
    <row r="68" spans="1:248" s="124" customFormat="1" ht="12.75" customHeight="1" x14ac:dyDescent="0.2">
      <c r="A68" s="40">
        <v>2</v>
      </c>
      <c r="B68" s="245"/>
      <c r="C68" s="245"/>
      <c r="D68" s="245"/>
      <c r="E68" s="245"/>
      <c r="F68" s="246"/>
      <c r="G68" s="419"/>
      <c r="H68" s="265"/>
      <c r="I68" s="420"/>
      <c r="J68" s="241">
        <f t="shared" si="8"/>
        <v>0</v>
      </c>
      <c r="K68" s="244">
        <f t="shared" si="9"/>
        <v>0</v>
      </c>
      <c r="L68" s="245"/>
      <c r="M68" s="245"/>
      <c r="N68" s="245"/>
      <c r="O68" s="247"/>
      <c r="P68" s="255"/>
      <c r="Q68" s="245"/>
      <c r="R68" s="246"/>
      <c r="S68" s="65" t="s">
        <v>60</v>
      </c>
      <c r="T68" s="40">
        <v>2</v>
      </c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7"/>
      <c r="AI68" s="265"/>
      <c r="AJ68" s="245"/>
      <c r="AK68" s="246"/>
      <c r="AL68" s="65" t="s">
        <v>60</v>
      </c>
    </row>
    <row r="69" spans="1:248" s="124" customFormat="1" ht="12.75" customHeight="1" x14ac:dyDescent="0.2">
      <c r="A69" s="40">
        <v>3</v>
      </c>
      <c r="B69" s="245"/>
      <c r="C69" s="245"/>
      <c r="D69" s="245"/>
      <c r="E69" s="245"/>
      <c r="F69" s="246"/>
      <c r="G69" s="419"/>
      <c r="H69" s="265"/>
      <c r="I69" s="420"/>
      <c r="J69" s="241">
        <f t="shared" si="8"/>
        <v>0</v>
      </c>
      <c r="K69" s="244">
        <f t="shared" si="9"/>
        <v>0</v>
      </c>
      <c r="L69" s="245"/>
      <c r="M69" s="245"/>
      <c r="N69" s="245"/>
      <c r="O69" s="247"/>
      <c r="P69" s="255"/>
      <c r="Q69" s="245"/>
      <c r="R69" s="246"/>
      <c r="S69" s="65" t="s">
        <v>61</v>
      </c>
      <c r="T69" s="40">
        <v>3</v>
      </c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7"/>
      <c r="AI69" s="265"/>
      <c r="AJ69" s="245"/>
      <c r="AK69" s="246"/>
      <c r="AL69" s="65" t="s">
        <v>61</v>
      </c>
    </row>
    <row r="70" spans="1:248" s="124" customFormat="1" ht="12.75" customHeight="1" x14ac:dyDescent="0.2">
      <c r="A70" s="40">
        <v>4</v>
      </c>
      <c r="B70" s="245"/>
      <c r="C70" s="245"/>
      <c r="D70" s="245"/>
      <c r="E70" s="245"/>
      <c r="F70" s="246"/>
      <c r="G70" s="419"/>
      <c r="H70" s="265"/>
      <c r="I70" s="420"/>
      <c r="J70" s="241">
        <f t="shared" si="8"/>
        <v>0</v>
      </c>
      <c r="K70" s="244">
        <f t="shared" si="9"/>
        <v>0</v>
      </c>
      <c r="L70" s="245"/>
      <c r="M70" s="245"/>
      <c r="N70" s="245"/>
      <c r="O70" s="247"/>
      <c r="P70" s="255"/>
      <c r="Q70" s="245"/>
      <c r="R70" s="246"/>
      <c r="S70" s="65" t="s">
        <v>62</v>
      </c>
      <c r="T70" s="40">
        <v>4</v>
      </c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7"/>
      <c r="AI70" s="265"/>
      <c r="AJ70" s="245"/>
      <c r="AK70" s="246"/>
      <c r="AL70" s="65" t="s">
        <v>62</v>
      </c>
    </row>
    <row r="71" spans="1:248" s="124" customFormat="1" ht="12.75" customHeight="1" x14ac:dyDescent="0.2">
      <c r="A71" s="40">
        <v>5</v>
      </c>
      <c r="B71" s="245"/>
      <c r="C71" s="245"/>
      <c r="D71" s="245"/>
      <c r="E71" s="245"/>
      <c r="F71" s="246"/>
      <c r="G71" s="421"/>
      <c r="H71" s="265"/>
      <c r="I71" s="420"/>
      <c r="J71" s="241">
        <f t="shared" si="8"/>
        <v>0</v>
      </c>
      <c r="K71" s="244">
        <f t="shared" si="9"/>
        <v>0</v>
      </c>
      <c r="L71" s="245"/>
      <c r="M71" s="245"/>
      <c r="N71" s="245"/>
      <c r="O71" s="247"/>
      <c r="P71" s="255"/>
      <c r="Q71" s="245"/>
      <c r="R71" s="246"/>
      <c r="S71" s="65" t="s">
        <v>63</v>
      </c>
      <c r="T71" s="40">
        <v>5</v>
      </c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7"/>
      <c r="AI71" s="265"/>
      <c r="AJ71" s="245"/>
      <c r="AK71" s="246"/>
      <c r="AL71" s="65" t="s">
        <v>63</v>
      </c>
    </row>
    <row r="72" spans="1:248" s="124" customFormat="1" ht="12.75" customHeight="1" x14ac:dyDescent="0.2">
      <c r="A72" s="66">
        <v>6</v>
      </c>
      <c r="B72" s="248"/>
      <c r="C72" s="248"/>
      <c r="D72" s="248"/>
      <c r="E72" s="248"/>
      <c r="F72" s="250"/>
      <c r="G72" s="419"/>
      <c r="H72" s="266"/>
      <c r="I72" s="422"/>
      <c r="J72" s="241">
        <f t="shared" si="8"/>
        <v>0</v>
      </c>
      <c r="K72" s="244">
        <f t="shared" si="9"/>
        <v>0</v>
      </c>
      <c r="L72" s="248"/>
      <c r="M72" s="248"/>
      <c r="N72" s="248"/>
      <c r="O72" s="249"/>
      <c r="P72" s="256"/>
      <c r="Q72" s="248"/>
      <c r="R72" s="250"/>
      <c r="S72" s="67" t="s">
        <v>64</v>
      </c>
      <c r="T72" s="66">
        <v>6</v>
      </c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9"/>
      <c r="AI72" s="266"/>
      <c r="AJ72" s="248"/>
      <c r="AK72" s="250"/>
      <c r="AL72" s="67" t="s">
        <v>64</v>
      </c>
    </row>
    <row r="73" spans="1:248" s="124" customFormat="1" ht="12.75" customHeight="1" x14ac:dyDescent="0.2">
      <c r="A73" s="40">
        <v>7</v>
      </c>
      <c r="B73" s="245"/>
      <c r="C73" s="245"/>
      <c r="D73" s="245"/>
      <c r="E73" s="245"/>
      <c r="F73" s="246"/>
      <c r="G73" s="419"/>
      <c r="H73" s="265"/>
      <c r="I73" s="420"/>
      <c r="J73" s="241">
        <f t="shared" si="8"/>
        <v>0</v>
      </c>
      <c r="K73" s="244">
        <f t="shared" si="9"/>
        <v>0</v>
      </c>
      <c r="L73" s="245"/>
      <c r="M73" s="245"/>
      <c r="N73" s="245"/>
      <c r="O73" s="247"/>
      <c r="P73" s="255"/>
      <c r="Q73" s="245"/>
      <c r="R73" s="246"/>
      <c r="S73" s="65" t="s">
        <v>65</v>
      </c>
      <c r="T73" s="40">
        <v>7</v>
      </c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7"/>
      <c r="AI73" s="265"/>
      <c r="AJ73" s="245"/>
      <c r="AK73" s="246"/>
      <c r="AL73" s="65" t="s">
        <v>65</v>
      </c>
    </row>
    <row r="74" spans="1:248" s="124" customFormat="1" ht="12.75" customHeight="1" x14ac:dyDescent="0.2">
      <c r="A74" s="40">
        <v>8</v>
      </c>
      <c r="B74" s="245"/>
      <c r="C74" s="245"/>
      <c r="D74" s="245"/>
      <c r="E74" s="245"/>
      <c r="F74" s="246"/>
      <c r="G74" s="419"/>
      <c r="H74" s="265"/>
      <c r="I74" s="420"/>
      <c r="J74" s="241">
        <f t="shared" si="8"/>
        <v>0</v>
      </c>
      <c r="K74" s="244">
        <f t="shared" si="9"/>
        <v>0</v>
      </c>
      <c r="L74" s="245"/>
      <c r="M74" s="245"/>
      <c r="N74" s="245"/>
      <c r="O74" s="247"/>
      <c r="P74" s="255"/>
      <c r="Q74" s="245"/>
      <c r="R74" s="246"/>
      <c r="S74" s="65" t="s">
        <v>66</v>
      </c>
      <c r="T74" s="40">
        <v>8</v>
      </c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7"/>
      <c r="AI74" s="265"/>
      <c r="AJ74" s="245"/>
      <c r="AK74" s="246"/>
      <c r="AL74" s="65" t="s">
        <v>66</v>
      </c>
    </row>
    <row r="75" spans="1:248" s="124" customFormat="1" ht="12.75" customHeight="1" x14ac:dyDescent="0.2">
      <c r="A75" s="40">
        <v>9</v>
      </c>
      <c r="B75" s="245"/>
      <c r="C75" s="245"/>
      <c r="D75" s="245"/>
      <c r="E75" s="245"/>
      <c r="F75" s="246"/>
      <c r="G75" s="419"/>
      <c r="H75" s="265"/>
      <c r="I75" s="420"/>
      <c r="J75" s="241">
        <f t="shared" si="8"/>
        <v>0</v>
      </c>
      <c r="K75" s="244">
        <f t="shared" si="9"/>
        <v>0</v>
      </c>
      <c r="L75" s="245"/>
      <c r="M75" s="245"/>
      <c r="N75" s="245"/>
      <c r="O75" s="247"/>
      <c r="P75" s="255"/>
      <c r="Q75" s="245"/>
      <c r="R75" s="246"/>
      <c r="S75" s="65" t="s">
        <v>67</v>
      </c>
      <c r="T75" s="40">
        <v>9</v>
      </c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7"/>
      <c r="AI75" s="265"/>
      <c r="AJ75" s="245"/>
      <c r="AK75" s="246"/>
      <c r="AL75" s="65" t="s">
        <v>67</v>
      </c>
    </row>
    <row r="76" spans="1:248" s="124" customFormat="1" ht="12.75" customHeight="1" x14ac:dyDescent="0.2">
      <c r="A76" s="40">
        <v>10</v>
      </c>
      <c r="B76" s="245"/>
      <c r="C76" s="245"/>
      <c r="D76" s="245"/>
      <c r="E76" s="245"/>
      <c r="F76" s="246"/>
      <c r="G76" s="419"/>
      <c r="H76" s="265"/>
      <c r="I76" s="420"/>
      <c r="J76" s="241">
        <f t="shared" si="8"/>
        <v>0</v>
      </c>
      <c r="K76" s="244">
        <f t="shared" si="9"/>
        <v>0</v>
      </c>
      <c r="L76" s="245"/>
      <c r="M76" s="245"/>
      <c r="N76" s="245"/>
      <c r="O76" s="247"/>
      <c r="P76" s="255"/>
      <c r="Q76" s="245"/>
      <c r="R76" s="246"/>
      <c r="S76" s="65" t="s">
        <v>68</v>
      </c>
      <c r="T76" s="40">
        <v>10</v>
      </c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7"/>
      <c r="AI76" s="265"/>
      <c r="AJ76" s="245"/>
      <c r="AK76" s="246"/>
      <c r="AL76" s="65" t="s">
        <v>68</v>
      </c>
    </row>
    <row r="77" spans="1:248" s="124" customFormat="1" ht="12.75" customHeight="1" x14ac:dyDescent="0.2">
      <c r="A77" s="40">
        <v>11</v>
      </c>
      <c r="B77" s="245"/>
      <c r="C77" s="245"/>
      <c r="D77" s="245"/>
      <c r="E77" s="245"/>
      <c r="F77" s="246"/>
      <c r="G77" s="419"/>
      <c r="H77" s="265"/>
      <c r="I77" s="420"/>
      <c r="J77" s="241">
        <f t="shared" si="8"/>
        <v>0</v>
      </c>
      <c r="K77" s="244">
        <f t="shared" si="9"/>
        <v>0</v>
      </c>
      <c r="L77" s="245"/>
      <c r="M77" s="245"/>
      <c r="N77" s="245"/>
      <c r="O77" s="247"/>
      <c r="P77" s="255"/>
      <c r="Q77" s="245"/>
      <c r="R77" s="246"/>
      <c r="S77" s="65" t="s">
        <v>69</v>
      </c>
      <c r="T77" s="40">
        <v>11</v>
      </c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7"/>
      <c r="AI77" s="265"/>
      <c r="AJ77" s="245"/>
      <c r="AK77" s="246"/>
      <c r="AL77" s="65" t="s">
        <v>69</v>
      </c>
    </row>
    <row r="78" spans="1:248" s="124" customFormat="1" ht="12.75" customHeight="1" x14ac:dyDescent="0.2">
      <c r="A78" s="40">
        <v>12</v>
      </c>
      <c r="B78" s="245"/>
      <c r="C78" s="245"/>
      <c r="D78" s="245"/>
      <c r="E78" s="245"/>
      <c r="F78" s="246"/>
      <c r="G78" s="419"/>
      <c r="H78" s="265"/>
      <c r="I78" s="420"/>
      <c r="J78" s="241">
        <f t="shared" si="8"/>
        <v>0</v>
      </c>
      <c r="K78" s="244">
        <f t="shared" si="9"/>
        <v>0</v>
      </c>
      <c r="L78" s="245"/>
      <c r="M78" s="245"/>
      <c r="N78" s="245"/>
      <c r="O78" s="247"/>
      <c r="P78" s="255"/>
      <c r="Q78" s="245"/>
      <c r="R78" s="246"/>
      <c r="S78" s="65" t="s">
        <v>70</v>
      </c>
      <c r="T78" s="40">
        <v>12</v>
      </c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7"/>
      <c r="AI78" s="265"/>
      <c r="AJ78" s="245"/>
      <c r="AK78" s="246"/>
      <c r="AL78" s="65" t="s">
        <v>70</v>
      </c>
    </row>
    <row r="79" spans="1:248" s="124" customFormat="1" ht="12.75" customHeight="1" x14ac:dyDescent="0.2">
      <c r="A79" s="40">
        <v>13</v>
      </c>
      <c r="B79" s="245"/>
      <c r="C79" s="245"/>
      <c r="D79" s="245"/>
      <c r="E79" s="245"/>
      <c r="F79" s="246"/>
      <c r="G79" s="419"/>
      <c r="H79" s="265"/>
      <c r="I79" s="420"/>
      <c r="J79" s="241">
        <f t="shared" si="8"/>
        <v>0</v>
      </c>
      <c r="K79" s="244">
        <f t="shared" si="9"/>
        <v>0</v>
      </c>
      <c r="L79" s="245"/>
      <c r="M79" s="245"/>
      <c r="N79" s="245"/>
      <c r="O79" s="247"/>
      <c r="P79" s="255"/>
      <c r="Q79" s="245"/>
      <c r="R79" s="246"/>
      <c r="S79" s="65" t="s">
        <v>71</v>
      </c>
      <c r="T79" s="40">
        <v>13</v>
      </c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7"/>
      <c r="AI79" s="265"/>
      <c r="AJ79" s="245"/>
      <c r="AK79" s="246"/>
      <c r="AL79" s="65" t="s">
        <v>71</v>
      </c>
    </row>
    <row r="80" spans="1:248" s="124" customFormat="1" ht="12.75" customHeight="1" x14ac:dyDescent="0.2">
      <c r="A80" s="40">
        <v>14</v>
      </c>
      <c r="B80" s="245"/>
      <c r="C80" s="245"/>
      <c r="D80" s="245"/>
      <c r="E80" s="245"/>
      <c r="F80" s="246"/>
      <c r="G80" s="419"/>
      <c r="H80" s="265"/>
      <c r="I80" s="420"/>
      <c r="J80" s="241">
        <f t="shared" si="8"/>
        <v>0</v>
      </c>
      <c r="K80" s="244">
        <f t="shared" si="9"/>
        <v>0</v>
      </c>
      <c r="L80" s="245"/>
      <c r="M80" s="245"/>
      <c r="N80" s="245"/>
      <c r="O80" s="247"/>
      <c r="P80" s="255"/>
      <c r="Q80" s="245"/>
      <c r="R80" s="246"/>
      <c r="S80" s="65" t="s">
        <v>72</v>
      </c>
      <c r="T80" s="40">
        <v>14</v>
      </c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7"/>
      <c r="AI80" s="265"/>
      <c r="AJ80" s="245"/>
      <c r="AK80" s="246"/>
      <c r="AL80" s="65" t="s">
        <v>72</v>
      </c>
    </row>
    <row r="81" spans="1:38" s="124" customFormat="1" ht="12.75" customHeight="1" x14ac:dyDescent="0.2">
      <c r="A81" s="40">
        <v>15</v>
      </c>
      <c r="B81" s="245"/>
      <c r="C81" s="245"/>
      <c r="D81" s="245"/>
      <c r="E81" s="245"/>
      <c r="F81" s="246"/>
      <c r="G81" s="419"/>
      <c r="H81" s="265"/>
      <c r="I81" s="420"/>
      <c r="J81" s="241">
        <f t="shared" si="8"/>
        <v>0</v>
      </c>
      <c r="K81" s="244">
        <f t="shared" si="9"/>
        <v>0</v>
      </c>
      <c r="L81" s="245"/>
      <c r="M81" s="245"/>
      <c r="N81" s="245"/>
      <c r="O81" s="247"/>
      <c r="P81" s="255"/>
      <c r="Q81" s="245"/>
      <c r="R81" s="246"/>
      <c r="S81" s="65" t="s">
        <v>73</v>
      </c>
      <c r="T81" s="40">
        <v>15</v>
      </c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7"/>
      <c r="AI81" s="265"/>
      <c r="AJ81" s="245"/>
      <c r="AK81" s="246"/>
      <c r="AL81" s="65" t="s">
        <v>73</v>
      </c>
    </row>
    <row r="82" spans="1:38" s="124" customFormat="1" ht="12.75" customHeight="1" x14ac:dyDescent="0.2">
      <c r="A82" s="40">
        <v>16</v>
      </c>
      <c r="B82" s="245"/>
      <c r="C82" s="245"/>
      <c r="D82" s="245"/>
      <c r="E82" s="245"/>
      <c r="F82" s="246"/>
      <c r="G82" s="419"/>
      <c r="H82" s="265"/>
      <c r="I82" s="420"/>
      <c r="J82" s="241">
        <f t="shared" si="8"/>
        <v>0</v>
      </c>
      <c r="K82" s="244">
        <f t="shared" si="9"/>
        <v>0</v>
      </c>
      <c r="L82" s="245"/>
      <c r="M82" s="245"/>
      <c r="N82" s="245"/>
      <c r="O82" s="247"/>
      <c r="P82" s="255"/>
      <c r="Q82" s="245"/>
      <c r="R82" s="246"/>
      <c r="S82" s="65" t="s">
        <v>74</v>
      </c>
      <c r="T82" s="40">
        <v>16</v>
      </c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7"/>
      <c r="AI82" s="265"/>
      <c r="AJ82" s="245"/>
      <c r="AK82" s="246"/>
      <c r="AL82" s="65" t="s">
        <v>74</v>
      </c>
    </row>
    <row r="83" spans="1:38" s="124" customFormat="1" ht="12.75" customHeight="1" x14ac:dyDescent="0.2">
      <c r="A83" s="40">
        <v>17</v>
      </c>
      <c r="B83" s="245"/>
      <c r="C83" s="245"/>
      <c r="D83" s="245"/>
      <c r="E83" s="245"/>
      <c r="F83" s="246"/>
      <c r="G83" s="419"/>
      <c r="H83" s="265"/>
      <c r="I83" s="420"/>
      <c r="J83" s="241">
        <f t="shared" si="8"/>
        <v>0</v>
      </c>
      <c r="K83" s="244">
        <f t="shared" si="9"/>
        <v>0</v>
      </c>
      <c r="L83" s="245"/>
      <c r="M83" s="245"/>
      <c r="N83" s="245"/>
      <c r="O83" s="247"/>
      <c r="P83" s="255"/>
      <c r="Q83" s="245"/>
      <c r="R83" s="246"/>
      <c r="S83" s="65" t="s">
        <v>75</v>
      </c>
      <c r="T83" s="40">
        <v>17</v>
      </c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7"/>
      <c r="AI83" s="265"/>
      <c r="AJ83" s="245"/>
      <c r="AK83" s="246"/>
      <c r="AL83" s="65" t="s">
        <v>75</v>
      </c>
    </row>
    <row r="84" spans="1:38" s="124" customFormat="1" ht="12.75" customHeight="1" x14ac:dyDescent="0.2">
      <c r="A84" s="40">
        <v>18</v>
      </c>
      <c r="B84" s="245"/>
      <c r="C84" s="245"/>
      <c r="D84" s="245"/>
      <c r="E84" s="245"/>
      <c r="F84" s="246"/>
      <c r="G84" s="419"/>
      <c r="H84" s="265"/>
      <c r="I84" s="420"/>
      <c r="J84" s="241">
        <f t="shared" si="8"/>
        <v>0</v>
      </c>
      <c r="K84" s="244">
        <f t="shared" si="9"/>
        <v>0</v>
      </c>
      <c r="L84" s="245"/>
      <c r="M84" s="245"/>
      <c r="N84" s="245"/>
      <c r="O84" s="247"/>
      <c r="P84" s="255"/>
      <c r="Q84" s="245"/>
      <c r="R84" s="246"/>
      <c r="S84" s="65" t="s">
        <v>76</v>
      </c>
      <c r="T84" s="40">
        <v>18</v>
      </c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7"/>
      <c r="AI84" s="265"/>
      <c r="AJ84" s="245"/>
      <c r="AK84" s="246"/>
      <c r="AL84" s="65" t="s">
        <v>76</v>
      </c>
    </row>
    <row r="85" spans="1:38" s="124" customFormat="1" ht="12.75" customHeight="1" x14ac:dyDescent="0.2">
      <c r="A85" s="40">
        <v>19</v>
      </c>
      <c r="B85" s="245"/>
      <c r="C85" s="245"/>
      <c r="D85" s="245"/>
      <c r="E85" s="245"/>
      <c r="F85" s="246"/>
      <c r="G85" s="419"/>
      <c r="H85" s="265"/>
      <c r="I85" s="420"/>
      <c r="J85" s="241">
        <f t="shared" si="8"/>
        <v>0</v>
      </c>
      <c r="K85" s="244">
        <f t="shared" si="9"/>
        <v>0</v>
      </c>
      <c r="L85" s="245"/>
      <c r="M85" s="245"/>
      <c r="N85" s="245"/>
      <c r="O85" s="247"/>
      <c r="P85" s="255"/>
      <c r="Q85" s="245"/>
      <c r="R85" s="246"/>
      <c r="S85" s="65" t="s">
        <v>77</v>
      </c>
      <c r="T85" s="40">
        <v>19</v>
      </c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7"/>
      <c r="AI85" s="265"/>
      <c r="AJ85" s="245"/>
      <c r="AK85" s="246"/>
      <c r="AL85" s="65" t="s">
        <v>77</v>
      </c>
    </row>
    <row r="86" spans="1:38" s="124" customFormat="1" ht="12.75" customHeight="1" x14ac:dyDescent="0.2">
      <c r="A86" s="40">
        <v>20</v>
      </c>
      <c r="B86" s="245"/>
      <c r="C86" s="245"/>
      <c r="D86" s="245"/>
      <c r="E86" s="245"/>
      <c r="F86" s="246"/>
      <c r="G86" s="419"/>
      <c r="H86" s="265"/>
      <c r="I86" s="420"/>
      <c r="J86" s="241">
        <f t="shared" si="8"/>
        <v>0</v>
      </c>
      <c r="K86" s="244">
        <f t="shared" si="9"/>
        <v>0</v>
      </c>
      <c r="L86" s="245"/>
      <c r="M86" s="245"/>
      <c r="N86" s="245"/>
      <c r="O86" s="247"/>
      <c r="P86" s="255"/>
      <c r="Q86" s="245"/>
      <c r="R86" s="246"/>
      <c r="S86" s="65" t="s">
        <v>78</v>
      </c>
      <c r="T86" s="40">
        <v>20</v>
      </c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7"/>
      <c r="AI86" s="265"/>
      <c r="AJ86" s="245"/>
      <c r="AK86" s="246"/>
      <c r="AL86" s="65" t="s">
        <v>78</v>
      </c>
    </row>
    <row r="87" spans="1:38" s="124" customFormat="1" ht="12.75" customHeight="1" x14ac:dyDescent="0.2">
      <c r="A87" s="40">
        <v>21</v>
      </c>
      <c r="B87" s="245"/>
      <c r="C87" s="245"/>
      <c r="D87" s="245"/>
      <c r="E87" s="245"/>
      <c r="F87" s="246"/>
      <c r="G87" s="419"/>
      <c r="H87" s="265"/>
      <c r="I87" s="420"/>
      <c r="J87" s="241">
        <f t="shared" si="8"/>
        <v>0</v>
      </c>
      <c r="K87" s="244">
        <f t="shared" si="9"/>
        <v>0</v>
      </c>
      <c r="L87" s="245"/>
      <c r="M87" s="245"/>
      <c r="N87" s="245"/>
      <c r="O87" s="247"/>
      <c r="P87" s="255"/>
      <c r="Q87" s="245"/>
      <c r="R87" s="246"/>
      <c r="S87" s="65" t="s">
        <v>79</v>
      </c>
      <c r="T87" s="40">
        <v>21</v>
      </c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7"/>
      <c r="AI87" s="265"/>
      <c r="AJ87" s="245"/>
      <c r="AK87" s="246"/>
      <c r="AL87" s="65" t="s">
        <v>79</v>
      </c>
    </row>
    <row r="88" spans="1:38" s="124" customFormat="1" ht="12.75" customHeight="1" x14ac:dyDescent="0.2">
      <c r="A88" s="40">
        <v>22</v>
      </c>
      <c r="B88" s="245"/>
      <c r="C88" s="245"/>
      <c r="D88" s="245"/>
      <c r="E88" s="245"/>
      <c r="F88" s="246"/>
      <c r="G88" s="419"/>
      <c r="H88" s="265"/>
      <c r="I88" s="420"/>
      <c r="J88" s="241">
        <f t="shared" si="8"/>
        <v>0</v>
      </c>
      <c r="K88" s="244">
        <f t="shared" si="9"/>
        <v>0</v>
      </c>
      <c r="L88" s="245"/>
      <c r="M88" s="245"/>
      <c r="N88" s="245"/>
      <c r="O88" s="247"/>
      <c r="P88" s="255"/>
      <c r="Q88" s="245"/>
      <c r="R88" s="246"/>
      <c r="S88" s="65" t="s">
        <v>80</v>
      </c>
      <c r="T88" s="40">
        <v>22</v>
      </c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7"/>
      <c r="AI88" s="265"/>
      <c r="AJ88" s="245"/>
      <c r="AK88" s="246"/>
      <c r="AL88" s="65" t="s">
        <v>80</v>
      </c>
    </row>
    <row r="89" spans="1:38" s="124" customFormat="1" ht="12.75" customHeight="1" x14ac:dyDescent="0.2">
      <c r="A89" s="40">
        <v>23</v>
      </c>
      <c r="B89" s="245"/>
      <c r="C89" s="245"/>
      <c r="D89" s="245"/>
      <c r="E89" s="245"/>
      <c r="F89" s="246"/>
      <c r="G89" s="419"/>
      <c r="H89" s="265"/>
      <c r="I89" s="420"/>
      <c r="J89" s="241">
        <f t="shared" si="8"/>
        <v>0</v>
      </c>
      <c r="K89" s="244">
        <f t="shared" si="9"/>
        <v>0</v>
      </c>
      <c r="L89" s="245"/>
      <c r="M89" s="245"/>
      <c r="N89" s="245"/>
      <c r="O89" s="247"/>
      <c r="P89" s="255"/>
      <c r="Q89" s="245"/>
      <c r="R89" s="246"/>
      <c r="S89" s="65" t="s">
        <v>81</v>
      </c>
      <c r="T89" s="40">
        <v>23</v>
      </c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7"/>
      <c r="AI89" s="265"/>
      <c r="AJ89" s="245"/>
      <c r="AK89" s="246"/>
      <c r="AL89" s="65" t="s">
        <v>81</v>
      </c>
    </row>
    <row r="90" spans="1:38" s="124" customFormat="1" ht="12.75" customHeight="1" x14ac:dyDescent="0.2">
      <c r="A90" s="40">
        <v>24</v>
      </c>
      <c r="B90" s="245"/>
      <c r="C90" s="245"/>
      <c r="D90" s="245"/>
      <c r="E90" s="245"/>
      <c r="F90" s="246"/>
      <c r="G90" s="419"/>
      <c r="H90" s="265"/>
      <c r="I90" s="420"/>
      <c r="J90" s="241">
        <f t="shared" si="8"/>
        <v>0</v>
      </c>
      <c r="K90" s="244">
        <f t="shared" si="9"/>
        <v>0</v>
      </c>
      <c r="L90" s="245"/>
      <c r="M90" s="245"/>
      <c r="N90" s="245"/>
      <c r="O90" s="247"/>
      <c r="P90" s="255"/>
      <c r="Q90" s="245"/>
      <c r="R90" s="246"/>
      <c r="S90" s="65" t="s">
        <v>82</v>
      </c>
      <c r="T90" s="40">
        <v>24</v>
      </c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7"/>
      <c r="AI90" s="265"/>
      <c r="AJ90" s="245"/>
      <c r="AK90" s="246"/>
      <c r="AL90" s="65" t="s">
        <v>82</v>
      </c>
    </row>
    <row r="91" spans="1:38" s="124" customFormat="1" ht="12.75" customHeight="1" x14ac:dyDescent="0.2">
      <c r="A91" s="40">
        <v>25</v>
      </c>
      <c r="B91" s="245"/>
      <c r="C91" s="245"/>
      <c r="D91" s="245"/>
      <c r="E91" s="245"/>
      <c r="F91" s="246"/>
      <c r="G91" s="419"/>
      <c r="H91" s="265"/>
      <c r="I91" s="420"/>
      <c r="J91" s="241">
        <f t="shared" si="8"/>
        <v>0</v>
      </c>
      <c r="K91" s="244">
        <f t="shared" si="9"/>
        <v>0</v>
      </c>
      <c r="L91" s="245"/>
      <c r="M91" s="245"/>
      <c r="N91" s="245"/>
      <c r="O91" s="247"/>
      <c r="P91" s="255"/>
      <c r="Q91" s="245"/>
      <c r="R91" s="246"/>
      <c r="S91" s="65" t="s">
        <v>83</v>
      </c>
      <c r="T91" s="40">
        <v>25</v>
      </c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7"/>
      <c r="AI91" s="265"/>
      <c r="AJ91" s="245"/>
      <c r="AK91" s="246"/>
      <c r="AL91" s="65" t="s">
        <v>83</v>
      </c>
    </row>
    <row r="92" spans="1:38" s="124" customFormat="1" ht="12.75" customHeight="1" x14ac:dyDescent="0.2">
      <c r="A92" s="40">
        <v>26</v>
      </c>
      <c r="B92" s="245"/>
      <c r="C92" s="245"/>
      <c r="D92" s="245"/>
      <c r="E92" s="245"/>
      <c r="F92" s="246"/>
      <c r="G92" s="419"/>
      <c r="H92" s="265"/>
      <c r="I92" s="420"/>
      <c r="J92" s="241">
        <f t="shared" si="8"/>
        <v>0</v>
      </c>
      <c r="K92" s="244">
        <f t="shared" si="9"/>
        <v>0</v>
      </c>
      <c r="L92" s="245"/>
      <c r="M92" s="245"/>
      <c r="N92" s="245"/>
      <c r="O92" s="247"/>
      <c r="P92" s="255"/>
      <c r="Q92" s="245"/>
      <c r="R92" s="246"/>
      <c r="S92" s="65" t="s">
        <v>84</v>
      </c>
      <c r="T92" s="40">
        <v>26</v>
      </c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7"/>
      <c r="AI92" s="265"/>
      <c r="AJ92" s="245"/>
      <c r="AK92" s="246"/>
      <c r="AL92" s="65" t="s">
        <v>84</v>
      </c>
    </row>
    <row r="93" spans="1:38" s="124" customFormat="1" ht="12.75" customHeight="1" x14ac:dyDescent="0.2">
      <c r="A93" s="40">
        <v>27</v>
      </c>
      <c r="B93" s="245"/>
      <c r="C93" s="245"/>
      <c r="D93" s="245"/>
      <c r="E93" s="245"/>
      <c r="F93" s="246"/>
      <c r="G93" s="419"/>
      <c r="H93" s="265"/>
      <c r="I93" s="420"/>
      <c r="J93" s="241">
        <f t="shared" si="8"/>
        <v>0</v>
      </c>
      <c r="K93" s="244">
        <f t="shared" si="9"/>
        <v>0</v>
      </c>
      <c r="L93" s="245"/>
      <c r="M93" s="245"/>
      <c r="N93" s="245"/>
      <c r="O93" s="247"/>
      <c r="P93" s="255"/>
      <c r="Q93" s="245"/>
      <c r="R93" s="246"/>
      <c r="S93" s="65" t="s">
        <v>85</v>
      </c>
      <c r="T93" s="40">
        <v>27</v>
      </c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7"/>
      <c r="AI93" s="265"/>
      <c r="AJ93" s="245"/>
      <c r="AK93" s="246"/>
      <c r="AL93" s="65" t="s">
        <v>85</v>
      </c>
    </row>
    <row r="94" spans="1:38" s="124" customFormat="1" ht="12.75" customHeight="1" x14ac:dyDescent="0.2">
      <c r="A94" s="40">
        <v>28</v>
      </c>
      <c r="B94" s="245"/>
      <c r="C94" s="245"/>
      <c r="D94" s="245"/>
      <c r="E94" s="245"/>
      <c r="F94" s="246"/>
      <c r="G94" s="419"/>
      <c r="H94" s="265"/>
      <c r="I94" s="420"/>
      <c r="J94" s="241">
        <f t="shared" si="8"/>
        <v>0</v>
      </c>
      <c r="K94" s="244">
        <f t="shared" si="9"/>
        <v>0</v>
      </c>
      <c r="L94" s="245"/>
      <c r="M94" s="245"/>
      <c r="N94" s="245"/>
      <c r="O94" s="247"/>
      <c r="P94" s="255"/>
      <c r="Q94" s="245"/>
      <c r="R94" s="246"/>
      <c r="S94" s="65" t="s">
        <v>86</v>
      </c>
      <c r="T94" s="40">
        <v>28</v>
      </c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7"/>
      <c r="AI94" s="265"/>
      <c r="AJ94" s="245"/>
      <c r="AK94" s="246"/>
      <c r="AL94" s="65" t="s">
        <v>86</v>
      </c>
    </row>
    <row r="95" spans="1:38" s="124" customFormat="1" ht="12.75" customHeight="1" x14ac:dyDescent="0.2">
      <c r="A95" s="40">
        <v>29</v>
      </c>
      <c r="B95" s="245"/>
      <c r="C95" s="245"/>
      <c r="D95" s="245"/>
      <c r="E95" s="245"/>
      <c r="F95" s="246"/>
      <c r="G95" s="419"/>
      <c r="H95" s="265"/>
      <c r="I95" s="420"/>
      <c r="J95" s="241">
        <f t="shared" si="8"/>
        <v>0</v>
      </c>
      <c r="K95" s="244">
        <f t="shared" si="9"/>
        <v>0</v>
      </c>
      <c r="L95" s="245"/>
      <c r="M95" s="245"/>
      <c r="N95" s="245"/>
      <c r="O95" s="247"/>
      <c r="P95" s="255"/>
      <c r="Q95" s="245"/>
      <c r="R95" s="246"/>
      <c r="S95" s="65" t="s">
        <v>87</v>
      </c>
      <c r="T95" s="40">
        <v>29</v>
      </c>
      <c r="U95" s="245"/>
      <c r="V95" s="245"/>
      <c r="W95" s="245"/>
      <c r="X95" s="256"/>
      <c r="Y95" s="245"/>
      <c r="Z95" s="245"/>
      <c r="AA95" s="245"/>
      <c r="AB95" s="245"/>
      <c r="AC95" s="245"/>
      <c r="AD95" s="245"/>
      <c r="AE95" s="245"/>
      <c r="AF95" s="245"/>
      <c r="AG95" s="245"/>
      <c r="AH95" s="247"/>
      <c r="AI95" s="265"/>
      <c r="AJ95" s="245"/>
      <c r="AK95" s="246"/>
      <c r="AL95" s="65" t="s">
        <v>87</v>
      </c>
    </row>
    <row r="96" spans="1:38" s="124" customFormat="1" ht="12.75" customHeight="1" x14ac:dyDescent="0.2">
      <c r="A96" s="40">
        <v>30</v>
      </c>
      <c r="B96" s="245"/>
      <c r="C96" s="245"/>
      <c r="D96" s="245"/>
      <c r="E96" s="245"/>
      <c r="F96" s="246"/>
      <c r="G96" s="423"/>
      <c r="H96" s="265"/>
      <c r="I96" s="420"/>
      <c r="J96" s="241">
        <f t="shared" si="8"/>
        <v>0</v>
      </c>
      <c r="K96" s="244">
        <f t="shared" si="9"/>
        <v>0</v>
      </c>
      <c r="L96" s="245"/>
      <c r="M96" s="245"/>
      <c r="N96" s="245"/>
      <c r="O96" s="247"/>
      <c r="P96" s="255"/>
      <c r="Q96" s="245"/>
      <c r="R96" s="246"/>
      <c r="S96" s="65" t="s">
        <v>88</v>
      </c>
      <c r="T96" s="40">
        <v>30</v>
      </c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7"/>
      <c r="AI96" s="265"/>
      <c r="AJ96" s="245"/>
      <c r="AK96" s="246"/>
      <c r="AL96" s="65" t="s">
        <v>88</v>
      </c>
    </row>
    <row r="97" spans="1:38" s="124" customFormat="1" ht="12.75" customHeight="1" x14ac:dyDescent="0.2">
      <c r="A97" s="68">
        <v>31</v>
      </c>
      <c r="B97" s="251"/>
      <c r="C97" s="251"/>
      <c r="D97" s="251"/>
      <c r="E97" s="251"/>
      <c r="F97" s="253"/>
      <c r="G97" s="424"/>
      <c r="H97" s="267"/>
      <c r="I97" s="425"/>
      <c r="J97" s="426">
        <f t="shared" si="8"/>
        <v>0</v>
      </c>
      <c r="K97" s="257">
        <f t="shared" si="9"/>
        <v>0</v>
      </c>
      <c r="L97" s="251"/>
      <c r="M97" s="251"/>
      <c r="N97" s="251"/>
      <c r="O97" s="252"/>
      <c r="P97" s="258"/>
      <c r="Q97" s="251"/>
      <c r="R97" s="253"/>
      <c r="S97" s="69" t="s">
        <v>89</v>
      </c>
      <c r="T97" s="68">
        <v>31</v>
      </c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2"/>
      <c r="AI97" s="267"/>
      <c r="AJ97" s="251"/>
      <c r="AK97" s="253"/>
      <c r="AL97" s="69" t="s">
        <v>89</v>
      </c>
    </row>
    <row r="98" spans="1:38" s="52" customFormat="1" ht="12.75" customHeight="1" thickBot="1" x14ac:dyDescent="0.25">
      <c r="A98" s="70"/>
      <c r="B98" s="286">
        <f>SUM(B66:B97)</f>
        <v>0</v>
      </c>
      <c r="C98" s="287">
        <f>SUM(C66:C97)</f>
        <v>0</v>
      </c>
      <c r="D98" s="287">
        <f>SUM(D66:D97)</f>
        <v>0</v>
      </c>
      <c r="E98" s="288">
        <f>SUM(E66:E97)</f>
        <v>0</v>
      </c>
      <c r="F98" s="289">
        <f>SUM(F66:F97)</f>
        <v>0</v>
      </c>
      <c r="G98" s="290"/>
      <c r="H98" s="291" t="s">
        <v>90</v>
      </c>
      <c r="I98" s="292">
        <f>COUNTA(I67:I97)</f>
        <v>0</v>
      </c>
      <c r="J98" s="287">
        <f t="shared" ref="J98:R98" si="10">SUM(J66:J97)</f>
        <v>0</v>
      </c>
      <c r="K98" s="293">
        <f t="shared" si="10"/>
        <v>0</v>
      </c>
      <c r="L98" s="287">
        <f t="shared" si="10"/>
        <v>0</v>
      </c>
      <c r="M98" s="287">
        <f t="shared" si="10"/>
        <v>0</v>
      </c>
      <c r="N98" s="287">
        <f t="shared" si="10"/>
        <v>0</v>
      </c>
      <c r="O98" s="294">
        <f t="shared" si="10"/>
        <v>0</v>
      </c>
      <c r="P98" s="288">
        <f t="shared" si="10"/>
        <v>0</v>
      </c>
      <c r="Q98" s="287">
        <f t="shared" si="10"/>
        <v>0</v>
      </c>
      <c r="R98" s="294">
        <f t="shared" si="10"/>
        <v>0</v>
      </c>
      <c r="S98" s="296"/>
      <c r="T98" s="297"/>
      <c r="U98" s="287">
        <f t="shared" ref="U98:AH98" si="11">SUM(U66:U97)</f>
        <v>0</v>
      </c>
      <c r="V98" s="287">
        <f t="shared" si="11"/>
        <v>0</v>
      </c>
      <c r="W98" s="287">
        <f t="shared" si="11"/>
        <v>0</v>
      </c>
      <c r="X98" s="287">
        <f t="shared" si="11"/>
        <v>0</v>
      </c>
      <c r="Y98" s="287">
        <f t="shared" si="11"/>
        <v>0</v>
      </c>
      <c r="Z98" s="287">
        <f t="shared" si="11"/>
        <v>0</v>
      </c>
      <c r="AA98" s="287">
        <f t="shared" si="11"/>
        <v>0</v>
      </c>
      <c r="AB98" s="287">
        <f t="shared" si="11"/>
        <v>0</v>
      </c>
      <c r="AC98" s="287">
        <f t="shared" si="11"/>
        <v>0</v>
      </c>
      <c r="AD98" s="287">
        <f t="shared" si="11"/>
        <v>0</v>
      </c>
      <c r="AE98" s="287">
        <f t="shared" si="11"/>
        <v>0</v>
      </c>
      <c r="AF98" s="287">
        <f t="shared" si="11"/>
        <v>0</v>
      </c>
      <c r="AG98" s="287">
        <f t="shared" si="11"/>
        <v>0</v>
      </c>
      <c r="AH98" s="289">
        <f t="shared" si="11"/>
        <v>0</v>
      </c>
      <c r="AI98" s="298"/>
      <c r="AJ98" s="287">
        <f>SUM(AJ66:AJ97)</f>
        <v>0</v>
      </c>
      <c r="AK98" s="287">
        <f>SUM(AK66:AK97)</f>
        <v>0</v>
      </c>
      <c r="AL98" s="296"/>
    </row>
    <row r="99" spans="1:38" ht="12.75" customHeight="1" thickTop="1" x14ac:dyDescent="0.2">
      <c r="A99" s="71"/>
      <c r="B99" s="71"/>
      <c r="C99" s="71"/>
      <c r="D99" s="71"/>
      <c r="E99" s="71"/>
      <c r="F99" s="71"/>
      <c r="G99" s="94"/>
      <c r="H99" s="71"/>
      <c r="I99" s="95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</row>
    <row r="100" spans="1:38" s="15" customFormat="1" ht="12.75" customHeight="1" x14ac:dyDescent="0.2">
      <c r="G100" s="47"/>
      <c r="H100" s="15" t="s">
        <v>122</v>
      </c>
      <c r="J100" s="302">
        <f>SUM(J98-K98)</f>
        <v>0</v>
      </c>
      <c r="L100" s="77"/>
      <c r="M100" s="77"/>
      <c r="N100" s="77"/>
      <c r="O100" s="77"/>
      <c r="P100" s="77"/>
      <c r="Q100" s="77"/>
      <c r="R100" s="77"/>
    </row>
    <row r="101" spans="1:38" ht="12.75" customHeight="1" thickBot="1" x14ac:dyDescent="0.25">
      <c r="A101" s="15"/>
      <c r="B101" s="15"/>
      <c r="C101" s="15"/>
      <c r="D101" s="15"/>
      <c r="E101" s="15"/>
      <c r="F101" s="15"/>
      <c r="G101" s="76"/>
      <c r="H101" s="77"/>
      <c r="I101" s="78"/>
      <c r="J101" s="78"/>
      <c r="K101" s="78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</row>
    <row r="102" spans="1:38" ht="12.75" customHeight="1" x14ac:dyDescent="0.2">
      <c r="A102" s="15"/>
      <c r="B102" s="15"/>
      <c r="C102" s="15"/>
      <c r="D102" s="15"/>
      <c r="E102" s="15"/>
      <c r="F102" s="22"/>
      <c r="G102" s="79"/>
      <c r="H102" s="80"/>
      <c r="I102" s="78"/>
      <c r="J102" s="78"/>
      <c r="K102" s="464" t="s">
        <v>157</v>
      </c>
      <c r="L102" s="465"/>
      <c r="M102" s="465"/>
      <c r="N102" s="465"/>
      <c r="O102" s="466"/>
      <c r="P102" s="466"/>
      <c r="Q102" s="45"/>
      <c r="R102" s="15"/>
      <c r="S102" s="15"/>
      <c r="T102" s="498" t="s">
        <v>472</v>
      </c>
      <c r="U102" s="462"/>
      <c r="V102" s="462"/>
      <c r="W102" s="463"/>
      <c r="X102" s="15"/>
      <c r="Y102" s="498" t="s">
        <v>472</v>
      </c>
      <c r="Z102" s="462"/>
      <c r="AA102" s="462"/>
      <c r="AB102" s="463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8" ht="12.75" customHeight="1" x14ac:dyDescent="0.2">
      <c r="A103" s="15"/>
      <c r="B103" s="487" t="s">
        <v>467</v>
      </c>
      <c r="C103" s="488"/>
      <c r="D103" s="488"/>
      <c r="E103" s="489"/>
      <c r="F103" s="81"/>
      <c r="G103" s="80"/>
      <c r="H103" s="78"/>
      <c r="I103" s="78"/>
      <c r="J103" s="78"/>
      <c r="K103" s="467" t="s">
        <v>129</v>
      </c>
      <c r="L103" s="468"/>
      <c r="M103" s="468"/>
      <c r="N103" s="468"/>
      <c r="O103" s="469"/>
      <c r="P103" s="469"/>
      <c r="Q103" s="82"/>
      <c r="R103" s="15"/>
      <c r="S103" s="15"/>
      <c r="T103" s="89" t="s">
        <v>242</v>
      </c>
      <c r="U103" s="495">
        <f>MAY!U103</f>
        <v>0</v>
      </c>
      <c r="V103" s="495"/>
      <c r="W103" s="496"/>
      <c r="X103" s="15"/>
      <c r="Y103" s="89" t="s">
        <v>238</v>
      </c>
      <c r="Z103" s="497">
        <f>MAY!Z103</f>
        <v>0</v>
      </c>
      <c r="AA103" s="495"/>
      <c r="AB103" s="496"/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8" ht="12.75" customHeight="1" thickBot="1" x14ac:dyDescent="0.25">
      <c r="A104" s="15"/>
      <c r="B104" s="83" t="s">
        <v>468</v>
      </c>
      <c r="C104" s="84" t="s">
        <v>130</v>
      </c>
      <c r="D104" s="85" t="s">
        <v>468</v>
      </c>
      <c r="E104" s="86" t="s">
        <v>130</v>
      </c>
      <c r="F104" s="485"/>
      <c r="G104" s="479"/>
      <c r="H104" s="486"/>
      <c r="I104" s="486"/>
      <c r="J104" s="78"/>
      <c r="K104" s="470" t="s">
        <v>158</v>
      </c>
      <c r="L104" s="471"/>
      <c r="M104" s="471"/>
      <c r="N104" s="471"/>
      <c r="O104" s="477">
        <f>J21</f>
        <v>0</v>
      </c>
      <c r="P104" s="477"/>
      <c r="Q104" s="82"/>
      <c r="R104" s="15"/>
      <c r="S104" s="15"/>
      <c r="T104" s="89" t="s">
        <v>206</v>
      </c>
      <c r="U104" s="495">
        <f>MAY!U104</f>
        <v>0</v>
      </c>
      <c r="V104" s="495"/>
      <c r="W104" s="496"/>
      <c r="X104" s="15"/>
      <c r="Y104" s="89" t="s">
        <v>206</v>
      </c>
      <c r="Z104" s="497">
        <f>MAY!Z104</f>
        <v>0</v>
      </c>
      <c r="AA104" s="495"/>
      <c r="AB104" s="496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8" ht="12.75" customHeight="1" x14ac:dyDescent="0.2">
      <c r="A105" s="15"/>
      <c r="B105" s="427"/>
      <c r="C105" s="277">
        <v>0</v>
      </c>
      <c r="D105" s="429"/>
      <c r="E105" s="280">
        <v>0</v>
      </c>
      <c r="F105" s="479"/>
      <c r="G105" s="479"/>
      <c r="H105" s="486"/>
      <c r="I105" s="486"/>
      <c r="J105" s="78"/>
      <c r="K105" s="476" t="s">
        <v>131</v>
      </c>
      <c r="L105" s="469"/>
      <c r="M105" s="469"/>
      <c r="N105" s="469"/>
      <c r="O105" s="477">
        <f>J7</f>
        <v>0</v>
      </c>
      <c r="P105" s="477"/>
      <c r="Q105" s="82"/>
      <c r="R105" s="15"/>
      <c r="S105" s="15"/>
      <c r="T105" s="89" t="s">
        <v>253</v>
      </c>
      <c r="U105" s="495">
        <f>MAY!U105</f>
        <v>0</v>
      </c>
      <c r="V105" s="495"/>
      <c r="W105" s="496"/>
      <c r="X105" s="15"/>
      <c r="Y105" s="89" t="s">
        <v>253</v>
      </c>
      <c r="Z105" s="497">
        <f>MAY!Z105</f>
        <v>0</v>
      </c>
      <c r="AA105" s="495"/>
      <c r="AB105" s="496"/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8" ht="12.75" customHeight="1" x14ac:dyDescent="0.2">
      <c r="A106" s="15"/>
      <c r="B106" s="427"/>
      <c r="C106" s="277">
        <v>0</v>
      </c>
      <c r="D106" s="429"/>
      <c r="E106" s="280">
        <v>0</v>
      </c>
      <c r="F106" s="479"/>
      <c r="G106" s="479"/>
      <c r="H106" s="486"/>
      <c r="I106" s="486"/>
      <c r="J106" s="78"/>
      <c r="K106" s="476" t="s">
        <v>133</v>
      </c>
      <c r="L106" s="469"/>
      <c r="M106" s="469"/>
      <c r="N106" s="469"/>
      <c r="O106" s="477">
        <f>SUM(O104:P105)</f>
        <v>0</v>
      </c>
      <c r="P106" s="477"/>
      <c r="Q106" s="82"/>
      <c r="R106" s="15"/>
      <c r="S106" s="15"/>
      <c r="T106" s="89" t="s">
        <v>207</v>
      </c>
      <c r="U106" s="451">
        <f>MAY!U110</f>
        <v>0</v>
      </c>
      <c r="V106" s="451"/>
      <c r="W106" s="82"/>
      <c r="X106" s="15"/>
      <c r="Y106" s="89" t="s">
        <v>207</v>
      </c>
      <c r="Z106" s="451">
        <f>MAY!Z110</f>
        <v>0</v>
      </c>
      <c r="AA106" s="451"/>
      <c r="AB106" s="82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8" ht="12.75" customHeight="1" x14ac:dyDescent="0.2">
      <c r="A107" s="15"/>
      <c r="B107" s="427"/>
      <c r="C107" s="277">
        <v>0</v>
      </c>
      <c r="D107" s="429"/>
      <c r="E107" s="280">
        <v>0</v>
      </c>
      <c r="F107" s="479"/>
      <c r="G107" s="479"/>
      <c r="H107" s="486"/>
      <c r="I107" s="486"/>
      <c r="J107" s="78"/>
      <c r="K107" s="476" t="s">
        <v>134</v>
      </c>
      <c r="L107" s="469"/>
      <c r="M107" s="469"/>
      <c r="N107" s="469"/>
      <c r="O107" s="477">
        <f>K98</f>
        <v>0</v>
      </c>
      <c r="P107" s="477"/>
      <c r="Q107" s="82"/>
      <c r="R107" s="15"/>
      <c r="S107" s="15"/>
      <c r="T107" s="89" t="s">
        <v>208</v>
      </c>
      <c r="U107" s="450">
        <v>0</v>
      </c>
      <c r="V107" s="450"/>
      <c r="W107" s="82"/>
      <c r="X107" s="15"/>
      <c r="Y107" s="89" t="s">
        <v>208</v>
      </c>
      <c r="Z107" s="450">
        <v>0</v>
      </c>
      <c r="AA107" s="450"/>
      <c r="AB107" s="82"/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8" ht="12.75" customHeight="1" x14ac:dyDescent="0.2">
      <c r="A108" s="15"/>
      <c r="B108" s="427"/>
      <c r="C108" s="277">
        <v>0</v>
      </c>
      <c r="D108" s="429"/>
      <c r="E108" s="280">
        <v>0</v>
      </c>
      <c r="F108" s="479"/>
      <c r="G108" s="479"/>
      <c r="H108" s="486"/>
      <c r="I108" s="486"/>
      <c r="J108" s="78"/>
      <c r="K108" s="476" t="s">
        <v>135</v>
      </c>
      <c r="L108" s="469"/>
      <c r="M108" s="469"/>
      <c r="N108" s="469"/>
      <c r="O108" s="472"/>
      <c r="P108" s="472"/>
      <c r="Q108" s="82" t="s">
        <v>192</v>
      </c>
      <c r="R108" s="15"/>
      <c r="S108" s="15"/>
      <c r="T108" s="89" t="s">
        <v>209</v>
      </c>
      <c r="U108" s="450">
        <v>0</v>
      </c>
      <c r="V108" s="450"/>
      <c r="W108" s="82"/>
      <c r="X108" s="15"/>
      <c r="Y108" s="89" t="s">
        <v>209</v>
      </c>
      <c r="Z108" s="450">
        <v>0</v>
      </c>
      <c r="AA108" s="450"/>
      <c r="AB108" s="82"/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8" ht="12.75" customHeight="1" x14ac:dyDescent="0.2">
      <c r="A109" s="15"/>
      <c r="B109" s="427"/>
      <c r="C109" s="277">
        <v>0</v>
      </c>
      <c r="D109" s="429"/>
      <c r="E109" s="280">
        <v>0</v>
      </c>
      <c r="F109" s="479"/>
      <c r="G109" s="479"/>
      <c r="H109" s="486"/>
      <c r="I109" s="486"/>
      <c r="J109" s="78"/>
      <c r="K109" s="470" t="s">
        <v>159</v>
      </c>
      <c r="L109" s="471"/>
      <c r="M109" s="471"/>
      <c r="N109" s="471"/>
      <c r="O109" s="477">
        <f>SUM(O106-O107+O108)</f>
        <v>0</v>
      </c>
      <c r="P109" s="477"/>
      <c r="Q109" s="82"/>
      <c r="R109" s="15"/>
      <c r="S109" s="15"/>
      <c r="T109" s="89" t="s">
        <v>210</v>
      </c>
      <c r="U109" s="450">
        <v>0</v>
      </c>
      <c r="V109" s="450"/>
      <c r="W109" s="82"/>
      <c r="X109" s="15"/>
      <c r="Y109" s="89" t="s">
        <v>210</v>
      </c>
      <c r="Z109" s="450">
        <v>0</v>
      </c>
      <c r="AA109" s="450"/>
      <c r="AB109" s="82"/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8" ht="12.75" customHeight="1" x14ac:dyDescent="0.2">
      <c r="A110" s="15"/>
      <c r="B110" s="427"/>
      <c r="C110" s="277">
        <v>0</v>
      </c>
      <c r="D110" s="429"/>
      <c r="E110" s="280">
        <v>0</v>
      </c>
      <c r="F110" s="479"/>
      <c r="G110" s="479"/>
      <c r="H110" s="486"/>
      <c r="I110" s="486"/>
      <c r="J110" s="78"/>
      <c r="K110" s="476"/>
      <c r="L110" s="469"/>
      <c r="M110" s="469"/>
      <c r="N110" s="469"/>
      <c r="O110" s="480"/>
      <c r="P110" s="480"/>
      <c r="Q110" s="82"/>
      <c r="R110" s="15"/>
      <c r="S110" s="15"/>
      <c r="T110" s="89" t="s">
        <v>222</v>
      </c>
      <c r="U110" s="451">
        <f>U106+U107+U108-U109</f>
        <v>0</v>
      </c>
      <c r="V110" s="451"/>
      <c r="W110" s="82"/>
      <c r="X110" s="15"/>
      <c r="Y110" s="89" t="s">
        <v>222</v>
      </c>
      <c r="Z110" s="451">
        <f>Z106+Z107+Z108-Z109</f>
        <v>0</v>
      </c>
      <c r="AA110" s="451"/>
      <c r="AB110" s="82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8" ht="12.75" customHeight="1" x14ac:dyDescent="0.2">
      <c r="A111" s="15"/>
      <c r="B111" s="427"/>
      <c r="C111" s="277">
        <v>0</v>
      </c>
      <c r="D111" s="429"/>
      <c r="E111" s="280">
        <v>0</v>
      </c>
      <c r="F111" s="79"/>
      <c r="G111" s="78"/>
      <c r="H111" s="87"/>
      <c r="I111" s="87"/>
      <c r="J111" s="78"/>
      <c r="K111" s="476"/>
      <c r="L111" s="469"/>
      <c r="M111" s="469"/>
      <c r="N111" s="469"/>
      <c r="O111" s="480"/>
      <c r="P111" s="480"/>
      <c r="Q111" s="82"/>
      <c r="R111" s="15"/>
      <c r="S111" s="15"/>
      <c r="T111" s="90"/>
      <c r="U111" s="22"/>
      <c r="V111" s="22"/>
      <c r="W111" s="82"/>
      <c r="X111" s="15"/>
      <c r="Y111" s="90"/>
      <c r="Z111" s="22"/>
      <c r="AA111" s="22"/>
      <c r="AB111" s="82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8" ht="12.75" customHeight="1" x14ac:dyDescent="0.2">
      <c r="A112" s="15"/>
      <c r="B112" s="427"/>
      <c r="C112" s="277">
        <v>0</v>
      </c>
      <c r="D112" s="429"/>
      <c r="E112" s="280">
        <v>0</v>
      </c>
      <c r="F112" s="79"/>
      <c r="G112" s="78"/>
      <c r="H112" s="87"/>
      <c r="I112" s="87"/>
      <c r="J112" s="78"/>
      <c r="K112" s="470" t="s">
        <v>160</v>
      </c>
      <c r="L112" s="471"/>
      <c r="M112" s="471"/>
      <c r="N112" s="471"/>
      <c r="O112" s="472"/>
      <c r="P112" s="472"/>
      <c r="Q112" s="82"/>
      <c r="R112" s="15"/>
      <c r="S112" s="15"/>
      <c r="T112" s="90"/>
      <c r="U112" s="22"/>
      <c r="V112" s="22"/>
      <c r="W112" s="82"/>
      <c r="X112" s="15"/>
      <c r="Y112" s="90"/>
      <c r="Z112" s="22"/>
      <c r="AA112" s="22"/>
      <c r="AB112" s="82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.75" customHeight="1" x14ac:dyDescent="0.2">
      <c r="A113" s="15"/>
      <c r="B113" s="427"/>
      <c r="C113" s="277">
        <v>0</v>
      </c>
      <c r="D113" s="429"/>
      <c r="E113" s="280">
        <v>0</v>
      </c>
      <c r="F113" s="478"/>
      <c r="G113" s="479"/>
      <c r="H113" s="486"/>
      <c r="I113" s="486"/>
      <c r="J113" s="78"/>
      <c r="K113" s="476" t="s">
        <v>132</v>
      </c>
      <c r="L113" s="469"/>
      <c r="M113" s="469"/>
      <c r="N113" s="469"/>
      <c r="O113" s="472">
        <v>0</v>
      </c>
      <c r="P113" s="472"/>
      <c r="Q113" s="82"/>
      <c r="R113" s="15"/>
      <c r="S113" s="15"/>
      <c r="T113" s="89" t="s">
        <v>243</v>
      </c>
      <c r="U113" s="495">
        <f>MAY!U113</f>
        <v>0</v>
      </c>
      <c r="V113" s="495"/>
      <c r="W113" s="496"/>
      <c r="X113" s="15"/>
      <c r="Y113" s="89" t="s">
        <v>239</v>
      </c>
      <c r="Z113" s="495">
        <f>MAY!Z113</f>
        <v>0</v>
      </c>
      <c r="AA113" s="495"/>
      <c r="AB113" s="496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.75" customHeight="1" x14ac:dyDescent="0.2">
      <c r="A114" s="15"/>
      <c r="B114" s="427"/>
      <c r="C114" s="277">
        <v>0</v>
      </c>
      <c r="D114" s="429"/>
      <c r="E114" s="280">
        <v>0</v>
      </c>
      <c r="F114" s="478"/>
      <c r="G114" s="479"/>
      <c r="H114" s="486"/>
      <c r="I114" s="486"/>
      <c r="J114" s="78"/>
      <c r="K114" s="476" t="s">
        <v>469</v>
      </c>
      <c r="L114" s="469"/>
      <c r="M114" s="469"/>
      <c r="N114" s="469"/>
      <c r="O114" s="477">
        <f>G142</f>
        <v>0</v>
      </c>
      <c r="P114" s="477"/>
      <c r="Q114" s="82"/>
      <c r="R114" s="34" t="s">
        <v>233</v>
      </c>
      <c r="S114" s="15"/>
      <c r="T114" s="89" t="s">
        <v>206</v>
      </c>
      <c r="U114" s="495">
        <f>MAY!U114</f>
        <v>0</v>
      </c>
      <c r="V114" s="495"/>
      <c r="W114" s="496"/>
      <c r="X114" s="15"/>
      <c r="Y114" s="89" t="s">
        <v>206</v>
      </c>
      <c r="Z114" s="495">
        <f>MAY!Z114</f>
        <v>0</v>
      </c>
      <c r="AA114" s="495"/>
      <c r="AB114" s="496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2.75" customHeight="1" x14ac:dyDescent="0.2">
      <c r="A115" s="15"/>
      <c r="B115" s="427"/>
      <c r="C115" s="277">
        <v>0</v>
      </c>
      <c r="D115" s="429"/>
      <c r="E115" s="280">
        <v>0</v>
      </c>
      <c r="F115" s="79"/>
      <c r="G115" s="78"/>
      <c r="H115" s="486"/>
      <c r="I115" s="486"/>
      <c r="J115" s="78"/>
      <c r="K115" s="476" t="s">
        <v>135</v>
      </c>
      <c r="L115" s="469"/>
      <c r="M115" s="469"/>
      <c r="N115" s="469"/>
      <c r="O115" s="472"/>
      <c r="P115" s="472"/>
      <c r="Q115" s="82" t="s">
        <v>192</v>
      </c>
      <c r="R115" s="302">
        <f>SUM(E2-O116)</f>
        <v>0</v>
      </c>
      <c r="S115" s="15"/>
      <c r="T115" s="89" t="s">
        <v>253</v>
      </c>
      <c r="U115" s="495">
        <f>MAY!U115</f>
        <v>0</v>
      </c>
      <c r="V115" s="495"/>
      <c r="W115" s="496"/>
      <c r="X115" s="15"/>
      <c r="Y115" s="89" t="s">
        <v>253</v>
      </c>
      <c r="Z115" s="495">
        <f>MAY!Z115</f>
        <v>0</v>
      </c>
      <c r="AA115" s="495"/>
      <c r="AB115" s="496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75" customHeight="1" x14ac:dyDescent="0.2">
      <c r="A116" s="15"/>
      <c r="B116" s="427"/>
      <c r="C116" s="277">
        <v>0</v>
      </c>
      <c r="D116" s="429"/>
      <c r="E116" s="280">
        <v>0</v>
      </c>
      <c r="F116" s="79"/>
      <c r="G116" s="78"/>
      <c r="H116" s="486"/>
      <c r="I116" s="486"/>
      <c r="J116" s="78"/>
      <c r="K116" s="470" t="s">
        <v>385</v>
      </c>
      <c r="L116" s="471"/>
      <c r="M116" s="471"/>
      <c r="N116" s="471"/>
      <c r="O116" s="477">
        <f>SUM(O112-O114+O115+O113)</f>
        <v>0</v>
      </c>
      <c r="P116" s="477"/>
      <c r="Q116" s="82"/>
      <c r="R116" s="15"/>
      <c r="S116" s="15"/>
      <c r="T116" s="89" t="s">
        <v>207</v>
      </c>
      <c r="U116" s="451">
        <f>MAY!U120</f>
        <v>0</v>
      </c>
      <c r="V116" s="451"/>
      <c r="W116" s="82"/>
      <c r="X116" s="15"/>
      <c r="Y116" s="89" t="s">
        <v>207</v>
      </c>
      <c r="Z116" s="451">
        <f>MAY!Z120</f>
        <v>0</v>
      </c>
      <c r="AA116" s="451"/>
      <c r="AB116" s="82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75" customHeight="1" thickBot="1" x14ac:dyDescent="0.25">
      <c r="A117" s="15"/>
      <c r="B117" s="427"/>
      <c r="C117" s="277">
        <v>0</v>
      </c>
      <c r="D117" s="429"/>
      <c r="E117" s="280">
        <v>0</v>
      </c>
      <c r="F117" s="79"/>
      <c r="G117" s="78"/>
      <c r="H117" s="78"/>
      <c r="I117" s="78"/>
      <c r="J117" s="78"/>
      <c r="K117" s="473"/>
      <c r="L117" s="474"/>
      <c r="M117" s="474"/>
      <c r="N117" s="474"/>
      <c r="O117" s="475"/>
      <c r="P117" s="475"/>
      <c r="Q117" s="88"/>
      <c r="R117" s="15"/>
      <c r="S117" s="15"/>
      <c r="T117" s="89" t="s">
        <v>208</v>
      </c>
      <c r="U117" s="450">
        <v>0</v>
      </c>
      <c r="V117" s="450"/>
      <c r="W117" s="82"/>
      <c r="X117" s="15"/>
      <c r="Y117" s="89" t="s">
        <v>208</v>
      </c>
      <c r="Z117" s="450">
        <v>0</v>
      </c>
      <c r="AA117" s="450"/>
      <c r="AB117" s="82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12.75" customHeight="1" x14ac:dyDescent="0.2">
      <c r="A118" s="15"/>
      <c r="B118" s="427"/>
      <c r="C118" s="277">
        <v>0</v>
      </c>
      <c r="D118" s="429"/>
      <c r="E118" s="280">
        <v>0</v>
      </c>
      <c r="F118" s="76"/>
      <c r="G118" s="77"/>
      <c r="H118" s="77"/>
      <c r="I118" s="77"/>
      <c r="J118" s="77"/>
      <c r="K118" s="15"/>
      <c r="L118" s="15"/>
      <c r="M118" s="15"/>
      <c r="N118" s="15"/>
      <c r="O118" s="52"/>
      <c r="P118" s="52"/>
      <c r="Q118" s="15"/>
      <c r="R118" s="15"/>
      <c r="S118" s="15"/>
      <c r="T118" s="89" t="s">
        <v>209</v>
      </c>
      <c r="U118" s="450">
        <v>0</v>
      </c>
      <c r="V118" s="450"/>
      <c r="W118" s="82"/>
      <c r="X118" s="15"/>
      <c r="Y118" s="89" t="s">
        <v>209</v>
      </c>
      <c r="Z118" s="450">
        <v>0</v>
      </c>
      <c r="AA118" s="450"/>
      <c r="AB118" s="82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2.75" customHeight="1" x14ac:dyDescent="0.2">
      <c r="A119" s="15"/>
      <c r="B119" s="427"/>
      <c r="C119" s="277">
        <v>0</v>
      </c>
      <c r="D119" s="429"/>
      <c r="E119" s="280">
        <v>0</v>
      </c>
      <c r="F119" s="76"/>
      <c r="G119" s="77"/>
      <c r="H119" s="77"/>
      <c r="I119" s="77"/>
      <c r="J119" s="77"/>
      <c r="K119" s="15"/>
      <c r="L119" s="15"/>
      <c r="M119" s="15"/>
      <c r="N119" s="15"/>
      <c r="O119" s="15"/>
      <c r="P119" s="15"/>
      <c r="Q119" s="15"/>
      <c r="R119" s="15"/>
      <c r="S119" s="15"/>
      <c r="T119" s="89" t="s">
        <v>210</v>
      </c>
      <c r="U119" s="450">
        <v>0</v>
      </c>
      <c r="V119" s="450"/>
      <c r="W119" s="82"/>
      <c r="X119" s="15"/>
      <c r="Y119" s="89" t="s">
        <v>210</v>
      </c>
      <c r="Z119" s="450">
        <v>0</v>
      </c>
      <c r="AA119" s="450"/>
      <c r="AB119" s="82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12.75" customHeight="1" x14ac:dyDescent="0.2">
      <c r="A120" s="15"/>
      <c r="B120" s="427"/>
      <c r="C120" s="277">
        <v>0</v>
      </c>
      <c r="D120" s="429"/>
      <c r="E120" s="280">
        <v>0</v>
      </c>
      <c r="F120" s="76"/>
      <c r="G120" s="77"/>
      <c r="H120" s="77"/>
      <c r="I120" s="77"/>
      <c r="J120" s="77"/>
      <c r="K120" s="15"/>
      <c r="L120" s="15"/>
      <c r="M120" s="15"/>
      <c r="N120" s="15"/>
      <c r="O120" s="15"/>
      <c r="P120" s="15"/>
      <c r="Q120" s="15"/>
      <c r="R120" s="15"/>
      <c r="S120" s="15"/>
      <c r="T120" s="89" t="str">
        <f>T110</f>
        <v>AS OF 6/30</v>
      </c>
      <c r="U120" s="451">
        <f>U116+U117+U118-U119</f>
        <v>0</v>
      </c>
      <c r="V120" s="451"/>
      <c r="W120" s="82"/>
      <c r="X120" s="15"/>
      <c r="Y120" s="89" t="str">
        <f>Y110</f>
        <v>AS OF 6/30</v>
      </c>
      <c r="Z120" s="451">
        <f>Z116+Z117+Z118-Z119</f>
        <v>0</v>
      </c>
      <c r="AA120" s="451"/>
      <c r="AB120" s="82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75" customHeight="1" x14ac:dyDescent="0.2">
      <c r="A121" s="15"/>
      <c r="B121" s="427"/>
      <c r="C121" s="277">
        <v>0</v>
      </c>
      <c r="D121" s="429"/>
      <c r="E121" s="280">
        <v>0</v>
      </c>
      <c r="F121" s="76"/>
      <c r="G121" s="77"/>
      <c r="H121" s="77"/>
      <c r="I121" s="77"/>
      <c r="J121" s="77"/>
      <c r="K121" s="15"/>
      <c r="L121" s="15"/>
      <c r="M121" s="15"/>
      <c r="N121" s="15"/>
      <c r="O121" s="15"/>
      <c r="P121" s="15"/>
      <c r="Q121" s="15"/>
      <c r="R121" s="15"/>
      <c r="S121" s="15"/>
      <c r="T121" s="90"/>
      <c r="U121" s="22"/>
      <c r="V121" s="22"/>
      <c r="W121" s="82"/>
      <c r="X121" s="15"/>
      <c r="Y121" s="90"/>
      <c r="Z121" s="22"/>
      <c r="AA121" s="22"/>
      <c r="AB121" s="82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75" customHeight="1" x14ac:dyDescent="0.2">
      <c r="A122" s="15"/>
      <c r="B122" s="427"/>
      <c r="C122" s="277">
        <v>0</v>
      </c>
      <c r="D122" s="429"/>
      <c r="E122" s="280">
        <v>0</v>
      </c>
      <c r="F122" s="76"/>
      <c r="G122" s="77"/>
      <c r="H122" s="77"/>
      <c r="I122" s="77"/>
      <c r="J122" s="77"/>
      <c r="K122" s="15"/>
      <c r="L122" s="15"/>
      <c r="M122" s="15"/>
      <c r="N122" s="15"/>
      <c r="O122" s="15"/>
      <c r="P122" s="15"/>
      <c r="Q122" s="15"/>
      <c r="R122" s="15"/>
      <c r="S122" s="15"/>
      <c r="T122" s="90"/>
      <c r="U122" s="22"/>
      <c r="V122" s="22"/>
      <c r="W122" s="82"/>
      <c r="X122" s="15"/>
      <c r="Y122" s="90"/>
      <c r="Z122" s="22"/>
      <c r="AA122" s="22"/>
      <c r="AB122" s="82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75" customHeight="1" x14ac:dyDescent="0.2">
      <c r="A123" s="15"/>
      <c r="B123" s="427"/>
      <c r="C123" s="277">
        <v>0</v>
      </c>
      <c r="D123" s="429"/>
      <c r="E123" s="280">
        <v>0</v>
      </c>
      <c r="F123" s="76"/>
      <c r="G123" s="77"/>
      <c r="H123" s="77"/>
      <c r="I123" s="77"/>
      <c r="J123" s="77"/>
      <c r="K123" s="15"/>
      <c r="L123" s="15"/>
      <c r="M123" s="15"/>
      <c r="N123" s="15"/>
      <c r="O123" s="15"/>
      <c r="P123" s="15"/>
      <c r="Q123" s="15"/>
      <c r="R123" s="15"/>
      <c r="S123" s="15"/>
      <c r="T123" s="89" t="s">
        <v>244</v>
      </c>
      <c r="U123" s="495">
        <f>MAY!U123</f>
        <v>0</v>
      </c>
      <c r="V123" s="495"/>
      <c r="W123" s="496"/>
      <c r="X123" s="15"/>
      <c r="Y123" s="89" t="s">
        <v>240</v>
      </c>
      <c r="Z123" s="495">
        <f>MAY!Z123</f>
        <v>0</v>
      </c>
      <c r="AA123" s="495"/>
      <c r="AB123" s="496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75" customHeight="1" x14ac:dyDescent="0.2">
      <c r="A124" s="15"/>
      <c r="B124" s="427"/>
      <c r="C124" s="277">
        <v>0</v>
      </c>
      <c r="D124" s="429"/>
      <c r="E124" s="280">
        <v>0</v>
      </c>
      <c r="F124" s="76"/>
      <c r="G124" s="77"/>
      <c r="H124" s="77"/>
      <c r="I124" s="77"/>
      <c r="J124" s="77"/>
      <c r="K124" s="15"/>
      <c r="L124" s="15"/>
      <c r="M124" s="15"/>
      <c r="N124" s="15"/>
      <c r="O124" s="15"/>
      <c r="P124" s="15"/>
      <c r="Q124" s="15"/>
      <c r="R124" s="15"/>
      <c r="S124" s="15"/>
      <c r="T124" s="89" t="s">
        <v>206</v>
      </c>
      <c r="U124" s="495">
        <f>MAY!U124</f>
        <v>0</v>
      </c>
      <c r="V124" s="495"/>
      <c r="W124" s="496"/>
      <c r="X124" s="15"/>
      <c r="Y124" s="89" t="s">
        <v>206</v>
      </c>
      <c r="Z124" s="495">
        <f>MAY!Z124</f>
        <v>0</v>
      </c>
      <c r="AA124" s="495"/>
      <c r="AB124" s="496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75" customHeight="1" x14ac:dyDescent="0.2">
      <c r="A125" s="15"/>
      <c r="B125" s="427"/>
      <c r="C125" s="277">
        <v>0</v>
      </c>
      <c r="D125" s="429"/>
      <c r="E125" s="280">
        <v>0</v>
      </c>
      <c r="F125" s="76"/>
      <c r="G125" s="77"/>
      <c r="H125" s="77"/>
      <c r="I125" s="77"/>
      <c r="J125" s="77"/>
      <c r="K125" s="15"/>
      <c r="L125" s="15"/>
      <c r="M125" s="15"/>
      <c r="N125" s="15"/>
      <c r="O125" s="15"/>
      <c r="P125" s="15"/>
      <c r="Q125" s="15"/>
      <c r="R125" s="15"/>
      <c r="S125" s="15"/>
      <c r="T125" s="89" t="s">
        <v>253</v>
      </c>
      <c r="U125" s="495">
        <f>MAY!U125</f>
        <v>0</v>
      </c>
      <c r="V125" s="495"/>
      <c r="W125" s="496"/>
      <c r="X125" s="15"/>
      <c r="Y125" s="89" t="s">
        <v>253</v>
      </c>
      <c r="Z125" s="495">
        <f>MAY!Z125</f>
        <v>0</v>
      </c>
      <c r="AA125" s="495"/>
      <c r="AB125" s="496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75" customHeight="1" x14ac:dyDescent="0.2">
      <c r="A126" s="15"/>
      <c r="B126" s="427"/>
      <c r="C126" s="277">
        <v>0</v>
      </c>
      <c r="D126" s="429"/>
      <c r="E126" s="280">
        <v>0</v>
      </c>
      <c r="F126" s="76"/>
      <c r="G126" s="77"/>
      <c r="H126" s="77"/>
      <c r="I126" s="77"/>
      <c r="J126" s="77"/>
      <c r="K126" s="15"/>
      <c r="L126" s="15"/>
      <c r="M126" s="15"/>
      <c r="N126" s="15"/>
      <c r="O126" s="15"/>
      <c r="P126" s="15"/>
      <c r="Q126" s="15"/>
      <c r="R126" s="15"/>
      <c r="S126" s="15"/>
      <c r="T126" s="89" t="s">
        <v>207</v>
      </c>
      <c r="U126" s="451">
        <f>MAY!U130</f>
        <v>0</v>
      </c>
      <c r="V126" s="451"/>
      <c r="W126" s="82"/>
      <c r="X126" s="15"/>
      <c r="Y126" s="89" t="s">
        <v>207</v>
      </c>
      <c r="Z126" s="451">
        <f>MAY!Z130</f>
        <v>0</v>
      </c>
      <c r="AA126" s="451"/>
      <c r="AB126" s="82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75" customHeight="1" x14ac:dyDescent="0.2">
      <c r="A127" s="15"/>
      <c r="B127" s="427"/>
      <c r="C127" s="277">
        <v>0</v>
      </c>
      <c r="D127" s="429"/>
      <c r="E127" s="280">
        <v>0</v>
      </c>
      <c r="F127" s="76"/>
      <c r="G127" s="77"/>
      <c r="H127" s="77"/>
      <c r="I127" s="77"/>
      <c r="J127" s="77"/>
      <c r="K127" s="15"/>
      <c r="L127" s="15"/>
      <c r="M127" s="15"/>
      <c r="N127" s="15"/>
      <c r="O127" s="15"/>
      <c r="P127" s="15"/>
      <c r="Q127" s="15"/>
      <c r="R127" s="15"/>
      <c r="S127" s="15"/>
      <c r="T127" s="89" t="s">
        <v>208</v>
      </c>
      <c r="U127" s="450">
        <v>0</v>
      </c>
      <c r="V127" s="450"/>
      <c r="W127" s="82"/>
      <c r="X127" s="15"/>
      <c r="Y127" s="89" t="s">
        <v>208</v>
      </c>
      <c r="Z127" s="450">
        <v>0</v>
      </c>
      <c r="AA127" s="450"/>
      <c r="AB127" s="82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75" customHeight="1" x14ac:dyDescent="0.2">
      <c r="A128" s="15"/>
      <c r="B128" s="427"/>
      <c r="C128" s="277">
        <v>0</v>
      </c>
      <c r="D128" s="429"/>
      <c r="E128" s="280">
        <v>0</v>
      </c>
      <c r="F128" s="76"/>
      <c r="G128" s="77"/>
      <c r="H128" s="77"/>
      <c r="I128" s="77"/>
      <c r="J128" s="77"/>
      <c r="K128" s="15"/>
      <c r="L128" s="15"/>
      <c r="M128" s="15"/>
      <c r="N128" s="15"/>
      <c r="O128" s="15"/>
      <c r="P128" s="15"/>
      <c r="Q128" s="15"/>
      <c r="R128" s="15"/>
      <c r="S128" s="15"/>
      <c r="T128" s="89" t="s">
        <v>209</v>
      </c>
      <c r="U128" s="450">
        <v>0</v>
      </c>
      <c r="V128" s="450"/>
      <c r="W128" s="82"/>
      <c r="X128" s="15"/>
      <c r="Y128" s="89" t="s">
        <v>209</v>
      </c>
      <c r="Z128" s="450">
        <v>0</v>
      </c>
      <c r="AA128" s="450"/>
      <c r="AB128" s="82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75" customHeight="1" x14ac:dyDescent="0.2">
      <c r="A129" s="15"/>
      <c r="B129" s="427"/>
      <c r="C129" s="277">
        <v>0</v>
      </c>
      <c r="D129" s="429"/>
      <c r="E129" s="280">
        <v>0</v>
      </c>
      <c r="F129" s="76"/>
      <c r="G129" s="77"/>
      <c r="H129" s="77"/>
      <c r="I129" s="77"/>
      <c r="J129" s="77"/>
      <c r="K129" s="15"/>
      <c r="L129" s="15"/>
      <c r="M129" s="15"/>
      <c r="N129" s="15"/>
      <c r="O129" s="15"/>
      <c r="P129" s="15"/>
      <c r="Q129" s="15"/>
      <c r="R129" s="15"/>
      <c r="S129" s="15"/>
      <c r="T129" s="89" t="s">
        <v>210</v>
      </c>
      <c r="U129" s="450">
        <v>0</v>
      </c>
      <c r="V129" s="450"/>
      <c r="W129" s="82"/>
      <c r="X129" s="15"/>
      <c r="Y129" s="89" t="s">
        <v>210</v>
      </c>
      <c r="Z129" s="450">
        <v>0</v>
      </c>
      <c r="AA129" s="450"/>
      <c r="AB129" s="82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75" customHeight="1" x14ac:dyDescent="0.2">
      <c r="A130" s="15"/>
      <c r="B130" s="427"/>
      <c r="C130" s="277">
        <v>0</v>
      </c>
      <c r="D130" s="429"/>
      <c r="E130" s="280">
        <v>0</v>
      </c>
      <c r="F130" s="76"/>
      <c r="G130" s="77"/>
      <c r="H130" s="77"/>
      <c r="I130" s="77"/>
      <c r="J130" s="77"/>
      <c r="K130" s="15"/>
      <c r="L130" s="15"/>
      <c r="M130" s="15"/>
      <c r="N130" s="15"/>
      <c r="O130" s="15"/>
      <c r="P130" s="15"/>
      <c r="Q130" s="15"/>
      <c r="R130" s="15"/>
      <c r="S130" s="15"/>
      <c r="T130" s="89" t="str">
        <f>T120</f>
        <v>AS OF 6/30</v>
      </c>
      <c r="U130" s="451">
        <f>U126+U127+U128-U129</f>
        <v>0</v>
      </c>
      <c r="V130" s="451"/>
      <c r="W130" s="82"/>
      <c r="X130" s="15"/>
      <c r="Y130" s="89" t="str">
        <f>Y120</f>
        <v>AS OF 6/30</v>
      </c>
      <c r="Z130" s="451">
        <f>Z126+Z127+Z128-Z129</f>
        <v>0</v>
      </c>
      <c r="AA130" s="451"/>
      <c r="AB130" s="82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75" customHeight="1" x14ac:dyDescent="0.2">
      <c r="A131" s="15"/>
      <c r="B131" s="427"/>
      <c r="C131" s="277">
        <v>0</v>
      </c>
      <c r="D131" s="429"/>
      <c r="E131" s="280">
        <v>0</v>
      </c>
      <c r="F131" s="76"/>
      <c r="G131" s="77"/>
      <c r="H131" s="77"/>
      <c r="I131" s="77"/>
      <c r="J131" s="77"/>
      <c r="K131" s="15"/>
      <c r="L131" s="15"/>
      <c r="M131" s="15"/>
      <c r="N131" s="15"/>
      <c r="O131" s="15"/>
      <c r="P131" s="15"/>
      <c r="Q131" s="15"/>
      <c r="R131" s="15"/>
      <c r="S131" s="15"/>
      <c r="T131" s="90"/>
      <c r="U131" s="22"/>
      <c r="V131" s="22"/>
      <c r="W131" s="82"/>
      <c r="X131" s="15"/>
      <c r="Y131" s="90"/>
      <c r="Z131" s="22"/>
      <c r="AA131" s="22"/>
      <c r="AB131" s="82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75" customHeight="1" x14ac:dyDescent="0.2">
      <c r="A132" s="15"/>
      <c r="B132" s="427"/>
      <c r="C132" s="277">
        <v>0</v>
      </c>
      <c r="D132" s="429"/>
      <c r="E132" s="280">
        <v>0</v>
      </c>
      <c r="F132" s="76"/>
      <c r="G132" s="77"/>
      <c r="H132" s="77"/>
      <c r="I132" s="77"/>
      <c r="J132" s="77"/>
      <c r="K132" s="15"/>
      <c r="L132" s="15"/>
      <c r="M132" s="15"/>
      <c r="N132" s="15"/>
      <c r="O132" s="15"/>
      <c r="P132" s="15"/>
      <c r="Q132" s="15"/>
      <c r="R132" s="15"/>
      <c r="S132" s="15"/>
      <c r="T132" s="90"/>
      <c r="U132" s="22"/>
      <c r="V132" s="22"/>
      <c r="W132" s="82"/>
      <c r="X132" s="15"/>
      <c r="Y132" s="90"/>
      <c r="Z132" s="22"/>
      <c r="AA132" s="22"/>
      <c r="AB132" s="82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75" customHeight="1" x14ac:dyDescent="0.2">
      <c r="A133" s="15"/>
      <c r="B133" s="427"/>
      <c r="C133" s="277">
        <v>0</v>
      </c>
      <c r="D133" s="429"/>
      <c r="E133" s="280">
        <v>0</v>
      </c>
      <c r="F133" s="76"/>
      <c r="G133" s="77"/>
      <c r="H133" s="77"/>
      <c r="I133" s="77"/>
      <c r="J133" s="77"/>
      <c r="K133" s="15"/>
      <c r="L133" s="15"/>
      <c r="M133" s="15"/>
      <c r="N133" s="15"/>
      <c r="O133" s="15"/>
      <c r="P133" s="15"/>
      <c r="Q133" s="15"/>
      <c r="R133" s="15"/>
      <c r="S133" s="15"/>
      <c r="T133" s="89" t="s">
        <v>245</v>
      </c>
      <c r="U133" s="495">
        <f>MAY!U133</f>
        <v>0</v>
      </c>
      <c r="V133" s="495"/>
      <c r="W133" s="496"/>
      <c r="X133" s="15"/>
      <c r="Y133" s="89" t="s">
        <v>241</v>
      </c>
      <c r="Z133" s="495">
        <f>MAY!Z133</f>
        <v>0</v>
      </c>
      <c r="AA133" s="495"/>
      <c r="AB133" s="496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75" customHeight="1" x14ac:dyDescent="0.2">
      <c r="A134" s="15"/>
      <c r="B134" s="427"/>
      <c r="C134" s="277">
        <v>0</v>
      </c>
      <c r="D134" s="429"/>
      <c r="E134" s="280">
        <v>0</v>
      </c>
      <c r="F134" s="76"/>
      <c r="G134" s="77"/>
      <c r="H134" s="77"/>
      <c r="I134" s="77"/>
      <c r="J134" s="77"/>
      <c r="K134" s="15"/>
      <c r="L134" s="15"/>
      <c r="M134" s="15"/>
      <c r="N134" s="15"/>
      <c r="O134" s="15"/>
      <c r="P134" s="15"/>
      <c r="Q134" s="15"/>
      <c r="R134" s="15"/>
      <c r="S134" s="15"/>
      <c r="T134" s="89" t="s">
        <v>206</v>
      </c>
      <c r="U134" s="495">
        <f>MAY!U134</f>
        <v>0</v>
      </c>
      <c r="V134" s="495"/>
      <c r="W134" s="496"/>
      <c r="X134" s="15"/>
      <c r="Y134" s="89" t="s">
        <v>206</v>
      </c>
      <c r="Z134" s="495">
        <f>MAY!Z134</f>
        <v>0</v>
      </c>
      <c r="AA134" s="495"/>
      <c r="AB134" s="496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75" customHeight="1" x14ac:dyDescent="0.2">
      <c r="A135" s="15"/>
      <c r="B135" s="427"/>
      <c r="C135" s="277">
        <v>0</v>
      </c>
      <c r="D135" s="429"/>
      <c r="E135" s="280">
        <v>0</v>
      </c>
      <c r="F135" s="76"/>
      <c r="G135" s="77"/>
      <c r="H135" s="77"/>
      <c r="I135" s="77"/>
      <c r="J135" s="77"/>
      <c r="K135" s="15"/>
      <c r="L135" s="15"/>
      <c r="M135" s="15"/>
      <c r="N135" s="15"/>
      <c r="O135" s="15"/>
      <c r="P135" s="15"/>
      <c r="Q135" s="15"/>
      <c r="R135" s="15"/>
      <c r="S135" s="15"/>
      <c r="T135" s="89" t="s">
        <v>253</v>
      </c>
      <c r="U135" s="495">
        <f>MAY!U135</f>
        <v>0</v>
      </c>
      <c r="V135" s="495"/>
      <c r="W135" s="496"/>
      <c r="X135" s="15"/>
      <c r="Y135" s="89" t="s">
        <v>253</v>
      </c>
      <c r="Z135" s="495">
        <f>MAY!Z135</f>
        <v>0</v>
      </c>
      <c r="AA135" s="495"/>
      <c r="AB135" s="496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75" customHeight="1" x14ac:dyDescent="0.2">
      <c r="A136" s="15"/>
      <c r="B136" s="427"/>
      <c r="C136" s="277">
        <v>0</v>
      </c>
      <c r="D136" s="429"/>
      <c r="E136" s="280">
        <v>0</v>
      </c>
      <c r="F136" s="76"/>
      <c r="G136" s="77"/>
      <c r="H136" s="77"/>
      <c r="I136" s="77"/>
      <c r="J136" s="77"/>
      <c r="K136" s="15"/>
      <c r="L136" s="15"/>
      <c r="M136" s="15"/>
      <c r="N136" s="15"/>
      <c r="O136" s="15"/>
      <c r="P136" s="15"/>
      <c r="Q136" s="15"/>
      <c r="R136" s="15"/>
      <c r="S136" s="15"/>
      <c r="T136" s="89" t="s">
        <v>207</v>
      </c>
      <c r="U136" s="451">
        <f>MAY!U140</f>
        <v>0</v>
      </c>
      <c r="V136" s="451"/>
      <c r="W136" s="82"/>
      <c r="X136" s="15"/>
      <c r="Y136" s="89" t="s">
        <v>207</v>
      </c>
      <c r="Z136" s="451">
        <f>MAY!Z140</f>
        <v>0</v>
      </c>
      <c r="AA136" s="451"/>
      <c r="AB136" s="82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75" customHeight="1" x14ac:dyDescent="0.2">
      <c r="A137" s="15"/>
      <c r="B137" s="427"/>
      <c r="C137" s="277">
        <v>0</v>
      </c>
      <c r="D137" s="429"/>
      <c r="E137" s="280">
        <v>0</v>
      </c>
      <c r="F137" s="76"/>
      <c r="G137" s="77"/>
      <c r="H137" s="77"/>
      <c r="I137" s="77"/>
      <c r="J137" s="77"/>
      <c r="K137" s="15"/>
      <c r="L137" s="15"/>
      <c r="M137" s="15"/>
      <c r="N137" s="15"/>
      <c r="O137" s="15"/>
      <c r="P137" s="15"/>
      <c r="Q137" s="15"/>
      <c r="R137" s="15"/>
      <c r="S137" s="15"/>
      <c r="T137" s="89" t="s">
        <v>208</v>
      </c>
      <c r="U137" s="450">
        <v>0</v>
      </c>
      <c r="V137" s="450"/>
      <c r="W137" s="82"/>
      <c r="X137" s="15"/>
      <c r="Y137" s="89" t="s">
        <v>208</v>
      </c>
      <c r="Z137" s="450">
        <v>0</v>
      </c>
      <c r="AA137" s="450"/>
      <c r="AB137" s="82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75" customHeight="1" x14ac:dyDescent="0.2">
      <c r="A138" s="15"/>
      <c r="B138" s="427"/>
      <c r="C138" s="277">
        <v>0</v>
      </c>
      <c r="D138" s="429"/>
      <c r="E138" s="280">
        <v>0</v>
      </c>
      <c r="F138" s="76"/>
      <c r="G138" s="77"/>
      <c r="H138" s="77"/>
      <c r="I138" s="77"/>
      <c r="J138" s="77"/>
      <c r="K138" s="15"/>
      <c r="L138" s="15"/>
      <c r="M138" s="15"/>
      <c r="N138" s="15"/>
      <c r="O138" s="15"/>
      <c r="P138" s="15"/>
      <c r="Q138" s="15"/>
      <c r="R138" s="15"/>
      <c r="S138" s="15"/>
      <c r="T138" s="89" t="s">
        <v>209</v>
      </c>
      <c r="U138" s="450">
        <v>0</v>
      </c>
      <c r="V138" s="450"/>
      <c r="W138" s="82"/>
      <c r="X138" s="15"/>
      <c r="Y138" s="89" t="s">
        <v>209</v>
      </c>
      <c r="Z138" s="450">
        <v>0</v>
      </c>
      <c r="AA138" s="450"/>
      <c r="AB138" s="82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75" customHeight="1" x14ac:dyDescent="0.2">
      <c r="A139" s="15"/>
      <c r="B139" s="427"/>
      <c r="C139" s="277">
        <v>0</v>
      </c>
      <c r="D139" s="429"/>
      <c r="E139" s="280">
        <v>0</v>
      </c>
      <c r="F139" s="76"/>
      <c r="G139" s="77"/>
      <c r="H139" s="77"/>
      <c r="I139" s="77"/>
      <c r="J139" s="77"/>
      <c r="K139" s="15"/>
      <c r="L139" s="15"/>
      <c r="M139" s="15"/>
      <c r="N139" s="15"/>
      <c r="O139" s="15"/>
      <c r="P139" s="15"/>
      <c r="Q139" s="15"/>
      <c r="R139" s="15"/>
      <c r="S139" s="15"/>
      <c r="T139" s="89" t="s">
        <v>210</v>
      </c>
      <c r="U139" s="450">
        <v>0</v>
      </c>
      <c r="V139" s="450"/>
      <c r="W139" s="82"/>
      <c r="X139" s="15"/>
      <c r="Y139" s="89" t="s">
        <v>210</v>
      </c>
      <c r="Z139" s="450">
        <v>0</v>
      </c>
      <c r="AA139" s="450"/>
      <c r="AB139" s="82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75" customHeight="1" x14ac:dyDescent="0.2">
      <c r="A140" s="15"/>
      <c r="B140" s="427"/>
      <c r="C140" s="277">
        <v>0</v>
      </c>
      <c r="D140" s="429"/>
      <c r="E140" s="280">
        <v>0</v>
      </c>
      <c r="F140" s="76"/>
      <c r="G140" s="77"/>
      <c r="H140" s="77"/>
      <c r="I140" s="77"/>
      <c r="J140" s="77"/>
      <c r="K140" s="15"/>
      <c r="L140" s="15"/>
      <c r="M140" s="15"/>
      <c r="N140" s="15"/>
      <c r="O140" s="15"/>
      <c r="P140" s="15"/>
      <c r="Q140" s="15"/>
      <c r="R140" s="15"/>
      <c r="S140" s="15"/>
      <c r="T140" s="89" t="str">
        <f>T130</f>
        <v>AS OF 6/30</v>
      </c>
      <c r="U140" s="451">
        <f>U136+U137+U138-U139</f>
        <v>0</v>
      </c>
      <c r="V140" s="451"/>
      <c r="W140" s="82"/>
      <c r="X140" s="15"/>
      <c r="Y140" s="89" t="str">
        <f>Y130</f>
        <v>AS OF 6/30</v>
      </c>
      <c r="Z140" s="451">
        <f>Z136+Z137+Z138-Z139</f>
        <v>0</v>
      </c>
      <c r="AA140" s="451"/>
      <c r="AB140" s="82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75" customHeight="1" thickBot="1" x14ac:dyDescent="0.25">
      <c r="A141" s="15"/>
      <c r="B141" s="427"/>
      <c r="C141" s="277">
        <v>0</v>
      </c>
      <c r="D141" s="429"/>
      <c r="E141" s="280">
        <v>0</v>
      </c>
      <c r="F141" s="76"/>
      <c r="G141" s="77"/>
      <c r="H141" s="77"/>
      <c r="I141" s="77"/>
      <c r="J141" s="77"/>
      <c r="K141" s="15"/>
      <c r="L141" s="15"/>
      <c r="M141" s="15"/>
      <c r="N141" s="15"/>
      <c r="O141" s="15"/>
      <c r="P141" s="15"/>
      <c r="Q141" s="15"/>
      <c r="R141" s="15"/>
      <c r="S141" s="15"/>
      <c r="T141" s="91"/>
      <c r="U141" s="85"/>
      <c r="V141" s="85"/>
      <c r="W141" s="88"/>
      <c r="X141" s="15"/>
      <c r="Y141" s="91"/>
      <c r="Z141" s="85"/>
      <c r="AA141" s="85"/>
      <c r="AB141" s="88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75" customHeight="1" x14ac:dyDescent="0.2">
      <c r="A142" s="15"/>
      <c r="B142" s="427"/>
      <c r="C142" s="277">
        <v>0</v>
      </c>
      <c r="D142" s="429"/>
      <c r="E142" s="280">
        <v>0</v>
      </c>
      <c r="F142" s="76"/>
      <c r="G142" s="302">
        <f>C146+E146</f>
        <v>0</v>
      </c>
      <c r="H142" s="15" t="s">
        <v>470</v>
      </c>
      <c r="I142" s="77"/>
      <c r="J142" s="77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75" customHeight="1" x14ac:dyDescent="0.2">
      <c r="A143" s="15"/>
      <c r="B143" s="427"/>
      <c r="C143" s="277">
        <v>0</v>
      </c>
      <c r="D143" s="429"/>
      <c r="E143" s="280">
        <v>0</v>
      </c>
      <c r="F143" s="76"/>
      <c r="I143" s="77"/>
      <c r="J143" s="77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75" customHeight="1" x14ac:dyDescent="0.2">
      <c r="A144" s="15"/>
      <c r="B144" s="427"/>
      <c r="C144" s="277">
        <v>0</v>
      </c>
      <c r="D144" s="429"/>
      <c r="E144" s="280">
        <v>0</v>
      </c>
      <c r="F144" s="76"/>
      <c r="G144" s="77"/>
      <c r="H144" s="77"/>
      <c r="I144" s="77"/>
      <c r="J144" s="77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2.75" customHeight="1" x14ac:dyDescent="0.2">
      <c r="A145" s="15"/>
      <c r="B145" s="428"/>
      <c r="C145" s="278">
        <v>0</v>
      </c>
      <c r="D145" s="430"/>
      <c r="E145" s="281">
        <v>0</v>
      </c>
      <c r="F145" s="76"/>
      <c r="G145" s="77"/>
      <c r="H145" s="77"/>
      <c r="I145" s="77"/>
      <c r="J145" s="77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t="12.75" customHeight="1" x14ac:dyDescent="0.2">
      <c r="A146" s="15"/>
      <c r="B146" s="39" t="s">
        <v>136</v>
      </c>
      <c r="C146" s="279">
        <f>SUM(C105:C145)</f>
        <v>0</v>
      </c>
      <c r="D146" s="92" t="s">
        <v>136</v>
      </c>
      <c r="E146" s="282">
        <f>SUM(E105:E145)</f>
        <v>0</v>
      </c>
      <c r="F146" s="76"/>
      <c r="G146" s="77"/>
      <c r="H146" s="77"/>
      <c r="I146" s="77"/>
      <c r="J146" s="77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t="12.75" customHeight="1" x14ac:dyDescent="0.2">
      <c r="G147" s="93"/>
    </row>
  </sheetData>
  <sheetProtection algorithmName="SHA-512" hashValue="THbhdT8FMxA3gC+dBqD60yyBrj/7Sas94idY9mBoXSbCf0PDTHgKx1obuuksUi89Wsy609mWZHos4z3k/40yfQ==" saltValue="qOQtU93hBDvwG6BKHIq+XQ==" spinCount="100000" sheet="1" objects="1" scenarios="1" formatColumns="0" formatRows="0"/>
  <mergeCells count="128">
    <mergeCell ref="K113:N113"/>
    <mergeCell ref="O113:P113"/>
    <mergeCell ref="B2:D2"/>
    <mergeCell ref="E2:F2"/>
    <mergeCell ref="K102:N102"/>
    <mergeCell ref="J60:K60"/>
    <mergeCell ref="F106:G106"/>
    <mergeCell ref="H106:I106"/>
    <mergeCell ref="K104:N104"/>
    <mergeCell ref="B103:E103"/>
    <mergeCell ref="G10:I10"/>
    <mergeCell ref="G55:I55"/>
    <mergeCell ref="O104:P104"/>
    <mergeCell ref="K105:N105"/>
    <mergeCell ref="O105:P105"/>
    <mergeCell ref="K107:N107"/>
    <mergeCell ref="H115:I115"/>
    <mergeCell ref="H116:I116"/>
    <mergeCell ref="F113:G113"/>
    <mergeCell ref="H113:I113"/>
    <mergeCell ref="F114:G114"/>
    <mergeCell ref="H114:I114"/>
    <mergeCell ref="F107:G107"/>
    <mergeCell ref="H107:I107"/>
    <mergeCell ref="F104:G104"/>
    <mergeCell ref="H104:I104"/>
    <mergeCell ref="F105:G105"/>
    <mergeCell ref="H105:I105"/>
    <mergeCell ref="F110:G110"/>
    <mergeCell ref="H110:I110"/>
    <mergeCell ref="F108:G108"/>
    <mergeCell ref="H108:I108"/>
    <mergeCell ref="F109:G109"/>
    <mergeCell ref="H109:I109"/>
    <mergeCell ref="U134:W134"/>
    <mergeCell ref="U135:W135"/>
    <mergeCell ref="Z134:AB134"/>
    <mergeCell ref="Z135:AB135"/>
    <mergeCell ref="Z106:AA106"/>
    <mergeCell ref="K116:N116"/>
    <mergeCell ref="O116:P116"/>
    <mergeCell ref="K117:N117"/>
    <mergeCell ref="O117:P117"/>
    <mergeCell ref="K114:N114"/>
    <mergeCell ref="O114:P114"/>
    <mergeCell ref="K115:N115"/>
    <mergeCell ref="O115:P115"/>
    <mergeCell ref="K111:N111"/>
    <mergeCell ref="O111:P111"/>
    <mergeCell ref="K112:N112"/>
    <mergeCell ref="O112:P112"/>
    <mergeCell ref="K109:N109"/>
    <mergeCell ref="O109:P109"/>
    <mergeCell ref="K110:N110"/>
    <mergeCell ref="O110:P110"/>
    <mergeCell ref="O107:P107"/>
    <mergeCell ref="K108:N108"/>
    <mergeCell ref="O108:P108"/>
    <mergeCell ref="U140:V140"/>
    <mergeCell ref="Z136:AA136"/>
    <mergeCell ref="Z137:AA137"/>
    <mergeCell ref="Z138:AA138"/>
    <mergeCell ref="Z139:AA139"/>
    <mergeCell ref="Z140:AA140"/>
    <mergeCell ref="U136:V136"/>
    <mergeCell ref="U137:V137"/>
    <mergeCell ref="U138:V138"/>
    <mergeCell ref="U139:V139"/>
    <mergeCell ref="U133:W133"/>
    <mergeCell ref="U130:V130"/>
    <mergeCell ref="U120:V120"/>
    <mergeCell ref="U119:V119"/>
    <mergeCell ref="U126:V126"/>
    <mergeCell ref="U127:V127"/>
    <mergeCell ref="U128:V128"/>
    <mergeCell ref="U129:V129"/>
    <mergeCell ref="U116:V116"/>
    <mergeCell ref="U117:V117"/>
    <mergeCell ref="U118:V118"/>
    <mergeCell ref="Z133:AB133"/>
    <mergeCell ref="Z123:AB123"/>
    <mergeCell ref="Z113:AB113"/>
    <mergeCell ref="Z110:AA110"/>
    <mergeCell ref="Z130:AA130"/>
    <mergeCell ref="Z120:AA120"/>
    <mergeCell ref="Z126:AA126"/>
    <mergeCell ref="Z127:AA127"/>
    <mergeCell ref="Z128:AA128"/>
    <mergeCell ref="Z129:AA129"/>
    <mergeCell ref="Z116:AA116"/>
    <mergeCell ref="Z117:AA117"/>
    <mergeCell ref="Z118:AA118"/>
    <mergeCell ref="Z119:AA119"/>
    <mergeCell ref="U4:Y4"/>
    <mergeCell ref="U18:Y18"/>
    <mergeCell ref="U63:Y63"/>
    <mergeCell ref="J15:K15"/>
    <mergeCell ref="O102:P102"/>
    <mergeCell ref="K103:N103"/>
    <mergeCell ref="O103:P103"/>
    <mergeCell ref="U113:W113"/>
    <mergeCell ref="Z103:AB103"/>
    <mergeCell ref="Z107:AA107"/>
    <mergeCell ref="Z108:AA108"/>
    <mergeCell ref="Z109:AA109"/>
    <mergeCell ref="U109:V109"/>
    <mergeCell ref="U110:V110"/>
    <mergeCell ref="U103:W103"/>
    <mergeCell ref="Y102:AB102"/>
    <mergeCell ref="U106:V106"/>
    <mergeCell ref="U107:V107"/>
    <mergeCell ref="U108:V108"/>
    <mergeCell ref="T102:W102"/>
    <mergeCell ref="K106:N106"/>
    <mergeCell ref="O106:P106"/>
    <mergeCell ref="U104:W104"/>
    <mergeCell ref="U105:W105"/>
    <mergeCell ref="U114:W114"/>
    <mergeCell ref="U115:W115"/>
    <mergeCell ref="Z114:AB114"/>
    <mergeCell ref="Z115:AB115"/>
    <mergeCell ref="Z124:AB124"/>
    <mergeCell ref="Z125:AB125"/>
    <mergeCell ref="U124:W124"/>
    <mergeCell ref="U125:W125"/>
    <mergeCell ref="Z104:AB104"/>
    <mergeCell ref="Z105:AB105"/>
    <mergeCell ref="U123:W123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2" manualBreakCount="2">
    <brk id="54" max="16383" man="1"/>
    <brk id="100" max="16383" man="1"/>
  </rowBreaks>
  <colBreaks count="1" manualBreakCount="1">
    <brk id="1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7" customFormat="1" ht="15.6" customHeight="1" x14ac:dyDescent="0.2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67" customFormat="1" ht="15.6" customHeight="1" x14ac:dyDescent="0.25">
      <c r="A2" s="492" t="str">
        <f>JANUARY!G10</f>
        <v>UNITED STEELWORKERS - LOCAL UNION</v>
      </c>
      <c r="B2" s="492"/>
      <c r="C2" s="492"/>
      <c r="D2" s="492"/>
      <c r="E2" s="492"/>
      <c r="F2" s="492"/>
      <c r="G2" s="492"/>
      <c r="H2" s="492"/>
      <c r="I2" s="492"/>
      <c r="J2" s="492"/>
      <c r="K2" s="166"/>
    </row>
    <row r="3" spans="1:11" s="167" customFormat="1" ht="15.6" customHeight="1" x14ac:dyDescent="0.25">
      <c r="A3" s="492" t="s">
        <v>357</v>
      </c>
      <c r="B3" s="492"/>
      <c r="C3" s="492"/>
      <c r="D3" s="492"/>
      <c r="E3" s="492"/>
      <c r="F3" s="492"/>
      <c r="G3" s="492"/>
      <c r="H3" s="492"/>
      <c r="I3" s="492"/>
      <c r="J3" s="492"/>
      <c r="K3" s="166"/>
    </row>
    <row r="4" spans="1:11" s="172" customFormat="1" ht="15.6" customHeight="1" x14ac:dyDescent="0.25">
      <c r="B4" s="173"/>
      <c r="C4" s="173"/>
      <c r="D4" s="173"/>
      <c r="E4" s="173"/>
      <c r="F4" s="174" t="s">
        <v>358</v>
      </c>
      <c r="G4" s="175">
        <f>JANUARY!E11</f>
        <v>0</v>
      </c>
      <c r="H4" s="173"/>
      <c r="I4" s="173"/>
      <c r="J4" s="173"/>
      <c r="K4" s="176"/>
    </row>
    <row r="5" spans="1:11" ht="15.6" customHeight="1" x14ac:dyDescent="0.2">
      <c r="A5" s="103" t="s">
        <v>236</v>
      </c>
      <c r="B5" s="103"/>
      <c r="C5" s="103"/>
      <c r="D5" s="103"/>
      <c r="E5" s="103"/>
      <c r="F5" s="103"/>
      <c r="G5" s="285" t="s">
        <v>404</v>
      </c>
      <c r="H5" s="125" t="s">
        <v>351</v>
      </c>
      <c r="I5" s="125"/>
      <c r="J5" s="103"/>
      <c r="K5" s="103"/>
    </row>
    <row r="6" spans="1:11" ht="15.6" customHeight="1" thickBo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5.6" customHeight="1" x14ac:dyDescent="0.2">
      <c r="A7" s="103" t="s">
        <v>276</v>
      </c>
      <c r="B7" s="103"/>
      <c r="C7" s="103"/>
      <c r="D7" s="103"/>
      <c r="E7" s="103"/>
      <c r="F7" s="103"/>
      <c r="G7" s="103"/>
      <c r="H7" s="103"/>
      <c r="I7" s="103" t="s">
        <v>277</v>
      </c>
      <c r="J7" s="126">
        <f>MayRpt!J39</f>
        <v>0</v>
      </c>
      <c r="K7" s="103"/>
    </row>
    <row r="8" spans="1:11" ht="15.6" customHeight="1" x14ac:dyDescent="0.2">
      <c r="A8" s="127" t="s">
        <v>278</v>
      </c>
      <c r="B8" s="127"/>
      <c r="C8" s="127"/>
      <c r="D8" s="127"/>
      <c r="E8" s="127"/>
      <c r="F8" s="103"/>
      <c r="G8" s="103"/>
      <c r="H8" s="103"/>
      <c r="I8" s="103"/>
      <c r="J8" s="128"/>
      <c r="K8" s="103"/>
    </row>
    <row r="9" spans="1:11" ht="15.6" customHeight="1" x14ac:dyDescent="0.2">
      <c r="A9" s="103" t="s">
        <v>279</v>
      </c>
      <c r="B9" s="103"/>
      <c r="C9" s="103"/>
      <c r="D9" s="103"/>
      <c r="E9" s="103"/>
      <c r="F9" s="103"/>
      <c r="G9" s="103"/>
      <c r="H9" s="103"/>
      <c r="I9" s="154">
        <f>SUM(JUNE!$B$7)</f>
        <v>0</v>
      </c>
      <c r="J9" s="130"/>
      <c r="K9" s="103"/>
    </row>
    <row r="10" spans="1:11" ht="15.6" customHeight="1" x14ac:dyDescent="0.2">
      <c r="A10" s="103" t="s">
        <v>371</v>
      </c>
      <c r="B10" s="103"/>
      <c r="C10" s="103"/>
      <c r="D10" s="103"/>
      <c r="E10" s="103"/>
      <c r="F10" s="103"/>
      <c r="G10" s="103"/>
      <c r="H10" s="103"/>
      <c r="I10" s="131">
        <f>SUM(JUNE!$C$7)</f>
        <v>0</v>
      </c>
      <c r="J10" s="130"/>
      <c r="K10" s="103"/>
    </row>
    <row r="11" spans="1:11" ht="15.6" customHeight="1" x14ac:dyDescent="0.2">
      <c r="A11" s="103" t="s">
        <v>324</v>
      </c>
      <c r="B11" s="103"/>
      <c r="C11" s="103"/>
      <c r="D11" s="103"/>
      <c r="E11" s="103"/>
      <c r="F11" s="103"/>
      <c r="G11" s="103"/>
      <c r="H11" s="103"/>
      <c r="I11" s="131">
        <f>SUM(JUNE!$D$7)</f>
        <v>0</v>
      </c>
      <c r="J11" s="130"/>
      <c r="K11" s="103"/>
    </row>
    <row r="12" spans="1:11" ht="15.6" customHeight="1" x14ac:dyDescent="0.2">
      <c r="A12" s="103" t="s">
        <v>280</v>
      </c>
      <c r="B12" s="103"/>
      <c r="C12" s="103"/>
      <c r="D12" s="103"/>
      <c r="E12" s="103"/>
      <c r="F12" s="103"/>
      <c r="G12" s="103"/>
      <c r="H12" s="103"/>
      <c r="I12" s="131">
        <f>SUM(JUNE!$E$7)</f>
        <v>0</v>
      </c>
      <c r="J12" s="130"/>
      <c r="K12" s="103"/>
    </row>
    <row r="13" spans="1:11" ht="15.6" customHeight="1" x14ac:dyDescent="0.2">
      <c r="A13" s="103" t="s">
        <v>281</v>
      </c>
      <c r="B13" s="103"/>
      <c r="C13" s="103"/>
      <c r="D13" s="103"/>
      <c r="E13" s="103"/>
      <c r="F13" s="103"/>
      <c r="G13" s="103"/>
      <c r="H13" s="103"/>
      <c r="I13" s="131">
        <f>SUM(JUNE!$F$7)</f>
        <v>0</v>
      </c>
      <c r="J13" s="130"/>
      <c r="K13" s="103"/>
    </row>
    <row r="14" spans="1:11" ht="15.6" customHeight="1" x14ac:dyDescent="0.2">
      <c r="A14" s="103" t="s">
        <v>282</v>
      </c>
      <c r="B14" s="103"/>
      <c r="C14" s="103"/>
      <c r="D14" s="103"/>
      <c r="E14" s="103"/>
      <c r="F14" s="103"/>
      <c r="G14" s="103"/>
      <c r="H14" s="103"/>
      <c r="I14" s="131">
        <f>SUM(JUNE!$L$7:$O$7)</f>
        <v>0</v>
      </c>
      <c r="J14" s="130"/>
      <c r="K14" s="103"/>
    </row>
    <row r="15" spans="1:11" ht="15.6" customHeight="1" x14ac:dyDescent="0.2">
      <c r="A15" s="103"/>
      <c r="B15" s="103" t="s">
        <v>283</v>
      </c>
      <c r="C15" s="103" t="s">
        <v>284</v>
      </c>
      <c r="D15" s="103"/>
      <c r="E15" s="103"/>
      <c r="F15" s="103"/>
      <c r="G15" s="103"/>
      <c r="H15" s="103"/>
      <c r="I15" s="131">
        <f>SUM(JUNE!$Q$7:$R$7)</f>
        <v>0</v>
      </c>
      <c r="J15" s="130"/>
      <c r="K15" s="103"/>
    </row>
    <row r="16" spans="1:11" ht="15.6" customHeight="1" thickBot="1" x14ac:dyDescent="0.25">
      <c r="A16" s="103"/>
      <c r="B16" s="103"/>
      <c r="C16" s="103" t="s">
        <v>285</v>
      </c>
      <c r="D16" s="103"/>
      <c r="E16" s="103"/>
      <c r="F16" s="103"/>
      <c r="G16" s="103"/>
      <c r="H16" s="103"/>
      <c r="I16" s="132">
        <f>SUM(JUNE!$P$7)</f>
        <v>0</v>
      </c>
      <c r="J16" s="130"/>
      <c r="K16" s="103"/>
    </row>
    <row r="17" spans="1:11" ht="15.6" customHeight="1" thickBot="1" x14ac:dyDescent="0.25">
      <c r="A17" s="103"/>
      <c r="B17" s="127" t="s">
        <v>286</v>
      </c>
      <c r="C17" s="103"/>
      <c r="D17" s="103"/>
      <c r="E17" s="103"/>
      <c r="F17" s="103"/>
      <c r="G17" s="103"/>
      <c r="H17" s="103"/>
      <c r="I17" s="127" t="s">
        <v>277</v>
      </c>
      <c r="J17" s="133">
        <f>SUM(I9:I16)</f>
        <v>0</v>
      </c>
      <c r="K17" s="103"/>
    </row>
    <row r="18" spans="1:11" ht="15.6" customHeight="1" thickTop="1" thickBot="1" x14ac:dyDescent="0.25">
      <c r="A18" s="103"/>
      <c r="B18" s="127" t="s">
        <v>287</v>
      </c>
      <c r="C18" s="103"/>
      <c r="D18" s="103"/>
      <c r="E18" s="103"/>
      <c r="F18" s="103"/>
      <c r="G18" s="103"/>
      <c r="H18" s="103"/>
      <c r="I18" s="103"/>
      <c r="J18" s="134">
        <f>SUM(J7:J17)</f>
        <v>0</v>
      </c>
      <c r="K18" s="103"/>
    </row>
    <row r="19" spans="1:11" ht="15.6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35" t="s">
        <v>236</v>
      </c>
      <c r="K19" s="103"/>
    </row>
    <row r="20" spans="1:11" ht="15.6" customHeight="1" x14ac:dyDescent="0.2">
      <c r="A20" s="103" t="s">
        <v>288</v>
      </c>
      <c r="B20" s="103"/>
      <c r="C20" s="103"/>
      <c r="D20" s="103"/>
      <c r="E20" s="103"/>
      <c r="F20" s="103"/>
      <c r="G20" s="103"/>
      <c r="H20" s="103"/>
      <c r="I20" s="103"/>
      <c r="J20" s="130"/>
      <c r="K20" s="103"/>
    </row>
    <row r="21" spans="1:11" ht="15.6" customHeight="1" thickBot="1" x14ac:dyDescent="0.25">
      <c r="A21" s="103" t="s">
        <v>289</v>
      </c>
      <c r="B21" s="103"/>
      <c r="C21" s="103"/>
      <c r="D21" s="103"/>
      <c r="E21" s="103"/>
      <c r="F21" s="103"/>
      <c r="G21" s="103"/>
      <c r="H21" s="103"/>
      <c r="I21" s="103"/>
      <c r="J21" s="130"/>
      <c r="K21" s="103"/>
    </row>
    <row r="22" spans="1:11" ht="15.6" customHeight="1" x14ac:dyDescent="0.2">
      <c r="A22" s="103" t="s">
        <v>290</v>
      </c>
      <c r="B22" s="103"/>
      <c r="C22" s="103"/>
      <c r="D22" s="103"/>
      <c r="E22" s="103"/>
      <c r="F22" s="103"/>
      <c r="G22" s="103"/>
      <c r="H22" s="126">
        <f>SUM(JUNE!$U$7)</f>
        <v>0</v>
      </c>
      <c r="I22" s="103"/>
      <c r="J22" s="130"/>
      <c r="K22" s="103"/>
    </row>
    <row r="23" spans="1:11" ht="15.6" customHeight="1" x14ac:dyDescent="0.2">
      <c r="A23" s="103" t="s">
        <v>291</v>
      </c>
      <c r="B23" s="103"/>
      <c r="C23" s="103"/>
      <c r="D23" s="103"/>
      <c r="E23" s="103"/>
      <c r="F23" s="103"/>
      <c r="G23" s="103"/>
      <c r="H23" s="136">
        <f>SUM(JUNE!$V$7)</f>
        <v>0</v>
      </c>
      <c r="I23" s="103"/>
      <c r="J23" s="130"/>
      <c r="K23" s="103"/>
    </row>
    <row r="24" spans="1:11" ht="15.6" customHeight="1" thickBot="1" x14ac:dyDescent="0.25">
      <c r="A24" s="103" t="s">
        <v>292</v>
      </c>
      <c r="B24" s="103"/>
      <c r="C24" s="103"/>
      <c r="D24" s="103"/>
      <c r="E24" s="103"/>
      <c r="F24" s="103"/>
      <c r="G24" s="103"/>
      <c r="H24" s="136">
        <f>SUM(JUNE!$W$7:$X$7)</f>
        <v>0</v>
      </c>
      <c r="I24" s="103"/>
      <c r="J24" s="130"/>
      <c r="K24" s="103"/>
    </row>
    <row r="25" spans="1:11" ht="15.6" customHeight="1" thickBot="1" x14ac:dyDescent="0.25">
      <c r="A25" s="103" t="s">
        <v>293</v>
      </c>
      <c r="B25" s="103"/>
      <c r="C25" s="103"/>
      <c r="D25" s="103"/>
      <c r="E25" s="103"/>
      <c r="F25" s="103"/>
      <c r="G25" s="103"/>
      <c r="H25" s="132">
        <f>SUM(JUNE!$Y$7)</f>
        <v>0</v>
      </c>
      <c r="I25" s="129">
        <f>SUM(H22:H25)</f>
        <v>0</v>
      </c>
      <c r="J25" s="130"/>
      <c r="K25" s="103"/>
    </row>
    <row r="26" spans="1:11" ht="15.6" customHeight="1" x14ac:dyDescent="0.2">
      <c r="A26" s="103" t="s">
        <v>294</v>
      </c>
      <c r="B26" s="103"/>
      <c r="C26" s="103"/>
      <c r="D26" s="103"/>
      <c r="E26" s="103"/>
      <c r="F26" s="103"/>
      <c r="G26" s="103"/>
      <c r="H26" s="103"/>
      <c r="I26" s="131">
        <f>SUM(JUNE!$Z$7)</f>
        <v>0</v>
      </c>
      <c r="J26" s="130"/>
      <c r="K26" s="103"/>
    </row>
    <row r="27" spans="1:11" ht="15.6" customHeight="1" x14ac:dyDescent="0.2">
      <c r="A27" s="103" t="s">
        <v>295</v>
      </c>
      <c r="B27" s="103"/>
      <c r="C27" s="103"/>
      <c r="D27" s="103"/>
      <c r="E27" s="103"/>
      <c r="F27" s="103"/>
      <c r="G27" s="103"/>
      <c r="H27" s="103"/>
      <c r="I27" s="131">
        <f>SUM(JUNE!$AA$7)</f>
        <v>0</v>
      </c>
      <c r="J27" s="130"/>
      <c r="K27" s="103"/>
    </row>
    <row r="28" spans="1:11" ht="15.6" customHeight="1" x14ac:dyDescent="0.2">
      <c r="A28" s="103" t="s">
        <v>296</v>
      </c>
      <c r="B28" s="103"/>
      <c r="C28" s="103"/>
      <c r="D28" s="103"/>
      <c r="E28" s="103"/>
      <c r="F28" s="103"/>
      <c r="G28" s="103"/>
      <c r="H28" s="103"/>
      <c r="I28" s="131">
        <f>SUM(JUNE!$AB$7)</f>
        <v>0</v>
      </c>
      <c r="J28" s="130"/>
      <c r="K28" s="103"/>
    </row>
    <row r="29" spans="1:11" ht="15.6" customHeight="1" x14ac:dyDescent="0.2">
      <c r="A29" s="103" t="s">
        <v>297</v>
      </c>
      <c r="B29" s="103"/>
      <c r="C29" s="103"/>
      <c r="D29" s="103"/>
      <c r="E29" s="103"/>
      <c r="F29" s="103"/>
      <c r="G29" s="103"/>
      <c r="H29" s="103"/>
      <c r="I29" s="131">
        <f>SUM(JUNE!$AC$7)</f>
        <v>0</v>
      </c>
      <c r="J29" s="130"/>
      <c r="K29" s="103"/>
    </row>
    <row r="30" spans="1:11" ht="15.6" customHeight="1" x14ac:dyDescent="0.2">
      <c r="A30" s="103" t="s">
        <v>298</v>
      </c>
      <c r="B30" s="103"/>
      <c r="C30" s="103"/>
      <c r="D30" s="103"/>
      <c r="E30" s="103"/>
      <c r="F30" s="103"/>
      <c r="G30" s="103"/>
      <c r="H30" s="103"/>
      <c r="I30" s="131">
        <f>SUM(JUNE!$AD$7)</f>
        <v>0</v>
      </c>
      <c r="J30" s="130"/>
      <c r="K30" s="103"/>
    </row>
    <row r="31" spans="1:11" ht="15.6" customHeight="1" x14ac:dyDescent="0.2">
      <c r="A31" s="103" t="s">
        <v>299</v>
      </c>
      <c r="B31" s="103"/>
      <c r="C31" s="103"/>
      <c r="D31" s="103"/>
      <c r="E31" s="103"/>
      <c r="F31" s="103"/>
      <c r="G31" s="103"/>
      <c r="H31" s="103"/>
      <c r="I31" s="131">
        <f>SUM(JUNE!$AE$7)</f>
        <v>0</v>
      </c>
      <c r="J31" s="130"/>
      <c r="K31" s="103"/>
    </row>
    <row r="32" spans="1:11" ht="15.6" customHeight="1" x14ac:dyDescent="0.2">
      <c r="A32" s="103" t="s">
        <v>300</v>
      </c>
      <c r="B32" s="103"/>
      <c r="C32" s="103"/>
      <c r="D32" s="103"/>
      <c r="E32" s="103"/>
      <c r="F32" s="103"/>
      <c r="G32" s="103"/>
      <c r="H32" s="103"/>
      <c r="I32" s="131">
        <f>SUM(JUNE!$AF$7)</f>
        <v>0</v>
      </c>
      <c r="J32" s="130"/>
      <c r="K32" s="103"/>
    </row>
    <row r="33" spans="1:11" ht="15.6" customHeight="1" x14ac:dyDescent="0.2">
      <c r="A33" s="103" t="s">
        <v>301</v>
      </c>
      <c r="B33" s="103"/>
      <c r="C33" s="103"/>
      <c r="D33" s="103"/>
      <c r="E33" s="103"/>
      <c r="F33" s="103"/>
      <c r="G33" s="103"/>
      <c r="H33" s="103"/>
      <c r="I33" s="131">
        <f>SUM(JUNE!$AG$7)</f>
        <v>0</v>
      </c>
      <c r="J33" s="130"/>
      <c r="K33" s="103"/>
    </row>
    <row r="34" spans="1:11" ht="15.6" customHeight="1" x14ac:dyDescent="0.2">
      <c r="A34" s="103" t="s">
        <v>302</v>
      </c>
      <c r="B34" s="103"/>
      <c r="C34" s="103"/>
      <c r="D34" s="103"/>
      <c r="E34" s="103"/>
      <c r="F34" s="103"/>
      <c r="G34" s="103"/>
      <c r="H34" s="103"/>
      <c r="I34" s="131">
        <f>SUM(JUNE!$AH$7)</f>
        <v>0</v>
      </c>
      <c r="J34" s="130"/>
      <c r="K34" s="103"/>
    </row>
    <row r="35" spans="1:11" ht="15.6" customHeight="1" x14ac:dyDescent="0.2">
      <c r="A35" s="103" t="s">
        <v>302</v>
      </c>
      <c r="B35" s="103"/>
      <c r="C35" s="103"/>
      <c r="D35" s="103"/>
      <c r="E35" s="103"/>
      <c r="F35" s="103"/>
      <c r="G35" s="103"/>
      <c r="H35" s="103"/>
      <c r="I35" s="138">
        <v>0</v>
      </c>
      <c r="J35" s="130"/>
      <c r="K35" s="103"/>
    </row>
    <row r="36" spans="1:11" ht="15.6" customHeight="1" x14ac:dyDescent="0.2">
      <c r="A36" s="103" t="s">
        <v>303</v>
      </c>
      <c r="B36" s="103"/>
      <c r="C36" s="103"/>
      <c r="D36" s="103"/>
      <c r="E36" s="103"/>
      <c r="F36" s="103"/>
      <c r="G36" s="103"/>
      <c r="H36" s="103"/>
      <c r="I36" s="131">
        <f>SUM(JUNE!$AJ$7)</f>
        <v>0</v>
      </c>
      <c r="J36" s="130"/>
      <c r="K36" s="103"/>
    </row>
    <row r="37" spans="1:11" ht="15.6" customHeight="1" thickBot="1" x14ac:dyDescent="0.25">
      <c r="A37" s="103" t="s">
        <v>304</v>
      </c>
      <c r="B37" s="103"/>
      <c r="C37" s="103"/>
      <c r="D37" s="103"/>
      <c r="E37" s="103"/>
      <c r="F37" s="103"/>
      <c r="G37" s="103"/>
      <c r="H37" s="103"/>
      <c r="I37" s="132">
        <f>SUM(JUNE!$AK$7)</f>
        <v>0</v>
      </c>
      <c r="J37" s="130"/>
      <c r="K37" s="103"/>
    </row>
    <row r="38" spans="1:11" ht="15.6" customHeight="1" thickBot="1" x14ac:dyDescent="0.25">
      <c r="A38" s="139" t="s">
        <v>305</v>
      </c>
      <c r="B38" s="103"/>
      <c r="C38" s="103"/>
      <c r="D38" s="103"/>
      <c r="E38" s="103"/>
      <c r="F38" s="103"/>
      <c r="G38" s="103"/>
      <c r="H38" s="103"/>
      <c r="I38" s="140"/>
      <c r="J38" s="141">
        <f>SUM(I25:I37)</f>
        <v>0</v>
      </c>
      <c r="K38" s="103"/>
    </row>
    <row r="39" spans="1:11" ht="15.6" customHeight="1" thickTop="1" thickBot="1" x14ac:dyDescent="0.25">
      <c r="A39" s="127" t="s">
        <v>306</v>
      </c>
      <c r="B39" s="103"/>
      <c r="C39" s="103"/>
      <c r="D39" s="103"/>
      <c r="E39" s="103"/>
      <c r="F39" s="103"/>
      <c r="G39" s="103"/>
      <c r="H39" s="103"/>
      <c r="I39" s="103"/>
      <c r="J39" s="142">
        <f>SUM(J18-J38)</f>
        <v>0</v>
      </c>
      <c r="K39" s="103"/>
    </row>
    <row r="40" spans="1:11" ht="15.6" customHeight="1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5.6" customHeight="1" x14ac:dyDescent="0.2">
      <c r="A41" s="103" t="s">
        <v>307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5.6" customHeight="1" x14ac:dyDescent="0.2">
      <c r="A42" s="103" t="s">
        <v>308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ht="15.6" customHeight="1" x14ac:dyDescent="0.2">
      <c r="A43" s="103" t="s">
        <v>309</v>
      </c>
      <c r="B43" s="103"/>
      <c r="C43" s="103"/>
      <c r="D43" s="103"/>
      <c r="E43" s="103"/>
      <c r="F43" s="103"/>
      <c r="G43" s="103"/>
      <c r="H43" s="103"/>
      <c r="I43" s="493"/>
      <c r="J43" s="494"/>
      <c r="K43" s="103"/>
    </row>
    <row r="44" spans="1:11" ht="15.6" customHeight="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ht="15.6" customHeight="1" x14ac:dyDescent="0.2">
      <c r="A45" s="143"/>
      <c r="B45" s="143"/>
      <c r="C45" s="143" t="s">
        <v>236</v>
      </c>
      <c r="D45" s="143"/>
      <c r="E45" s="103"/>
      <c r="F45" s="103"/>
      <c r="G45" s="103"/>
      <c r="H45" s="143"/>
      <c r="I45" s="143"/>
      <c r="J45" s="143"/>
      <c r="K45" s="103"/>
    </row>
    <row r="46" spans="1:11" ht="15.6" customHeight="1" x14ac:dyDescent="0.2">
      <c r="A46" s="103"/>
      <c r="B46" s="103"/>
      <c r="C46" s="103"/>
      <c r="D46" s="144" t="s">
        <v>310</v>
      </c>
      <c r="E46" s="103"/>
      <c r="F46" s="103"/>
      <c r="G46" s="103"/>
      <c r="H46" s="140"/>
      <c r="I46" s="140"/>
      <c r="J46" s="145" t="s">
        <v>311</v>
      </c>
      <c r="K46" s="103"/>
    </row>
    <row r="47" spans="1:11" ht="15.6" customHeight="1" x14ac:dyDescent="0.2">
      <c r="A47" s="103"/>
      <c r="B47" s="103"/>
      <c r="C47" s="103"/>
      <c r="D47" s="103"/>
      <c r="E47" s="103"/>
      <c r="F47" s="103"/>
      <c r="G47" s="103"/>
      <c r="H47" s="103" t="s">
        <v>236</v>
      </c>
      <c r="I47" s="103"/>
      <c r="J47" s="103"/>
      <c r="K47" s="103"/>
    </row>
    <row r="48" spans="1:11" ht="15.6" customHeight="1" x14ac:dyDescent="0.2">
      <c r="A48" s="124" t="s">
        <v>312</v>
      </c>
      <c r="B48" s="124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5.6" customHeight="1" x14ac:dyDescent="0.2">
      <c r="A49" s="146" t="s">
        <v>313</v>
      </c>
      <c r="B49" s="146"/>
      <c r="C49" s="146"/>
      <c r="D49" s="146"/>
      <c r="E49" s="146"/>
      <c r="F49" s="146"/>
      <c r="G49" s="146"/>
      <c r="H49" s="146"/>
      <c r="I49" s="146"/>
      <c r="J49" s="103"/>
      <c r="K49" s="103"/>
    </row>
    <row r="50" spans="1:11" ht="15.6" customHeight="1" x14ac:dyDescent="0.2">
      <c r="A50" s="146" t="s">
        <v>314</v>
      </c>
      <c r="B50" s="146"/>
      <c r="C50" s="146"/>
      <c r="D50" s="146"/>
      <c r="E50" s="146"/>
      <c r="F50" s="146"/>
      <c r="G50" s="146"/>
      <c r="H50" s="146"/>
      <c r="I50" s="146"/>
      <c r="J50" s="103"/>
      <c r="K50" s="103"/>
    </row>
  </sheetData>
  <sheetProtection algorithmName="SHA-512" hashValue="JtQ2xuxgYDsZYsxNPygehn4/021G0QH7Rer80ThAAo+CoOpVtRe0oGzUvRprbBMurg5zTsV7IiQeUTPv4ecEHg==" saltValue="61PZquiDXi9o/0yuaX+a8A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M70"/>
  <sheetViews>
    <sheetView showGridLines="0" workbookViewId="0">
      <selection activeCell="J8" sqref="J8"/>
    </sheetView>
  </sheetViews>
  <sheetFormatPr defaultColWidth="8.7109375" defaultRowHeight="14.45" customHeight="1" x14ac:dyDescent="0.2"/>
  <cols>
    <col min="8" max="10" width="11.7109375" style="206" customWidth="1"/>
    <col min="11" max="13" width="9.140625" style="351"/>
  </cols>
  <sheetData>
    <row r="1" spans="1:13" s="178" customFormat="1" ht="14.45" customHeight="1" x14ac:dyDescent="0.2">
      <c r="A1" s="525" t="str">
        <f>JANUARY!G10</f>
        <v>UNITED STEELWORKERS - LOCAL UNION</v>
      </c>
      <c r="B1" s="525"/>
      <c r="C1" s="525"/>
      <c r="D1" s="525"/>
      <c r="E1" s="525"/>
      <c r="F1" s="525"/>
      <c r="G1" s="525"/>
      <c r="H1" s="525"/>
      <c r="I1" s="525"/>
      <c r="J1" s="525"/>
      <c r="K1" s="353"/>
      <c r="L1" s="353"/>
      <c r="M1" s="353"/>
    </row>
    <row r="2" spans="1:13" s="178" customFormat="1" ht="14.45" customHeight="1" x14ac:dyDescent="0.2">
      <c r="A2" s="525" t="s">
        <v>315</v>
      </c>
      <c r="B2" s="525"/>
      <c r="C2" s="525"/>
      <c r="D2" s="525"/>
      <c r="E2" s="525"/>
      <c r="F2" s="525"/>
      <c r="G2" s="525"/>
      <c r="H2" s="525"/>
      <c r="I2" s="525"/>
      <c r="J2" s="525"/>
      <c r="K2" s="353"/>
      <c r="L2" s="353"/>
      <c r="M2" s="353"/>
    </row>
    <row r="3" spans="1:13" s="178" customFormat="1" ht="14.45" customHeight="1" x14ac:dyDescent="0.2">
      <c r="A3" s="170"/>
      <c r="B3" s="170"/>
      <c r="C3" s="170"/>
      <c r="D3" s="170"/>
      <c r="E3" s="170"/>
      <c r="F3" s="171" t="s">
        <v>274</v>
      </c>
      <c r="G3" s="177">
        <f>JANUARY!E11</f>
        <v>0</v>
      </c>
      <c r="H3" s="179"/>
      <c r="I3" s="179"/>
      <c r="J3" s="179"/>
      <c r="K3" s="349"/>
      <c r="L3" s="349"/>
      <c r="M3" s="349"/>
    </row>
    <row r="4" spans="1:13" s="167" customFormat="1" ht="14.45" customHeight="1" x14ac:dyDescent="0.2">
      <c r="A4" s="168"/>
      <c r="B4" s="168"/>
      <c r="C4" s="168"/>
      <c r="E4" s="169"/>
      <c r="F4" s="169" t="s">
        <v>316</v>
      </c>
      <c r="G4" s="504" t="s">
        <v>347</v>
      </c>
      <c r="H4" s="504"/>
      <c r="I4" s="504"/>
      <c r="J4" s="504"/>
      <c r="K4" s="350"/>
      <c r="L4" s="350"/>
      <c r="M4" s="350"/>
    </row>
    <row r="5" spans="1:13" ht="14.45" customHeight="1" x14ac:dyDescent="0.2">
      <c r="A5" s="103"/>
      <c r="B5" s="103"/>
      <c r="C5" s="103"/>
      <c r="D5" s="103"/>
      <c r="E5" s="526" t="s">
        <v>348</v>
      </c>
      <c r="F5" s="526"/>
      <c r="G5" s="103"/>
      <c r="H5" s="207"/>
      <c r="I5" s="207"/>
      <c r="J5" s="207"/>
      <c r="K5" s="228"/>
      <c r="L5" s="228"/>
      <c r="M5" s="228"/>
    </row>
    <row r="6" spans="1:13" ht="14.45" customHeight="1" x14ac:dyDescent="0.2">
      <c r="A6" s="527" t="s">
        <v>319</v>
      </c>
      <c r="B6" s="527"/>
      <c r="C6" s="527"/>
      <c r="D6" s="527"/>
      <c r="E6" s="527"/>
      <c r="F6" s="527"/>
      <c r="G6" s="527"/>
      <c r="H6" s="527"/>
      <c r="I6" s="527"/>
      <c r="J6" s="527"/>
      <c r="K6" s="228"/>
      <c r="L6" s="228"/>
      <c r="M6" s="228"/>
    </row>
    <row r="7" spans="1:13" ht="14.45" customHeight="1" thickBot="1" x14ac:dyDescent="0.25">
      <c r="A7" s="103"/>
      <c r="B7" s="103"/>
      <c r="C7" s="103"/>
      <c r="D7" s="103"/>
      <c r="E7" s="103"/>
      <c r="F7" s="103"/>
      <c r="G7" s="103"/>
      <c r="H7" s="207"/>
      <c r="I7" s="207"/>
      <c r="J7" s="207"/>
      <c r="K7" s="228"/>
      <c r="L7" s="228"/>
      <c r="M7" s="228"/>
    </row>
    <row r="8" spans="1:13" ht="14.45" customHeight="1" x14ac:dyDescent="0.2">
      <c r="A8" s="155" t="s">
        <v>417</v>
      </c>
      <c r="B8" s="155"/>
      <c r="C8" s="155"/>
      <c r="D8" s="103"/>
      <c r="E8" s="103"/>
      <c r="F8" s="103"/>
      <c r="G8" s="103"/>
      <c r="H8" s="207"/>
      <c r="I8" s="207"/>
      <c r="J8" s="182">
        <f>AprRpt!J7</f>
        <v>0</v>
      </c>
      <c r="K8" s="228"/>
      <c r="L8" s="228"/>
      <c r="M8" s="228"/>
    </row>
    <row r="9" spans="1:13" ht="14.45" customHeight="1" x14ac:dyDescent="0.2">
      <c r="A9" s="155" t="s">
        <v>320</v>
      </c>
      <c r="B9" s="155"/>
      <c r="C9" s="155"/>
      <c r="D9" s="103"/>
      <c r="E9" s="103"/>
      <c r="F9" s="103"/>
      <c r="G9" s="103"/>
      <c r="H9" s="207"/>
      <c r="I9" s="208"/>
      <c r="J9" s="209" t="s">
        <v>236</v>
      </c>
      <c r="K9" s="347" t="s">
        <v>349</v>
      </c>
      <c r="L9" s="347" t="s">
        <v>350</v>
      </c>
      <c r="M9" s="347" t="s">
        <v>351</v>
      </c>
    </row>
    <row r="10" spans="1:13" ht="14.45" customHeight="1" x14ac:dyDescent="0.2">
      <c r="A10" s="155" t="s">
        <v>418</v>
      </c>
      <c r="B10" s="155"/>
      <c r="C10" s="155"/>
      <c r="D10" s="103"/>
      <c r="E10" s="103"/>
      <c r="F10" s="103"/>
      <c r="G10" s="103"/>
      <c r="H10" s="207"/>
      <c r="I10" s="210">
        <f t="shared" ref="I10:I17" si="0">SUM(K10:M10)</f>
        <v>0</v>
      </c>
      <c r="J10" s="211"/>
      <c r="K10" s="352">
        <f>AprRpt!I9</f>
        <v>0</v>
      </c>
      <c r="L10" s="352">
        <f>MayRpt!I9</f>
        <v>0</v>
      </c>
      <c r="M10" s="352">
        <f>JunRpt!I9</f>
        <v>0</v>
      </c>
    </row>
    <row r="11" spans="1:13" ht="14.45" customHeight="1" x14ac:dyDescent="0.2">
      <c r="A11" s="155" t="s">
        <v>419</v>
      </c>
      <c r="B11" s="155"/>
      <c r="C11" s="155"/>
      <c r="D11" s="103"/>
      <c r="E11" s="103"/>
      <c r="F11" s="103"/>
      <c r="G11" s="103"/>
      <c r="H11" s="207"/>
      <c r="I11" s="212">
        <f t="shared" si="0"/>
        <v>0</v>
      </c>
      <c r="J11" s="211"/>
      <c r="K11" s="352">
        <f>AprRpt!I10</f>
        <v>0</v>
      </c>
      <c r="L11" s="352">
        <f>MayRpt!I10</f>
        <v>0</v>
      </c>
      <c r="M11" s="352">
        <f>JunRpt!I10</f>
        <v>0</v>
      </c>
    </row>
    <row r="12" spans="1:13" ht="14.45" customHeight="1" x14ac:dyDescent="0.2">
      <c r="A12" s="155" t="s">
        <v>420</v>
      </c>
      <c r="B12" s="155"/>
      <c r="C12" s="155"/>
      <c r="D12" s="103"/>
      <c r="E12" s="103"/>
      <c r="F12" s="103"/>
      <c r="G12" s="103"/>
      <c r="H12" s="207"/>
      <c r="I12" s="212">
        <f t="shared" si="0"/>
        <v>0</v>
      </c>
      <c r="J12" s="211"/>
      <c r="K12" s="352">
        <f>AprRpt!I11</f>
        <v>0</v>
      </c>
      <c r="L12" s="352">
        <f>MayRpt!I11</f>
        <v>0</v>
      </c>
      <c r="M12" s="352">
        <f>JunRpt!I11</f>
        <v>0</v>
      </c>
    </row>
    <row r="13" spans="1:13" ht="14.45" customHeight="1" x14ac:dyDescent="0.2">
      <c r="A13" s="155" t="s">
        <v>421</v>
      </c>
      <c r="B13" s="155"/>
      <c r="C13" s="155"/>
      <c r="D13" s="103"/>
      <c r="E13" s="103"/>
      <c r="F13" s="103"/>
      <c r="G13" s="103"/>
      <c r="H13" s="207"/>
      <c r="I13" s="212">
        <f t="shared" si="0"/>
        <v>0</v>
      </c>
      <c r="J13" s="211"/>
      <c r="K13" s="352">
        <f>AprRpt!I12</f>
        <v>0</v>
      </c>
      <c r="L13" s="352">
        <f>MayRpt!I12</f>
        <v>0</v>
      </c>
      <c r="M13" s="352">
        <f>JunRpt!I12</f>
        <v>0</v>
      </c>
    </row>
    <row r="14" spans="1:13" ht="14.45" customHeight="1" x14ac:dyDescent="0.2">
      <c r="A14" s="155" t="s">
        <v>422</v>
      </c>
      <c r="B14" s="155"/>
      <c r="C14" s="155"/>
      <c r="D14" s="103"/>
      <c r="E14" s="103"/>
      <c r="F14" s="103"/>
      <c r="G14" s="103"/>
      <c r="H14" s="207"/>
      <c r="I14" s="212">
        <f t="shared" si="0"/>
        <v>0</v>
      </c>
      <c r="J14" s="211"/>
      <c r="K14" s="352">
        <f>AprRpt!I13</f>
        <v>0</v>
      </c>
      <c r="L14" s="352">
        <f>MayRpt!I13</f>
        <v>0</v>
      </c>
      <c r="M14" s="352">
        <f>JunRpt!I13</f>
        <v>0</v>
      </c>
    </row>
    <row r="15" spans="1:13" ht="14.45" customHeight="1" x14ac:dyDescent="0.2">
      <c r="A15" s="155" t="s">
        <v>423</v>
      </c>
      <c r="B15" s="155"/>
      <c r="C15" s="155"/>
      <c r="D15" s="103"/>
      <c r="E15" s="103"/>
      <c r="F15" s="103"/>
      <c r="G15" s="103"/>
      <c r="H15" s="207"/>
      <c r="I15" s="212">
        <f t="shared" si="0"/>
        <v>0</v>
      </c>
      <c r="J15" s="211"/>
      <c r="K15" s="352">
        <f>AprRpt!I14</f>
        <v>0</v>
      </c>
      <c r="L15" s="352">
        <f>MayRpt!I14</f>
        <v>0</v>
      </c>
      <c r="M15" s="352">
        <f>JunRpt!I14</f>
        <v>0</v>
      </c>
    </row>
    <row r="16" spans="1:13" ht="14.45" customHeight="1" x14ac:dyDescent="0.2">
      <c r="A16" s="155"/>
      <c r="B16" s="155"/>
      <c r="C16" s="155" t="s">
        <v>424</v>
      </c>
      <c r="D16" s="103"/>
      <c r="E16" s="103"/>
      <c r="F16" s="103"/>
      <c r="G16" s="103"/>
      <c r="H16" s="207"/>
      <c r="I16" s="212">
        <f t="shared" si="0"/>
        <v>0</v>
      </c>
      <c r="J16" s="211"/>
      <c r="K16" s="352">
        <f>AprRpt!I15</f>
        <v>0</v>
      </c>
      <c r="L16" s="352">
        <f>MayRpt!I15</f>
        <v>0</v>
      </c>
      <c r="M16" s="352">
        <f>JunRpt!I15</f>
        <v>0</v>
      </c>
    </row>
    <row r="17" spans="1:13" ht="14.45" customHeight="1" x14ac:dyDescent="0.2">
      <c r="A17" s="155"/>
      <c r="B17" s="155"/>
      <c r="C17" s="155" t="s">
        <v>425</v>
      </c>
      <c r="D17" s="103"/>
      <c r="E17" s="103"/>
      <c r="F17" s="103"/>
      <c r="G17" s="103"/>
      <c r="H17" s="207"/>
      <c r="I17" s="213">
        <f t="shared" si="0"/>
        <v>0</v>
      </c>
      <c r="J17" s="211"/>
      <c r="K17" s="352">
        <f>AprRpt!I16</f>
        <v>0</v>
      </c>
      <c r="L17" s="352">
        <f>MayRpt!I16</f>
        <v>0</v>
      </c>
      <c r="M17" s="352">
        <f>JunRpt!I16</f>
        <v>0</v>
      </c>
    </row>
    <row r="18" spans="1:13" ht="14.45" customHeight="1" thickBot="1" x14ac:dyDescent="0.25">
      <c r="A18" s="155"/>
      <c r="B18" s="157" t="s">
        <v>426</v>
      </c>
      <c r="C18" s="155"/>
      <c r="D18" s="103"/>
      <c r="E18" s="103"/>
      <c r="F18" s="103"/>
      <c r="G18" s="103"/>
      <c r="H18" s="207"/>
      <c r="I18" s="207"/>
      <c r="J18" s="214">
        <f>SUM(I10:I17)</f>
        <v>0</v>
      </c>
      <c r="K18" s="228" t="s">
        <v>236</v>
      </c>
      <c r="L18" s="228"/>
      <c r="M18" s="228"/>
    </row>
    <row r="19" spans="1:13" ht="14.45" customHeight="1" thickTop="1" thickBot="1" x14ac:dyDescent="0.25">
      <c r="A19" s="155"/>
      <c r="B19" s="157" t="s">
        <v>427</v>
      </c>
      <c r="C19" s="155"/>
      <c r="D19" s="103"/>
      <c r="E19" s="103"/>
      <c r="F19" s="103"/>
      <c r="G19" s="103"/>
      <c r="H19" s="207"/>
      <c r="I19" s="207"/>
      <c r="J19" s="215">
        <f>SUM(J8:J18)</f>
        <v>0</v>
      </c>
      <c r="K19" s="228"/>
      <c r="L19" s="228"/>
      <c r="M19" s="228"/>
    </row>
    <row r="20" spans="1:13" ht="14.45" customHeight="1" x14ac:dyDescent="0.2">
      <c r="A20" s="155"/>
      <c r="B20" s="155"/>
      <c r="C20" s="155"/>
      <c r="D20" s="103"/>
      <c r="E20" s="103"/>
      <c r="F20" s="103"/>
      <c r="G20" s="103"/>
      <c r="H20" s="207"/>
      <c r="I20" s="207"/>
      <c r="J20" s="216"/>
      <c r="K20" s="228"/>
      <c r="L20" s="228"/>
      <c r="M20" s="228"/>
    </row>
    <row r="21" spans="1:13" ht="14.45" customHeight="1" x14ac:dyDescent="0.2">
      <c r="A21" s="155"/>
      <c r="B21" s="155" t="s">
        <v>325</v>
      </c>
      <c r="C21" s="155"/>
      <c r="D21" s="103"/>
      <c r="E21" s="103"/>
      <c r="F21" s="103"/>
      <c r="G21" s="103"/>
      <c r="H21" s="207"/>
      <c r="I21" s="207"/>
      <c r="J21" s="211"/>
      <c r="K21" s="228"/>
      <c r="L21" s="228"/>
      <c r="M21" s="228"/>
    </row>
    <row r="22" spans="1:13" ht="14.45" customHeight="1" x14ac:dyDescent="0.2">
      <c r="A22" s="155" t="s">
        <v>289</v>
      </c>
      <c r="B22" s="155"/>
      <c r="C22" s="155"/>
      <c r="D22" s="103"/>
      <c r="E22" s="103"/>
      <c r="F22" s="103"/>
      <c r="G22" s="103"/>
      <c r="H22" s="207"/>
      <c r="I22" s="207"/>
      <c r="J22" s="211"/>
      <c r="K22" s="347" t="s">
        <v>349</v>
      </c>
      <c r="L22" s="347" t="s">
        <v>350</v>
      </c>
      <c r="M22" s="347" t="s">
        <v>351</v>
      </c>
    </row>
    <row r="23" spans="1:13" ht="14.45" customHeight="1" x14ac:dyDescent="0.2">
      <c r="A23" s="155"/>
      <c r="B23" s="155" t="s">
        <v>428</v>
      </c>
      <c r="C23" s="155"/>
      <c r="D23" s="103"/>
      <c r="E23" s="103"/>
      <c r="F23" s="103"/>
      <c r="G23" s="103"/>
      <c r="H23" s="217">
        <f>SUM(K23:M23)</f>
        <v>0</v>
      </c>
      <c r="I23" s="207"/>
      <c r="J23" s="211"/>
      <c r="K23" s="352">
        <f>AprRpt!H22</f>
        <v>0</v>
      </c>
      <c r="L23" s="352">
        <f>MayRpt!H22</f>
        <v>0</v>
      </c>
      <c r="M23" s="352">
        <f>JunRpt!H22</f>
        <v>0</v>
      </c>
    </row>
    <row r="24" spans="1:13" ht="14.45" customHeight="1" x14ac:dyDescent="0.2">
      <c r="A24" s="155"/>
      <c r="B24" s="155" t="s">
        <v>429</v>
      </c>
      <c r="C24" s="155"/>
      <c r="D24" s="103"/>
      <c r="E24" s="103"/>
      <c r="F24" s="103"/>
      <c r="G24" s="103"/>
      <c r="H24" s="218">
        <f>SUM(K24:M24)</f>
        <v>0</v>
      </c>
      <c r="I24" s="207"/>
      <c r="J24" s="211"/>
      <c r="K24" s="352">
        <f>AprRpt!H23</f>
        <v>0</v>
      </c>
      <c r="L24" s="352">
        <f>MayRpt!H23</f>
        <v>0</v>
      </c>
      <c r="M24" s="352">
        <f>JunRpt!H23</f>
        <v>0</v>
      </c>
    </row>
    <row r="25" spans="1:13" ht="14.45" customHeight="1" x14ac:dyDescent="0.2">
      <c r="A25" s="155"/>
      <c r="B25" s="155" t="s">
        <v>430</v>
      </c>
      <c r="C25" s="155"/>
      <c r="D25" s="103"/>
      <c r="E25" s="103"/>
      <c r="F25" s="103"/>
      <c r="G25" s="103"/>
      <c r="H25" s="218">
        <f>SUM(K25:M25)</f>
        <v>0</v>
      </c>
      <c r="I25" s="207"/>
      <c r="J25" s="211"/>
      <c r="K25" s="352">
        <f>AprRpt!H24</f>
        <v>0</v>
      </c>
      <c r="L25" s="352">
        <f>MayRpt!H24</f>
        <v>0</v>
      </c>
      <c r="M25" s="352">
        <f>JunRpt!H24</f>
        <v>0</v>
      </c>
    </row>
    <row r="26" spans="1:13" ht="14.45" customHeight="1" x14ac:dyDescent="0.2">
      <c r="A26" s="155"/>
      <c r="B26" s="155" t="s">
        <v>431</v>
      </c>
      <c r="C26" s="155"/>
      <c r="D26" s="103"/>
      <c r="E26" s="103"/>
      <c r="F26" s="103"/>
      <c r="G26" s="103"/>
      <c r="H26" s="219">
        <f>SUM(K26:M26)</f>
        <v>0</v>
      </c>
      <c r="I26" s="207"/>
      <c r="J26" s="211"/>
      <c r="K26" s="352">
        <f>AprRpt!H25</f>
        <v>0</v>
      </c>
      <c r="L26" s="352">
        <f>MayRpt!H25</f>
        <v>0</v>
      </c>
      <c r="M26" s="352">
        <f>JunRpt!H25</f>
        <v>0</v>
      </c>
    </row>
    <row r="27" spans="1:13" ht="14.45" customHeight="1" x14ac:dyDescent="0.2">
      <c r="A27" s="155"/>
      <c r="B27" s="157" t="s">
        <v>432</v>
      </c>
      <c r="C27" s="155"/>
      <c r="D27" s="103"/>
      <c r="E27" s="103"/>
      <c r="F27" s="103"/>
      <c r="G27" s="103"/>
      <c r="H27" s="207"/>
      <c r="I27" s="220">
        <f>SUM(H23:H26)</f>
        <v>0</v>
      </c>
      <c r="J27" s="211"/>
      <c r="K27" s="347" t="s">
        <v>349</v>
      </c>
      <c r="L27" s="347" t="s">
        <v>350</v>
      </c>
      <c r="M27" s="347" t="s">
        <v>351</v>
      </c>
    </row>
    <row r="28" spans="1:13" ht="14.45" customHeight="1" x14ac:dyDescent="0.2">
      <c r="A28" s="155" t="s">
        <v>433</v>
      </c>
      <c r="B28" s="155"/>
      <c r="C28" s="155"/>
      <c r="D28" s="103"/>
      <c r="E28" s="103"/>
      <c r="F28" s="103"/>
      <c r="G28" s="103"/>
      <c r="H28" s="207"/>
      <c r="I28" s="212">
        <f t="shared" ref="I28:I39" si="1">SUM(K28:M28)</f>
        <v>0</v>
      </c>
      <c r="J28" s="211"/>
      <c r="K28" s="352">
        <f>AprRpt!I26</f>
        <v>0</v>
      </c>
      <c r="L28" s="352">
        <f>MayRpt!I26</f>
        <v>0</v>
      </c>
      <c r="M28" s="352">
        <f>JunRpt!I26</f>
        <v>0</v>
      </c>
    </row>
    <row r="29" spans="1:13" ht="14.45" customHeight="1" x14ac:dyDescent="0.2">
      <c r="A29" s="155" t="s">
        <v>434</v>
      </c>
      <c r="B29" s="155"/>
      <c r="C29" s="155"/>
      <c r="D29" s="103"/>
      <c r="E29" s="103"/>
      <c r="F29" s="103"/>
      <c r="G29" s="103"/>
      <c r="H29" s="207"/>
      <c r="I29" s="212">
        <f t="shared" si="1"/>
        <v>0</v>
      </c>
      <c r="J29" s="211"/>
      <c r="K29" s="352">
        <f>AprRpt!I27</f>
        <v>0</v>
      </c>
      <c r="L29" s="352">
        <f>MayRpt!I27</f>
        <v>0</v>
      </c>
      <c r="M29" s="352">
        <f>JunRpt!I27</f>
        <v>0</v>
      </c>
    </row>
    <row r="30" spans="1:13" ht="14.45" customHeight="1" x14ac:dyDescent="0.2">
      <c r="A30" s="155" t="s">
        <v>435</v>
      </c>
      <c r="B30" s="155"/>
      <c r="C30" s="155"/>
      <c r="D30" s="103"/>
      <c r="E30" s="103"/>
      <c r="F30" s="103"/>
      <c r="G30" s="103"/>
      <c r="H30" s="207"/>
      <c r="I30" s="221">
        <f t="shared" si="1"/>
        <v>0</v>
      </c>
      <c r="J30" s="211"/>
      <c r="K30" s="352">
        <f>AprRpt!I28</f>
        <v>0</v>
      </c>
      <c r="L30" s="352">
        <f>MayRpt!I28</f>
        <v>0</v>
      </c>
      <c r="M30" s="352">
        <f>JunRpt!I28</f>
        <v>0</v>
      </c>
    </row>
    <row r="31" spans="1:13" ht="14.45" customHeight="1" x14ac:dyDescent="0.2">
      <c r="A31" s="155" t="s">
        <v>436</v>
      </c>
      <c r="B31" s="155"/>
      <c r="C31" s="155"/>
      <c r="D31" s="103"/>
      <c r="E31" s="103"/>
      <c r="F31" s="103"/>
      <c r="G31" s="103"/>
      <c r="H31" s="207"/>
      <c r="I31" s="221">
        <f t="shared" si="1"/>
        <v>0</v>
      </c>
      <c r="J31" s="211"/>
      <c r="K31" s="352">
        <f>AprRpt!I29</f>
        <v>0</v>
      </c>
      <c r="L31" s="352">
        <f>MayRpt!I29</f>
        <v>0</v>
      </c>
      <c r="M31" s="352">
        <f>JunRpt!I29</f>
        <v>0</v>
      </c>
    </row>
    <row r="32" spans="1:13" ht="14.45" customHeight="1" x14ac:dyDescent="0.2">
      <c r="A32" s="155" t="s">
        <v>437</v>
      </c>
      <c r="B32" s="155"/>
      <c r="C32" s="155"/>
      <c r="D32" s="103"/>
      <c r="E32" s="103"/>
      <c r="F32" s="103"/>
      <c r="G32" s="103"/>
      <c r="H32" s="207"/>
      <c r="I32" s="221">
        <f t="shared" si="1"/>
        <v>0</v>
      </c>
      <c r="J32" s="211"/>
      <c r="K32" s="352">
        <f>AprRpt!I30</f>
        <v>0</v>
      </c>
      <c r="L32" s="352">
        <f>MayRpt!I30</f>
        <v>0</v>
      </c>
      <c r="M32" s="352">
        <f>JunRpt!I30</f>
        <v>0</v>
      </c>
    </row>
    <row r="33" spans="1:13" ht="14.45" customHeight="1" x14ac:dyDescent="0.2">
      <c r="A33" s="155" t="s">
        <v>438</v>
      </c>
      <c r="B33" s="155"/>
      <c r="C33" s="155"/>
      <c r="D33" s="103"/>
      <c r="E33" s="103"/>
      <c r="F33" s="103"/>
      <c r="G33" s="103"/>
      <c r="H33" s="207"/>
      <c r="I33" s="221">
        <f t="shared" si="1"/>
        <v>0</v>
      </c>
      <c r="J33" s="211"/>
      <c r="K33" s="352">
        <f>AprRpt!I31</f>
        <v>0</v>
      </c>
      <c r="L33" s="352">
        <f>MayRpt!I31</f>
        <v>0</v>
      </c>
      <c r="M33" s="352">
        <f>JunRpt!I31</f>
        <v>0</v>
      </c>
    </row>
    <row r="34" spans="1:13" ht="14.45" customHeight="1" x14ac:dyDescent="0.2">
      <c r="A34" s="155" t="s">
        <v>439</v>
      </c>
      <c r="B34" s="155"/>
      <c r="C34" s="155"/>
      <c r="D34" s="103"/>
      <c r="E34" s="103"/>
      <c r="F34" s="103"/>
      <c r="G34" s="103"/>
      <c r="H34" s="207"/>
      <c r="I34" s="221">
        <f t="shared" si="1"/>
        <v>0</v>
      </c>
      <c r="J34" s="211"/>
      <c r="K34" s="352">
        <f>AprRpt!I32</f>
        <v>0</v>
      </c>
      <c r="L34" s="352">
        <f>MayRpt!I32</f>
        <v>0</v>
      </c>
      <c r="M34" s="352">
        <f>JunRpt!I32</f>
        <v>0</v>
      </c>
    </row>
    <row r="35" spans="1:13" ht="14.45" customHeight="1" x14ac:dyDescent="0.2">
      <c r="A35" s="155" t="s">
        <v>440</v>
      </c>
      <c r="B35" s="155"/>
      <c r="C35" s="155"/>
      <c r="D35" s="103"/>
      <c r="E35" s="103"/>
      <c r="F35" s="103"/>
      <c r="G35" s="103"/>
      <c r="H35" s="207"/>
      <c r="I35" s="221">
        <f t="shared" si="1"/>
        <v>0</v>
      </c>
      <c r="J35" s="211"/>
      <c r="K35" s="352">
        <f>AprRpt!I33</f>
        <v>0</v>
      </c>
      <c r="L35" s="352">
        <f>MayRpt!I33</f>
        <v>0</v>
      </c>
      <c r="M35" s="352">
        <f>JunRpt!I33</f>
        <v>0</v>
      </c>
    </row>
    <row r="36" spans="1:13" ht="14.45" customHeight="1" x14ac:dyDescent="0.2">
      <c r="A36" s="155" t="s">
        <v>441</v>
      </c>
      <c r="B36" s="155"/>
      <c r="C36" s="155"/>
      <c r="D36" s="103"/>
      <c r="E36" s="103"/>
      <c r="F36" s="103"/>
      <c r="G36" s="103"/>
      <c r="H36" s="207"/>
      <c r="I36" s="221">
        <f t="shared" si="1"/>
        <v>0</v>
      </c>
      <c r="J36" s="211"/>
      <c r="K36" s="352">
        <f>AprRpt!I34</f>
        <v>0</v>
      </c>
      <c r="L36" s="352">
        <f>MayRpt!I34</f>
        <v>0</v>
      </c>
      <c r="M36" s="352">
        <f>JunRpt!I34</f>
        <v>0</v>
      </c>
    </row>
    <row r="37" spans="1:13" ht="14.45" customHeight="1" x14ac:dyDescent="0.2">
      <c r="A37" s="155" t="s">
        <v>441</v>
      </c>
      <c r="B37" s="155"/>
      <c r="C37" s="155"/>
      <c r="D37" s="103"/>
      <c r="E37" s="103"/>
      <c r="F37" s="103"/>
      <c r="G37" s="103"/>
      <c r="H37" s="207"/>
      <c r="I37" s="221">
        <f t="shared" si="1"/>
        <v>0</v>
      </c>
      <c r="J37" s="211"/>
      <c r="K37" s="352">
        <f>AprRpt!I35</f>
        <v>0</v>
      </c>
      <c r="L37" s="352">
        <f>MayRpt!I35</f>
        <v>0</v>
      </c>
      <c r="M37" s="352">
        <f>JunRpt!I35</f>
        <v>0</v>
      </c>
    </row>
    <row r="38" spans="1:13" ht="14.45" customHeight="1" x14ac:dyDescent="0.2">
      <c r="A38" s="155" t="s">
        <v>442</v>
      </c>
      <c r="B38" s="155"/>
      <c r="C38" s="155"/>
      <c r="D38" s="103"/>
      <c r="E38" s="103"/>
      <c r="F38" s="147"/>
      <c r="G38" s="103"/>
      <c r="H38" s="207"/>
      <c r="I38" s="221">
        <f t="shared" si="1"/>
        <v>0</v>
      </c>
      <c r="J38" s="211"/>
      <c r="K38" s="352">
        <f>AprRpt!I36</f>
        <v>0</v>
      </c>
      <c r="L38" s="352">
        <f>MayRpt!I36</f>
        <v>0</v>
      </c>
      <c r="M38" s="352">
        <f>JunRpt!I36</f>
        <v>0</v>
      </c>
    </row>
    <row r="39" spans="1:13" ht="14.45" customHeight="1" x14ac:dyDescent="0.2">
      <c r="A39" s="155" t="s">
        <v>443</v>
      </c>
      <c r="B39" s="155"/>
      <c r="C39" s="155"/>
      <c r="D39" s="103"/>
      <c r="E39" s="103"/>
      <c r="F39" s="103"/>
      <c r="G39" s="103"/>
      <c r="H39" s="207"/>
      <c r="I39" s="222">
        <f t="shared" si="1"/>
        <v>0</v>
      </c>
      <c r="J39" s="211"/>
      <c r="K39" s="352">
        <f>AprRpt!I37</f>
        <v>0</v>
      </c>
      <c r="L39" s="352">
        <f>MayRpt!I37</f>
        <v>0</v>
      </c>
      <c r="M39" s="352">
        <f>JunRpt!I37</f>
        <v>0</v>
      </c>
    </row>
    <row r="40" spans="1:13" ht="14.45" customHeight="1" x14ac:dyDescent="0.2">
      <c r="A40" s="155"/>
      <c r="B40" s="155"/>
      <c r="C40" s="155"/>
      <c r="D40" s="103"/>
      <c r="E40" s="103"/>
      <c r="F40" s="103"/>
      <c r="G40" s="103"/>
      <c r="H40" s="207"/>
      <c r="I40" s="207"/>
      <c r="J40" s="211"/>
      <c r="K40" s="228"/>
      <c r="L40" s="228"/>
      <c r="M40" s="228"/>
    </row>
    <row r="41" spans="1:13" ht="14.45" customHeight="1" thickBot="1" x14ac:dyDescent="0.25">
      <c r="A41" s="155"/>
      <c r="B41" s="157" t="s">
        <v>444</v>
      </c>
      <c r="C41" s="155"/>
      <c r="D41" s="103"/>
      <c r="E41" s="103"/>
      <c r="F41" s="103"/>
      <c r="G41" s="103"/>
      <c r="H41" s="207"/>
      <c r="I41" s="207"/>
      <c r="J41" s="214">
        <f>SUM(I27:I39)</f>
        <v>0</v>
      </c>
      <c r="K41" s="228"/>
      <c r="L41" s="228"/>
      <c r="M41" s="228"/>
    </row>
    <row r="42" spans="1:13" ht="14.45" customHeight="1" thickTop="1" thickBot="1" x14ac:dyDescent="0.25">
      <c r="A42" s="157" t="s">
        <v>445</v>
      </c>
      <c r="B42" s="155"/>
      <c r="C42" s="155"/>
      <c r="D42" s="103"/>
      <c r="E42" s="103"/>
      <c r="F42" s="103"/>
      <c r="G42" s="103"/>
      <c r="H42" s="207"/>
      <c r="I42" s="207"/>
      <c r="J42" s="223">
        <f>SUM(J19-J41)</f>
        <v>0</v>
      </c>
      <c r="K42" s="228" t="s">
        <v>236</v>
      </c>
      <c r="L42" s="228"/>
      <c r="M42" s="228"/>
    </row>
    <row r="43" spans="1:13" ht="14.45" customHeight="1" x14ac:dyDescent="0.2">
      <c r="A43" s="103"/>
      <c r="B43" s="103"/>
      <c r="C43" s="103"/>
      <c r="D43" s="103"/>
      <c r="E43" s="103"/>
      <c r="F43" s="103"/>
      <c r="G43" s="103"/>
      <c r="H43" s="207"/>
      <c r="I43" s="207"/>
      <c r="J43" s="224"/>
      <c r="K43" s="228"/>
      <c r="L43" s="228"/>
      <c r="M43" s="228"/>
    </row>
    <row r="44" spans="1:13" ht="14.45" customHeight="1" x14ac:dyDescent="0.2">
      <c r="A44" s="528" t="s">
        <v>326</v>
      </c>
      <c r="B44" s="528"/>
      <c r="C44" s="528"/>
      <c r="D44" s="528"/>
      <c r="E44" s="528"/>
      <c r="F44" s="528"/>
      <c r="G44" s="528"/>
      <c r="H44" s="528"/>
      <c r="I44" s="528"/>
      <c r="J44" s="528"/>
      <c r="K44" s="228"/>
      <c r="L44" s="228"/>
      <c r="M44" s="228"/>
    </row>
    <row r="45" spans="1:13" ht="14.45" customHeight="1" x14ac:dyDescent="0.2">
      <c r="A45" s="103"/>
      <c r="B45" s="103"/>
      <c r="C45" s="103"/>
      <c r="D45" s="103"/>
      <c r="E45" s="103"/>
      <c r="F45" s="103"/>
      <c r="G45" s="103"/>
      <c r="H45" s="207"/>
      <c r="I45" s="207"/>
      <c r="J45" s="207"/>
      <c r="K45" s="228"/>
      <c r="L45" s="228"/>
      <c r="M45" s="228"/>
    </row>
    <row r="46" spans="1:13" ht="14.45" customHeight="1" x14ac:dyDescent="0.2">
      <c r="A46" s="103" t="s">
        <v>327</v>
      </c>
      <c r="B46" s="103"/>
      <c r="C46" s="234" t="s">
        <v>401</v>
      </c>
      <c r="D46" s="103" t="s">
        <v>328</v>
      </c>
      <c r="E46" s="103"/>
      <c r="F46" s="508">
        <f>JUNE!$O112</f>
        <v>0</v>
      </c>
      <c r="G46" s="509"/>
      <c r="H46" s="207"/>
      <c r="I46" s="207"/>
      <c r="J46" s="207"/>
      <c r="K46" s="228"/>
      <c r="L46" s="228"/>
      <c r="M46" s="228"/>
    </row>
    <row r="47" spans="1:13" ht="14.45" customHeight="1" x14ac:dyDescent="0.2">
      <c r="A47" s="103" t="s">
        <v>329</v>
      </c>
      <c r="B47" s="103"/>
      <c r="C47" s="103"/>
      <c r="D47" s="103"/>
      <c r="E47" s="103"/>
      <c r="F47" s="510">
        <f>JUNE!O113</f>
        <v>0</v>
      </c>
      <c r="G47" s="511"/>
      <c r="H47" s="207"/>
      <c r="I47" s="207"/>
      <c r="J47" s="207"/>
      <c r="K47" s="228"/>
      <c r="L47" s="228"/>
      <c r="M47" s="228"/>
    </row>
    <row r="48" spans="1:13" ht="14.45" customHeight="1" x14ac:dyDescent="0.2">
      <c r="A48" s="103" t="s">
        <v>330</v>
      </c>
      <c r="B48" s="103"/>
      <c r="C48" s="103"/>
      <c r="D48" s="103"/>
      <c r="E48" s="103"/>
      <c r="F48" s="512">
        <f>SUM(F46:F47)</f>
        <v>0</v>
      </c>
      <c r="G48" s="513"/>
      <c r="H48" s="207"/>
      <c r="I48" s="207"/>
      <c r="J48" s="207"/>
      <c r="K48" s="228"/>
      <c r="L48" s="228"/>
      <c r="M48" s="228"/>
    </row>
    <row r="49" spans="1:13" ht="14.45" customHeight="1" x14ac:dyDescent="0.2">
      <c r="A49" s="103" t="s">
        <v>464</v>
      </c>
      <c r="B49" s="103"/>
      <c r="C49" s="103"/>
      <c r="D49" s="103"/>
      <c r="E49" s="103"/>
      <c r="F49" s="514">
        <f>JUNE!$O114</f>
        <v>0</v>
      </c>
      <c r="G49" s="515"/>
      <c r="H49" s="207"/>
      <c r="I49" s="207"/>
      <c r="J49" s="207"/>
      <c r="K49" s="228"/>
      <c r="L49" s="228"/>
      <c r="M49" s="228"/>
    </row>
    <row r="50" spans="1:13" ht="14.45" customHeight="1" x14ac:dyDescent="0.2">
      <c r="A50" s="103"/>
      <c r="B50" s="103"/>
      <c r="C50" s="103"/>
      <c r="D50" s="103" t="s">
        <v>331</v>
      </c>
      <c r="E50" s="103"/>
      <c r="F50" s="148"/>
      <c r="G50" s="148"/>
      <c r="H50" s="516">
        <f>SUM(F48)-SUM(F49)</f>
        <v>0</v>
      </c>
      <c r="I50" s="517"/>
      <c r="J50" s="518"/>
      <c r="K50" s="228"/>
      <c r="L50" s="228"/>
      <c r="M50" s="228"/>
    </row>
    <row r="51" spans="1:13" ht="14.45" customHeight="1" x14ac:dyDescent="0.2">
      <c r="A51" s="103"/>
      <c r="B51" s="103"/>
      <c r="C51" s="103"/>
      <c r="D51" s="103" t="s">
        <v>332</v>
      </c>
      <c r="E51" s="103"/>
      <c r="F51" s="103"/>
      <c r="G51" s="103"/>
      <c r="H51" s="500">
        <f>JUNE!$U110</f>
        <v>0</v>
      </c>
      <c r="I51" s="501"/>
      <c r="J51" s="502"/>
      <c r="K51" s="228"/>
      <c r="L51" s="228"/>
      <c r="M51" s="228"/>
    </row>
    <row r="52" spans="1:13" ht="14.45" customHeight="1" x14ac:dyDescent="0.2">
      <c r="A52" s="103"/>
      <c r="B52" s="103"/>
      <c r="C52" s="103"/>
      <c r="D52" s="103" t="s">
        <v>333</v>
      </c>
      <c r="E52" s="103"/>
      <c r="F52" s="103"/>
      <c r="G52" s="103"/>
      <c r="H52" s="500">
        <f>JUNE!$U120+JUNE!$U130+JUNE!$U140+JUNE!$Z110+JUNE!$Z120+JUNE!$Z130+JUNE!$Z140</f>
        <v>0</v>
      </c>
      <c r="I52" s="501"/>
      <c r="J52" s="502"/>
      <c r="K52" s="228"/>
      <c r="L52" s="228"/>
      <c r="M52" s="228"/>
    </row>
    <row r="53" spans="1:13" ht="14.45" customHeight="1" x14ac:dyDescent="0.2">
      <c r="A53" s="103"/>
      <c r="B53" s="103"/>
      <c r="C53" s="103"/>
      <c r="D53" s="127" t="s">
        <v>334</v>
      </c>
      <c r="E53" s="103"/>
      <c r="F53" s="103"/>
      <c r="G53" s="103"/>
      <c r="H53" s="520">
        <f>SUM(H50:J52)</f>
        <v>0</v>
      </c>
      <c r="I53" s="521"/>
      <c r="J53" s="522"/>
      <c r="K53" s="228"/>
      <c r="L53" s="228"/>
      <c r="M53" s="228"/>
    </row>
    <row r="54" spans="1:13" ht="14.45" customHeight="1" x14ac:dyDescent="0.2">
      <c r="A54" s="143"/>
      <c r="B54" s="149" t="s">
        <v>335</v>
      </c>
      <c r="C54" s="143"/>
      <c r="D54" s="143"/>
      <c r="E54" s="143"/>
      <c r="F54" s="143"/>
      <c r="G54" s="143"/>
      <c r="H54" s="530" t="s">
        <v>336</v>
      </c>
      <c r="I54" s="530"/>
      <c r="J54" s="530"/>
      <c r="K54" s="228"/>
      <c r="L54" s="228"/>
      <c r="M54" s="228"/>
    </row>
    <row r="55" spans="1:13" ht="14.45" customHeight="1" x14ac:dyDescent="0.2">
      <c r="A55" s="528" t="s">
        <v>337</v>
      </c>
      <c r="B55" s="528"/>
      <c r="C55" s="528"/>
      <c r="D55" s="528"/>
      <c r="E55" s="528"/>
      <c r="F55" s="528"/>
      <c r="G55" s="528"/>
      <c r="H55" s="528"/>
      <c r="I55" s="528"/>
      <c r="J55" s="528"/>
      <c r="K55" s="228"/>
      <c r="L55" s="228"/>
      <c r="M55" s="228"/>
    </row>
    <row r="56" spans="1:13" ht="14.45" customHeight="1" x14ac:dyDescent="0.2">
      <c r="A56" s="532"/>
      <c r="B56" s="532"/>
      <c r="C56" s="532"/>
      <c r="D56" s="532"/>
      <c r="E56" s="532"/>
      <c r="F56" s="532"/>
      <c r="G56" s="532"/>
      <c r="H56" s="532"/>
      <c r="I56" s="532"/>
      <c r="J56" s="532"/>
      <c r="K56" s="228"/>
      <c r="L56" s="228"/>
      <c r="M56" s="228"/>
    </row>
    <row r="57" spans="1:13" ht="14.45" customHeight="1" x14ac:dyDescent="0.2">
      <c r="A57" s="532"/>
      <c r="B57" s="532"/>
      <c r="C57" s="532"/>
      <c r="D57" s="532"/>
      <c r="E57" s="532"/>
      <c r="F57" s="532"/>
      <c r="G57" s="532"/>
      <c r="H57" s="532"/>
      <c r="I57" s="532"/>
      <c r="J57" s="532"/>
      <c r="K57" s="228"/>
      <c r="L57" s="228"/>
      <c r="M57" s="228"/>
    </row>
    <row r="58" spans="1:13" ht="14.45" customHeight="1" x14ac:dyDescent="0.2">
      <c r="A58" s="532"/>
      <c r="B58" s="532"/>
      <c r="C58" s="532"/>
      <c r="D58" s="532"/>
      <c r="E58" s="532"/>
      <c r="F58" s="532"/>
      <c r="G58" s="532"/>
      <c r="H58" s="532"/>
      <c r="I58" s="532"/>
      <c r="J58" s="532"/>
      <c r="K58" s="228"/>
      <c r="L58" s="228"/>
      <c r="M58" s="228"/>
    </row>
    <row r="59" spans="1:13" ht="14.45" customHeight="1" x14ac:dyDescent="0.2">
      <c r="A59" s="532"/>
      <c r="B59" s="532"/>
      <c r="C59" s="532"/>
      <c r="D59" s="532"/>
      <c r="E59" s="532"/>
      <c r="F59" s="532"/>
      <c r="G59" s="532"/>
      <c r="H59" s="532"/>
      <c r="I59" s="532"/>
      <c r="J59" s="532"/>
      <c r="K59" s="228"/>
      <c r="L59" s="228"/>
      <c r="M59" s="228"/>
    </row>
    <row r="60" spans="1:13" ht="14.45" customHeight="1" thickBot="1" x14ac:dyDescent="0.25">
      <c r="A60" s="150"/>
      <c r="B60" s="150"/>
      <c r="C60" s="150"/>
      <c r="D60" s="150"/>
      <c r="E60" s="150"/>
      <c r="F60" s="150"/>
      <c r="G60" s="150"/>
      <c r="H60" s="225"/>
      <c r="I60" s="225"/>
      <c r="J60" s="225"/>
      <c r="K60" s="228"/>
      <c r="L60" s="228"/>
      <c r="M60" s="228"/>
    </row>
    <row r="61" spans="1:13" ht="14.45" customHeight="1" x14ac:dyDescent="0.2">
      <c r="A61" s="531" t="s">
        <v>338</v>
      </c>
      <c r="B61" s="531"/>
      <c r="C61" s="531"/>
      <c r="D61" s="531"/>
      <c r="E61" s="531"/>
      <c r="F61" s="531"/>
      <c r="G61" s="531"/>
      <c r="H61" s="531"/>
      <c r="I61" s="531"/>
      <c r="J61" s="531"/>
      <c r="K61" s="228"/>
      <c r="L61" s="228"/>
      <c r="M61" s="228"/>
    </row>
    <row r="62" spans="1:13" ht="14.45" customHeight="1" x14ac:dyDescent="0.2">
      <c r="A62" s="103"/>
      <c r="B62" s="103"/>
      <c r="C62" s="103"/>
      <c r="D62" s="103"/>
      <c r="E62" s="103"/>
      <c r="F62" s="103"/>
      <c r="G62" s="103"/>
      <c r="H62" s="207"/>
      <c r="I62" s="207"/>
      <c r="J62" s="207"/>
      <c r="K62" s="228"/>
      <c r="L62" s="228"/>
      <c r="M62" s="228"/>
    </row>
    <row r="63" spans="1:13" ht="14.45" customHeight="1" x14ac:dyDescent="0.2">
      <c r="A63" s="529"/>
      <c r="B63" s="529"/>
      <c r="C63" s="529"/>
      <c r="D63" s="151" t="s">
        <v>339</v>
      </c>
      <c r="E63" s="103"/>
      <c r="F63" s="103"/>
      <c r="G63" s="529"/>
      <c r="H63" s="529"/>
      <c r="I63" s="529"/>
      <c r="J63" s="226" t="s">
        <v>339</v>
      </c>
      <c r="K63" s="228"/>
      <c r="L63" s="228"/>
      <c r="M63" s="228"/>
    </row>
    <row r="64" spans="1:13" ht="14.45" customHeight="1" x14ac:dyDescent="0.2">
      <c r="A64" s="103"/>
      <c r="B64" s="103"/>
      <c r="C64" s="103"/>
      <c r="D64" s="103"/>
      <c r="E64" s="103"/>
      <c r="F64" s="103"/>
      <c r="G64" s="103"/>
      <c r="H64" s="207"/>
      <c r="I64" s="207"/>
      <c r="J64" s="207"/>
      <c r="K64" s="228"/>
      <c r="L64" s="228"/>
      <c r="M64" s="228"/>
    </row>
    <row r="65" spans="1:13" ht="14.45" customHeight="1" x14ac:dyDescent="0.2">
      <c r="A65" s="529"/>
      <c r="B65" s="529"/>
      <c r="C65" s="529"/>
      <c r="D65" s="152" t="s">
        <v>19</v>
      </c>
      <c r="E65" s="103"/>
      <c r="F65" s="103"/>
      <c r="G65" s="529"/>
      <c r="H65" s="529"/>
      <c r="I65" s="529"/>
      <c r="J65" s="226" t="s">
        <v>339</v>
      </c>
      <c r="K65" s="228"/>
      <c r="L65" s="228"/>
      <c r="M65" s="228"/>
    </row>
    <row r="66" spans="1:13" ht="14.45" customHeight="1" thickBot="1" x14ac:dyDescent="0.25">
      <c r="A66" s="153"/>
      <c r="B66" s="153"/>
      <c r="C66" s="153"/>
      <c r="D66" s="153"/>
      <c r="E66" s="153"/>
      <c r="F66" s="153"/>
      <c r="G66" s="153"/>
      <c r="H66" s="227"/>
      <c r="I66" s="227"/>
      <c r="J66" s="227"/>
      <c r="K66" s="228"/>
      <c r="L66" s="228"/>
      <c r="M66" s="228"/>
    </row>
    <row r="67" spans="1:13" ht="14.45" customHeight="1" x14ac:dyDescent="0.2">
      <c r="A67" s="103"/>
      <c r="B67" s="103"/>
      <c r="C67" s="103"/>
      <c r="D67" s="103"/>
      <c r="E67" s="103"/>
      <c r="F67" s="103"/>
      <c r="G67" s="103"/>
      <c r="H67" s="207"/>
      <c r="I67" s="207"/>
      <c r="J67" s="228" t="s">
        <v>471</v>
      </c>
      <c r="K67" s="228"/>
      <c r="L67" s="228"/>
      <c r="M67" s="228"/>
    </row>
    <row r="68" spans="1:13" ht="14.45" customHeight="1" x14ac:dyDescent="0.2">
      <c r="A68" s="103"/>
      <c r="B68" s="103"/>
      <c r="C68" s="103"/>
      <c r="D68" s="103"/>
      <c r="E68" s="103"/>
      <c r="F68" s="103"/>
      <c r="G68" s="103"/>
      <c r="H68" s="207"/>
      <c r="I68" s="207"/>
      <c r="J68" s="229" t="s">
        <v>236</v>
      </c>
      <c r="K68" s="228"/>
      <c r="L68" s="228"/>
      <c r="M68" s="228"/>
    </row>
    <row r="69" spans="1:13" s="155" customFormat="1" ht="14.45" customHeight="1" x14ac:dyDescent="0.2">
      <c r="A69" s="127" t="s">
        <v>340</v>
      </c>
      <c r="B69" s="139"/>
      <c r="C69" s="139"/>
      <c r="D69" s="139"/>
      <c r="E69" s="139"/>
      <c r="F69" s="139"/>
      <c r="G69" s="139"/>
      <c r="H69" s="345"/>
      <c r="I69" s="345"/>
      <c r="J69" s="345"/>
      <c r="K69" s="354"/>
      <c r="L69" s="354"/>
      <c r="M69" s="354"/>
    </row>
    <row r="70" spans="1:13" s="155" customFormat="1" ht="14.45" customHeight="1" x14ac:dyDescent="0.2">
      <c r="A70" s="127" t="s">
        <v>341</v>
      </c>
      <c r="B70" s="127"/>
      <c r="C70" s="127"/>
      <c r="D70" s="127"/>
      <c r="E70" s="127"/>
      <c r="F70" s="127"/>
      <c r="G70" s="139"/>
      <c r="H70" s="345"/>
      <c r="I70" s="345"/>
      <c r="J70" s="345"/>
      <c r="K70" s="354"/>
      <c r="L70" s="354"/>
      <c r="M70" s="354"/>
    </row>
  </sheetData>
  <sheetProtection algorithmName="SHA-512" hashValue="5tQvwjY3TNlbRRR4l1OuAoZYrWwM3C0nI1v7O+/yV0n05tgvqbE2ajdfiNT2VTQt3KRcH79o8dK13MJk91+OvA==" saltValue="UzrIIEig2Nu80LAmx5AHaA==" spinCount="100000" sheet="1" objects="1" scenarios="1" formatColumns="0" formatRows="0"/>
  <mergeCells count="25">
    <mergeCell ref="A63:C63"/>
    <mergeCell ref="A65:C65"/>
    <mergeCell ref="G63:I63"/>
    <mergeCell ref="G65:I65"/>
    <mergeCell ref="H52:J52"/>
    <mergeCell ref="H53:J53"/>
    <mergeCell ref="H54:J54"/>
    <mergeCell ref="A55:J55"/>
    <mergeCell ref="A61:J61"/>
    <mergeCell ref="A56:J56"/>
    <mergeCell ref="A57:J57"/>
    <mergeCell ref="A58:J58"/>
    <mergeCell ref="A59:J59"/>
    <mergeCell ref="H51:J51"/>
    <mergeCell ref="A1:J1"/>
    <mergeCell ref="A2:J2"/>
    <mergeCell ref="G4:J4"/>
    <mergeCell ref="E5:F5"/>
    <mergeCell ref="A6:J6"/>
    <mergeCell ref="A44:J44"/>
    <mergeCell ref="F46:G46"/>
    <mergeCell ref="F47:G47"/>
    <mergeCell ref="F48:G48"/>
    <mergeCell ref="F49:G49"/>
    <mergeCell ref="H50:J50"/>
  </mergeCells>
  <printOptions horizontalCentered="1" verticalCentered="1"/>
  <pageMargins left="0" right="0" top="0" bottom="0" header="0.3" footer="0.3"/>
  <pageSetup paperSize="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IN147"/>
  <sheetViews>
    <sheetView zoomScaleNormal="100" zoomScaleSheetLayoutView="75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7" customWidth="1"/>
    <col min="2" max="7" width="9.140625" style="17" customWidth="1"/>
    <col min="8" max="8" width="30.5703125" style="17" customWidth="1"/>
    <col min="9" max="29" width="9.140625" style="17" customWidth="1"/>
    <col min="30" max="30" width="9.42578125" style="17" bestFit="1" customWidth="1"/>
    <col min="31" max="31" width="8.42578125" style="17" bestFit="1" customWidth="1"/>
    <col min="32" max="32" width="9.140625" style="17" customWidth="1"/>
    <col min="33" max="33" width="9.5703125" style="17" customWidth="1"/>
    <col min="34" max="34" width="7.5703125" style="17" bestFit="1" customWidth="1"/>
    <col min="35" max="35" width="36.42578125" style="17" customWidth="1"/>
    <col min="36" max="37" width="9.140625" style="17" customWidth="1"/>
    <col min="38" max="38" width="2.5703125" style="17" customWidth="1"/>
    <col min="39" max="39" width="7.42578125" style="17" customWidth="1"/>
    <col min="40" max="40" width="5.85546875" style="17" customWidth="1"/>
    <col min="41" max="41" width="4.85546875" style="17" customWidth="1"/>
    <col min="42" max="42" width="5.42578125" style="17" customWidth="1"/>
    <col min="43" max="16384" width="9.140625" style="17"/>
  </cols>
  <sheetData>
    <row r="1" spans="1:248" ht="12.75" customHeight="1" x14ac:dyDescent="0.2">
      <c r="A1" s="15"/>
      <c r="B1" s="16" t="s">
        <v>0</v>
      </c>
      <c r="C1" s="15"/>
      <c r="D1" s="15"/>
      <c r="E1" s="15"/>
      <c r="F1" s="15"/>
      <c r="G1" s="4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248" ht="12.75" customHeight="1" x14ac:dyDescent="0.2">
      <c r="A2" s="15"/>
      <c r="B2" s="481" t="s">
        <v>128</v>
      </c>
      <c r="C2" s="482"/>
      <c r="D2" s="482"/>
      <c r="E2" s="483">
        <f>J100</f>
        <v>0</v>
      </c>
      <c r="F2" s="484"/>
      <c r="G2" s="47"/>
      <c r="H2" s="15"/>
      <c r="I2" s="15"/>
      <c r="J2" s="15"/>
      <c r="K2" s="30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248" s="14" customFormat="1" ht="12.75" customHeight="1" thickBot="1" x14ac:dyDescent="0.25">
      <c r="A3" s="18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48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 t="s">
        <v>1</v>
      </c>
      <c r="N3" s="19">
        <v>12</v>
      </c>
      <c r="O3" s="19">
        <v>13</v>
      </c>
      <c r="P3" s="19">
        <v>14</v>
      </c>
      <c r="Q3" s="19">
        <v>15</v>
      </c>
      <c r="R3" s="19" t="s">
        <v>2</v>
      </c>
      <c r="S3" s="18"/>
      <c r="T3" s="18"/>
      <c r="U3" s="19">
        <v>16</v>
      </c>
      <c r="V3" s="19">
        <v>17</v>
      </c>
      <c r="W3" s="19">
        <v>18</v>
      </c>
      <c r="X3" s="19">
        <v>19</v>
      </c>
      <c r="Y3" s="19">
        <v>20</v>
      </c>
      <c r="Z3" s="19" t="s">
        <v>3</v>
      </c>
      <c r="AA3" s="19">
        <v>21</v>
      </c>
      <c r="AB3" s="19">
        <v>22</v>
      </c>
      <c r="AC3" s="19">
        <v>23</v>
      </c>
      <c r="AD3" s="19">
        <v>24</v>
      </c>
      <c r="AE3" s="19">
        <v>25</v>
      </c>
      <c r="AF3" s="19">
        <v>26</v>
      </c>
      <c r="AG3" s="19">
        <v>27</v>
      </c>
      <c r="AH3" s="19">
        <v>28</v>
      </c>
      <c r="AI3" s="19">
        <v>29</v>
      </c>
      <c r="AJ3" s="19">
        <v>30</v>
      </c>
      <c r="AK3" s="19">
        <v>31</v>
      </c>
      <c r="AL3" s="18"/>
    </row>
    <row r="4" spans="1:248" s="101" customFormat="1" ht="12.75" customHeight="1" thickTop="1" x14ac:dyDescent="0.2">
      <c r="A4" s="388"/>
      <c r="B4" s="4" t="s">
        <v>4</v>
      </c>
      <c r="C4" s="375"/>
      <c r="D4" s="4" t="s">
        <v>201</v>
      </c>
      <c r="E4" s="376" t="s">
        <v>6</v>
      </c>
      <c r="F4" s="10" t="s">
        <v>7</v>
      </c>
      <c r="G4" s="389"/>
      <c r="H4" s="10"/>
      <c r="I4" s="390"/>
      <c r="J4" s="4"/>
      <c r="K4" s="10"/>
      <c r="L4" s="4" t="s">
        <v>454</v>
      </c>
      <c r="M4" s="4"/>
      <c r="N4" s="4" t="s">
        <v>257</v>
      </c>
      <c r="O4" s="376" t="s">
        <v>455</v>
      </c>
      <c r="P4" s="378"/>
      <c r="Q4" s="391" t="s">
        <v>8</v>
      </c>
      <c r="R4" s="10" t="s">
        <v>8</v>
      </c>
      <c r="S4" s="111"/>
      <c r="T4" s="385"/>
      <c r="U4" s="453" t="s">
        <v>9</v>
      </c>
      <c r="V4" s="454"/>
      <c r="W4" s="454"/>
      <c r="X4" s="454"/>
      <c r="Y4" s="455"/>
      <c r="Z4" s="4" t="s">
        <v>10</v>
      </c>
      <c r="AA4" s="4" t="s">
        <v>11</v>
      </c>
      <c r="AB4" s="4" t="s">
        <v>204</v>
      </c>
      <c r="AC4" s="4" t="s">
        <v>12</v>
      </c>
      <c r="AD4" s="4" t="s">
        <v>13</v>
      </c>
      <c r="AE4" s="4" t="s">
        <v>14</v>
      </c>
      <c r="AF4" s="4"/>
      <c r="AG4" s="4"/>
      <c r="AH4" s="9"/>
      <c r="AI4" s="392"/>
      <c r="AJ4" s="4" t="s">
        <v>15</v>
      </c>
      <c r="AK4" s="10" t="s">
        <v>7</v>
      </c>
      <c r="AL4" s="111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</row>
    <row r="5" spans="1:248" s="101" customFormat="1" ht="12.75" customHeight="1" x14ac:dyDescent="0.2">
      <c r="A5" s="388"/>
      <c r="B5" s="4" t="s">
        <v>8</v>
      </c>
      <c r="C5" s="4" t="s">
        <v>16</v>
      </c>
      <c r="D5" s="4" t="s">
        <v>202</v>
      </c>
      <c r="E5" s="379" t="s">
        <v>8</v>
      </c>
      <c r="F5" s="10" t="s">
        <v>18</v>
      </c>
      <c r="G5" s="389" t="s">
        <v>19</v>
      </c>
      <c r="H5" s="10" t="s">
        <v>20</v>
      </c>
      <c r="I5" s="390" t="s">
        <v>465</v>
      </c>
      <c r="J5" s="4" t="s">
        <v>21</v>
      </c>
      <c r="K5" s="10" t="s">
        <v>22</v>
      </c>
      <c r="L5" s="4" t="s">
        <v>456</v>
      </c>
      <c r="M5" s="4" t="s">
        <v>457</v>
      </c>
      <c r="N5" s="4" t="s">
        <v>258</v>
      </c>
      <c r="O5" s="379" t="s">
        <v>259</v>
      </c>
      <c r="P5" s="379" t="s">
        <v>23</v>
      </c>
      <c r="Q5" s="4" t="s">
        <v>24</v>
      </c>
      <c r="R5" s="10" t="s">
        <v>24</v>
      </c>
      <c r="S5" s="9" t="s">
        <v>136</v>
      </c>
      <c r="T5" s="10" t="s">
        <v>136</v>
      </c>
      <c r="U5" s="4" t="s">
        <v>25</v>
      </c>
      <c r="V5" s="4" t="s">
        <v>26</v>
      </c>
      <c r="W5" s="4" t="s">
        <v>27</v>
      </c>
      <c r="X5" s="4" t="s">
        <v>28</v>
      </c>
      <c r="Y5" s="4" t="s">
        <v>137</v>
      </c>
      <c r="Z5" s="4" t="s">
        <v>251</v>
      </c>
      <c r="AA5" s="4" t="s">
        <v>138</v>
      </c>
      <c r="AB5" s="4" t="s">
        <v>203</v>
      </c>
      <c r="AC5" s="4" t="s">
        <v>30</v>
      </c>
      <c r="AD5" s="4" t="s">
        <v>141</v>
      </c>
      <c r="AE5" s="4" t="s">
        <v>31</v>
      </c>
      <c r="AF5" s="4" t="s">
        <v>32</v>
      </c>
      <c r="AG5" s="4" t="s">
        <v>205</v>
      </c>
      <c r="AH5" s="9" t="s">
        <v>16</v>
      </c>
      <c r="AI5" s="393" t="s">
        <v>34</v>
      </c>
      <c r="AJ5" s="4" t="s">
        <v>35</v>
      </c>
      <c r="AK5" s="10" t="s">
        <v>18</v>
      </c>
      <c r="AL5" s="111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</row>
    <row r="6" spans="1:248" s="101" customFormat="1" ht="12.75" customHeight="1" thickBot="1" x14ac:dyDescent="0.25">
      <c r="A6" s="394"/>
      <c r="B6" s="381" t="s">
        <v>36</v>
      </c>
      <c r="C6" s="381" t="s">
        <v>37</v>
      </c>
      <c r="D6" s="381" t="s">
        <v>38</v>
      </c>
      <c r="E6" s="382" t="s">
        <v>39</v>
      </c>
      <c r="F6" s="12" t="s">
        <v>40</v>
      </c>
      <c r="G6" s="395"/>
      <c r="H6" s="12"/>
      <c r="I6" s="396" t="s">
        <v>41</v>
      </c>
      <c r="J6" s="381"/>
      <c r="K6" s="12"/>
      <c r="L6" s="381" t="s">
        <v>458</v>
      </c>
      <c r="M6" s="381"/>
      <c r="N6" s="381" t="s">
        <v>235</v>
      </c>
      <c r="O6" s="382" t="s">
        <v>235</v>
      </c>
      <c r="P6" s="383"/>
      <c r="Q6" s="5" t="s">
        <v>459</v>
      </c>
      <c r="R6" s="117" t="s">
        <v>263</v>
      </c>
      <c r="S6" s="11" t="s">
        <v>109</v>
      </c>
      <c r="T6" s="12" t="s">
        <v>188</v>
      </c>
      <c r="U6" s="381" t="s">
        <v>42</v>
      </c>
      <c r="V6" s="381" t="s">
        <v>43</v>
      </c>
      <c r="W6" s="381"/>
      <c r="X6" s="381" t="s">
        <v>44</v>
      </c>
      <c r="Y6" s="381" t="s">
        <v>30</v>
      </c>
      <c r="Z6" s="381" t="s">
        <v>30</v>
      </c>
      <c r="AA6" s="381" t="s">
        <v>139</v>
      </c>
      <c r="AB6" s="381" t="s">
        <v>15</v>
      </c>
      <c r="AC6" s="381" t="s">
        <v>140</v>
      </c>
      <c r="AD6" s="381" t="s">
        <v>142</v>
      </c>
      <c r="AE6" s="381" t="s">
        <v>47</v>
      </c>
      <c r="AF6" s="381" t="s">
        <v>48</v>
      </c>
      <c r="AG6" s="381" t="s">
        <v>15</v>
      </c>
      <c r="AH6" s="11" t="s">
        <v>30</v>
      </c>
      <c r="AI6" s="397"/>
      <c r="AJ6" s="381" t="s">
        <v>49</v>
      </c>
      <c r="AK6" s="12" t="s">
        <v>189</v>
      </c>
      <c r="AL6" s="398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</row>
    <row r="7" spans="1:248" s="51" customFormat="1" ht="12.75" customHeight="1" thickTop="1" x14ac:dyDescent="0.15">
      <c r="A7" s="49"/>
      <c r="B7" s="235">
        <f>B98</f>
        <v>0</v>
      </c>
      <c r="C7" s="235">
        <f>C98</f>
        <v>0</v>
      </c>
      <c r="D7" s="235">
        <f>D98</f>
        <v>0</v>
      </c>
      <c r="E7" s="238">
        <f>E98</f>
        <v>0</v>
      </c>
      <c r="F7" s="271">
        <f>F98</f>
        <v>0</v>
      </c>
      <c r="G7" s="271" t="str">
        <f>C11</f>
        <v>JULY</v>
      </c>
      <c r="H7" s="356"/>
      <c r="I7" s="357"/>
      <c r="J7" s="235">
        <f>J98-J21</f>
        <v>0</v>
      </c>
      <c r="K7" s="238">
        <f t="shared" ref="K7:R7" si="0">K98</f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9">
        <f t="shared" si="0"/>
        <v>0</v>
      </c>
      <c r="P7" s="236">
        <f t="shared" si="0"/>
        <v>0</v>
      </c>
      <c r="Q7" s="235">
        <f t="shared" si="0"/>
        <v>0</v>
      </c>
      <c r="R7" s="239">
        <f t="shared" si="0"/>
        <v>0</v>
      </c>
      <c r="S7" s="272">
        <f>SUM(L7:R7)</f>
        <v>0</v>
      </c>
      <c r="T7" s="237">
        <f>SUM(U7:AK7)</f>
        <v>0</v>
      </c>
      <c r="U7" s="235">
        <f t="shared" ref="U7:AH7" si="1">U98</f>
        <v>0</v>
      </c>
      <c r="V7" s="235">
        <f t="shared" si="1"/>
        <v>0</v>
      </c>
      <c r="W7" s="235">
        <f t="shared" si="1"/>
        <v>0</v>
      </c>
      <c r="X7" s="235">
        <f t="shared" si="1"/>
        <v>0</v>
      </c>
      <c r="Y7" s="235">
        <f t="shared" si="1"/>
        <v>0</v>
      </c>
      <c r="Z7" s="235">
        <f t="shared" si="1"/>
        <v>0</v>
      </c>
      <c r="AA7" s="235">
        <f t="shared" si="1"/>
        <v>0</v>
      </c>
      <c r="AB7" s="235">
        <f t="shared" si="1"/>
        <v>0</v>
      </c>
      <c r="AC7" s="235">
        <f t="shared" si="1"/>
        <v>0</v>
      </c>
      <c r="AD7" s="235">
        <f t="shared" si="1"/>
        <v>0</v>
      </c>
      <c r="AE7" s="235">
        <f t="shared" si="1"/>
        <v>0</v>
      </c>
      <c r="AF7" s="235">
        <f t="shared" si="1"/>
        <v>0</v>
      </c>
      <c r="AG7" s="235">
        <f t="shared" si="1"/>
        <v>0</v>
      </c>
      <c r="AH7" s="238">
        <f t="shared" si="1"/>
        <v>0</v>
      </c>
      <c r="AI7" s="271"/>
      <c r="AJ7" s="235">
        <f>AJ98</f>
        <v>0</v>
      </c>
      <c r="AK7" s="235">
        <f>AK98</f>
        <v>0</v>
      </c>
      <c r="AL7" s="50"/>
    </row>
    <row r="8" spans="1:248" s="54" customFormat="1" ht="12.75" customHeight="1" x14ac:dyDescent="0.2">
      <c r="A8" s="52"/>
      <c r="B8" s="52"/>
      <c r="C8" s="52"/>
      <c r="D8" s="52"/>
      <c r="E8" s="5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269">
        <f>SUM(K7:R7)-T7</f>
        <v>0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248" ht="12.75" customHeight="1" x14ac:dyDescent="0.2">
      <c r="A9" s="15"/>
      <c r="B9" s="15"/>
      <c r="C9" s="15"/>
      <c r="D9" s="15"/>
      <c r="E9" s="15"/>
      <c r="F9" s="15"/>
      <c r="G9" s="55"/>
      <c r="H9" s="15"/>
      <c r="I9" s="3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248" ht="12.75" customHeight="1" x14ac:dyDescent="0.2">
      <c r="A10" s="15"/>
      <c r="B10" s="15"/>
      <c r="C10" s="15"/>
      <c r="D10" s="15"/>
      <c r="E10" s="15"/>
      <c r="F10" s="15"/>
      <c r="G10" s="499" t="str">
        <f>JANUARY!G10</f>
        <v>UNITED STEELWORKERS - LOCAL UNION</v>
      </c>
      <c r="H10" s="499"/>
      <c r="I10" s="499"/>
      <c r="J10" s="2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4" t="s">
        <v>399</v>
      </c>
      <c r="AA10" s="2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248" ht="12.75" customHeight="1" x14ac:dyDescent="0.2">
      <c r="A11" s="15"/>
      <c r="B11" s="26" t="s">
        <v>51</v>
      </c>
      <c r="C11" s="9" t="s">
        <v>161</v>
      </c>
      <c r="D11" s="26" t="s">
        <v>237</v>
      </c>
      <c r="E11" s="1">
        <f>JANUARY!$E$11</f>
        <v>0</v>
      </c>
      <c r="F11" s="15"/>
      <c r="G11" s="55"/>
      <c r="H11" s="15"/>
      <c r="I11" s="3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26"/>
      <c r="AJ11" s="109" t="str">
        <f>C11</f>
        <v>JULY</v>
      </c>
      <c r="AK11" s="105">
        <f>$E$11</f>
        <v>0</v>
      </c>
    </row>
    <row r="12" spans="1:248" ht="12.75" customHeight="1" x14ac:dyDescent="0.2">
      <c r="A12" s="15"/>
      <c r="B12" s="26" t="s">
        <v>52</v>
      </c>
      <c r="C12" s="56" t="s">
        <v>144</v>
      </c>
      <c r="D12" s="15"/>
      <c r="E12" s="15"/>
      <c r="F12" s="15"/>
      <c r="G12" s="55"/>
      <c r="H12" s="15"/>
      <c r="I12" s="34" t="s">
        <v>53</v>
      </c>
      <c r="J12" s="15"/>
      <c r="K12" s="15"/>
      <c r="L12" s="34"/>
      <c r="M12" s="15"/>
      <c r="N12" s="15"/>
      <c r="O12" s="15"/>
      <c r="P12" s="26"/>
      <c r="Q12" s="15"/>
      <c r="R12" s="26"/>
      <c r="S12" s="15"/>
      <c r="T12" s="15"/>
      <c r="U12" s="15"/>
      <c r="V12" s="15"/>
      <c r="W12" s="15"/>
      <c r="X12" s="15"/>
      <c r="Y12" s="15"/>
      <c r="Z12" s="15"/>
      <c r="AA12" s="15"/>
      <c r="AB12" s="28" t="s">
        <v>54</v>
      </c>
      <c r="AC12" s="15"/>
      <c r="AD12" s="15"/>
      <c r="AE12" s="15"/>
      <c r="AF12" s="15"/>
      <c r="AG12" s="15"/>
      <c r="AH12" s="15"/>
      <c r="AI12" s="26" t="str">
        <f>B12</f>
        <v>Page No.</v>
      </c>
      <c r="AJ12" s="108" t="str">
        <f>C12</f>
        <v>1</v>
      </c>
      <c r="AK12" s="108"/>
      <c r="AL12" s="104"/>
    </row>
    <row r="13" spans="1:248" ht="12.75" customHeight="1" x14ac:dyDescent="0.2">
      <c r="A13" s="15"/>
      <c r="B13" s="15"/>
      <c r="C13" s="15"/>
      <c r="D13" s="15"/>
      <c r="E13" s="15"/>
      <c r="F13" s="15"/>
      <c r="G13" s="55"/>
      <c r="H13" s="15"/>
      <c r="I13" s="3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26"/>
      <c r="AJ13" s="1"/>
      <c r="AK13" s="233"/>
      <c r="AL13" s="15"/>
    </row>
    <row r="14" spans="1:248" ht="12.75" customHeight="1" x14ac:dyDescent="0.2">
      <c r="A14" s="30"/>
      <c r="B14" s="30"/>
      <c r="C14" s="30"/>
      <c r="D14" s="30"/>
      <c r="E14" s="30"/>
      <c r="F14" s="30"/>
      <c r="G14" s="57"/>
      <c r="H14" s="30"/>
      <c r="I14" s="31"/>
      <c r="J14" s="30"/>
      <c r="K14" s="30"/>
      <c r="L14" s="3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  <c r="AF14" s="30"/>
      <c r="AG14" s="30"/>
      <c r="AH14" s="30"/>
      <c r="AI14" s="30"/>
      <c r="AJ14" s="2"/>
      <c r="AK14" s="2"/>
      <c r="AL14" s="30"/>
    </row>
    <row r="15" spans="1:248" s="362" customFormat="1" ht="12.75" customHeight="1" x14ac:dyDescent="0.2">
      <c r="A15" s="32"/>
      <c r="B15" s="15"/>
      <c r="C15" s="15" t="s">
        <v>55</v>
      </c>
      <c r="D15" s="15"/>
      <c r="E15" s="15"/>
      <c r="F15" s="33"/>
      <c r="G15" s="58"/>
      <c r="H15" s="38" t="s">
        <v>56</v>
      </c>
      <c r="I15" s="59"/>
      <c r="J15" s="459" t="s">
        <v>466</v>
      </c>
      <c r="K15" s="460"/>
      <c r="L15" s="15"/>
      <c r="M15" s="15"/>
      <c r="N15" s="15"/>
      <c r="O15" s="34" t="s">
        <v>57</v>
      </c>
      <c r="P15" s="15"/>
      <c r="Q15" s="15"/>
      <c r="R15" s="32"/>
      <c r="S15" s="15"/>
      <c r="T15" s="3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33"/>
      <c r="AJ15" s="15"/>
      <c r="AK15" s="32"/>
      <c r="AL15" s="15"/>
    </row>
    <row r="16" spans="1:248" s="362" customFormat="1" ht="12.75" customHeight="1" x14ac:dyDescent="0.2">
      <c r="A16" s="32"/>
      <c r="B16" s="15"/>
      <c r="C16" s="15"/>
      <c r="D16" s="15"/>
      <c r="E16" s="15"/>
      <c r="F16" s="33"/>
      <c r="G16" s="58"/>
      <c r="H16" s="33"/>
      <c r="I16" s="60"/>
      <c r="J16" s="15"/>
      <c r="K16" s="32"/>
      <c r="L16" s="15"/>
      <c r="M16" s="15"/>
      <c r="N16" s="15"/>
      <c r="O16" s="15"/>
      <c r="P16" s="15"/>
      <c r="Q16" s="15"/>
      <c r="R16" s="32"/>
      <c r="S16" s="15"/>
      <c r="T16" s="3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33"/>
      <c r="AJ16" s="15"/>
      <c r="AK16" s="32"/>
      <c r="AL16" s="15"/>
    </row>
    <row r="17" spans="1:248" s="362" customFormat="1" ht="12.75" customHeight="1" thickBot="1" x14ac:dyDescent="0.25">
      <c r="A17" s="35"/>
      <c r="B17" s="19">
        <v>1</v>
      </c>
      <c r="C17" s="19">
        <v>2</v>
      </c>
      <c r="D17" s="19">
        <v>3</v>
      </c>
      <c r="E17" s="19">
        <v>4</v>
      </c>
      <c r="F17" s="36">
        <v>5</v>
      </c>
      <c r="G17" s="61">
        <v>6</v>
      </c>
      <c r="H17" s="37">
        <v>7</v>
      </c>
      <c r="I17" s="62">
        <v>8</v>
      </c>
      <c r="J17" s="19">
        <v>9</v>
      </c>
      <c r="K17" s="37">
        <v>10</v>
      </c>
      <c r="L17" s="19">
        <v>11</v>
      </c>
      <c r="M17" s="19" t="s">
        <v>1</v>
      </c>
      <c r="N17" s="19">
        <v>12</v>
      </c>
      <c r="O17" s="19">
        <v>13</v>
      </c>
      <c r="P17" s="19">
        <v>14</v>
      </c>
      <c r="Q17" s="19">
        <v>15</v>
      </c>
      <c r="R17" s="37" t="s">
        <v>2</v>
      </c>
      <c r="S17" s="18"/>
      <c r="T17" s="35"/>
      <c r="U17" s="19">
        <v>16</v>
      </c>
      <c r="V17" s="19">
        <v>17</v>
      </c>
      <c r="W17" s="19">
        <v>18</v>
      </c>
      <c r="X17" s="19">
        <v>19</v>
      </c>
      <c r="Y17" s="19">
        <v>20</v>
      </c>
      <c r="Z17" s="19" t="s">
        <v>3</v>
      </c>
      <c r="AA17" s="19">
        <v>21</v>
      </c>
      <c r="AB17" s="19">
        <v>22</v>
      </c>
      <c r="AC17" s="19">
        <v>23</v>
      </c>
      <c r="AD17" s="19">
        <v>24</v>
      </c>
      <c r="AE17" s="19">
        <v>25</v>
      </c>
      <c r="AF17" s="19">
        <v>26</v>
      </c>
      <c r="AG17" s="19">
        <v>27</v>
      </c>
      <c r="AH17" s="19">
        <v>28</v>
      </c>
      <c r="AI17" s="36">
        <v>29</v>
      </c>
      <c r="AJ17" s="19">
        <v>30</v>
      </c>
      <c r="AK17" s="37">
        <v>31</v>
      </c>
      <c r="AL17" s="18"/>
    </row>
    <row r="18" spans="1:248" s="102" customFormat="1" ht="12.75" customHeight="1" thickTop="1" x14ac:dyDescent="0.2">
      <c r="A18" s="32"/>
      <c r="B18" s="6" t="s">
        <v>4</v>
      </c>
      <c r="C18" s="399"/>
      <c r="D18" s="6" t="s">
        <v>201</v>
      </c>
      <c r="E18" s="400" t="s">
        <v>6</v>
      </c>
      <c r="F18" s="114" t="s">
        <v>7</v>
      </c>
      <c r="G18" s="401"/>
      <c r="H18" s="114"/>
      <c r="I18" s="402"/>
      <c r="J18" s="6"/>
      <c r="K18" s="114"/>
      <c r="L18" s="6" t="s">
        <v>454</v>
      </c>
      <c r="M18" s="6"/>
      <c r="N18" s="6" t="s">
        <v>257</v>
      </c>
      <c r="O18" s="400" t="s">
        <v>455</v>
      </c>
      <c r="P18" s="403"/>
      <c r="Q18" s="404" t="s">
        <v>8</v>
      </c>
      <c r="R18" s="114" t="s">
        <v>8</v>
      </c>
      <c r="S18" s="405"/>
      <c r="T18" s="374"/>
      <c r="U18" s="456" t="s">
        <v>9</v>
      </c>
      <c r="V18" s="457"/>
      <c r="W18" s="457"/>
      <c r="X18" s="457"/>
      <c r="Y18" s="458"/>
      <c r="Z18" s="6" t="s">
        <v>10</v>
      </c>
      <c r="AA18" s="6" t="s">
        <v>11</v>
      </c>
      <c r="AB18" s="6" t="s">
        <v>204</v>
      </c>
      <c r="AC18" s="6" t="s">
        <v>12</v>
      </c>
      <c r="AD18" s="6" t="s">
        <v>13</v>
      </c>
      <c r="AE18" s="6" t="s">
        <v>14</v>
      </c>
      <c r="AF18" s="6"/>
      <c r="AG18" s="6"/>
      <c r="AH18" s="406"/>
      <c r="AI18" s="407"/>
      <c r="AJ18" s="6" t="s">
        <v>15</v>
      </c>
      <c r="AK18" s="114" t="s">
        <v>7</v>
      </c>
      <c r="AL18" s="405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</row>
    <row r="19" spans="1:248" s="102" customFormat="1" ht="12.75" customHeight="1" x14ac:dyDescent="0.2">
      <c r="A19" s="32"/>
      <c r="B19" s="6" t="s">
        <v>8</v>
      </c>
      <c r="C19" s="6" t="s">
        <v>16</v>
      </c>
      <c r="D19" s="6" t="s">
        <v>202</v>
      </c>
      <c r="E19" s="408" t="s">
        <v>8</v>
      </c>
      <c r="F19" s="114" t="s">
        <v>18</v>
      </c>
      <c r="G19" s="401" t="s">
        <v>19</v>
      </c>
      <c r="H19" s="114" t="s">
        <v>20</v>
      </c>
      <c r="I19" s="402" t="s">
        <v>465</v>
      </c>
      <c r="J19" s="6" t="s">
        <v>21</v>
      </c>
      <c r="K19" s="114" t="s">
        <v>22</v>
      </c>
      <c r="L19" s="6" t="s">
        <v>456</v>
      </c>
      <c r="M19" s="6" t="s">
        <v>457</v>
      </c>
      <c r="N19" s="6" t="s">
        <v>258</v>
      </c>
      <c r="O19" s="408" t="s">
        <v>259</v>
      </c>
      <c r="P19" s="408" t="s">
        <v>23</v>
      </c>
      <c r="Q19" s="6" t="s">
        <v>24</v>
      </c>
      <c r="R19" s="114" t="s">
        <v>24</v>
      </c>
      <c r="S19" s="406" t="s">
        <v>136</v>
      </c>
      <c r="T19" s="114" t="s">
        <v>136</v>
      </c>
      <c r="U19" s="6" t="s">
        <v>25</v>
      </c>
      <c r="V19" s="6" t="s">
        <v>26</v>
      </c>
      <c r="W19" s="6" t="s">
        <v>27</v>
      </c>
      <c r="X19" s="6" t="s">
        <v>28</v>
      </c>
      <c r="Y19" s="6" t="s">
        <v>137</v>
      </c>
      <c r="Z19" s="6" t="s">
        <v>251</v>
      </c>
      <c r="AA19" s="6" t="s">
        <v>138</v>
      </c>
      <c r="AB19" s="6" t="s">
        <v>203</v>
      </c>
      <c r="AC19" s="6" t="s">
        <v>30</v>
      </c>
      <c r="AD19" s="6" t="s">
        <v>141</v>
      </c>
      <c r="AE19" s="6" t="s">
        <v>31</v>
      </c>
      <c r="AF19" s="6" t="s">
        <v>32</v>
      </c>
      <c r="AG19" s="6" t="s">
        <v>205</v>
      </c>
      <c r="AH19" s="406" t="s">
        <v>16</v>
      </c>
      <c r="AI19" s="409" t="s">
        <v>34</v>
      </c>
      <c r="AJ19" s="6" t="s">
        <v>35</v>
      </c>
      <c r="AK19" s="114" t="s">
        <v>18</v>
      </c>
      <c r="AL19" s="405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</row>
    <row r="20" spans="1:248" s="102" customFormat="1" ht="12.75" customHeight="1" thickBot="1" x14ac:dyDescent="0.25">
      <c r="A20" s="410"/>
      <c r="B20" s="7" t="s">
        <v>36</v>
      </c>
      <c r="C20" s="7" t="s">
        <v>37</v>
      </c>
      <c r="D20" s="7" t="s">
        <v>38</v>
      </c>
      <c r="E20" s="411" t="s">
        <v>39</v>
      </c>
      <c r="F20" s="412" t="s">
        <v>40</v>
      </c>
      <c r="G20" s="413"/>
      <c r="H20" s="412"/>
      <c r="I20" s="414" t="s">
        <v>41</v>
      </c>
      <c r="J20" s="7"/>
      <c r="K20" s="412"/>
      <c r="L20" s="7" t="s">
        <v>458</v>
      </c>
      <c r="M20" s="7"/>
      <c r="N20" s="7" t="s">
        <v>235</v>
      </c>
      <c r="O20" s="411" t="s">
        <v>235</v>
      </c>
      <c r="P20" s="415"/>
      <c r="Q20" s="115" t="s">
        <v>459</v>
      </c>
      <c r="R20" s="116" t="s">
        <v>263</v>
      </c>
      <c r="S20" s="416" t="s">
        <v>109</v>
      </c>
      <c r="T20" s="412" t="s">
        <v>188</v>
      </c>
      <c r="U20" s="7" t="s">
        <v>42</v>
      </c>
      <c r="V20" s="7" t="s">
        <v>43</v>
      </c>
      <c r="W20" s="7"/>
      <c r="X20" s="7" t="s">
        <v>44</v>
      </c>
      <c r="Y20" s="7" t="s">
        <v>30</v>
      </c>
      <c r="Z20" s="7" t="s">
        <v>30</v>
      </c>
      <c r="AA20" s="7" t="s">
        <v>139</v>
      </c>
      <c r="AB20" s="7" t="s">
        <v>15</v>
      </c>
      <c r="AC20" s="7" t="s">
        <v>140</v>
      </c>
      <c r="AD20" s="7" t="s">
        <v>142</v>
      </c>
      <c r="AE20" s="7" t="s">
        <v>47</v>
      </c>
      <c r="AF20" s="7" t="s">
        <v>48</v>
      </c>
      <c r="AG20" s="7" t="s">
        <v>15</v>
      </c>
      <c r="AH20" s="416" t="s">
        <v>30</v>
      </c>
      <c r="AI20" s="417"/>
      <c r="AJ20" s="7" t="s">
        <v>49</v>
      </c>
      <c r="AK20" s="412" t="s">
        <v>189</v>
      </c>
      <c r="AL20" s="418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</row>
    <row r="21" spans="1:248" s="15" customFormat="1" ht="12.75" customHeight="1" thickTop="1" x14ac:dyDescent="0.2">
      <c r="A21" s="40"/>
      <c r="B21" s="241"/>
      <c r="C21" s="241"/>
      <c r="D21" s="241"/>
      <c r="E21" s="241"/>
      <c r="F21" s="244"/>
      <c r="G21" s="99" t="str">
        <f>$C$11</f>
        <v>JULY</v>
      </c>
      <c r="H21" s="270" t="s">
        <v>58</v>
      </c>
      <c r="I21" s="276"/>
      <c r="J21" s="442">
        <f>JUNE!E2</f>
        <v>0</v>
      </c>
      <c r="K21" s="244"/>
      <c r="L21" s="241"/>
      <c r="M21" s="241"/>
      <c r="N21" s="241"/>
      <c r="O21" s="242"/>
      <c r="P21" s="254"/>
      <c r="Q21" s="241"/>
      <c r="R21" s="242"/>
      <c r="S21" s="29"/>
      <c r="T21" s="40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2"/>
      <c r="AI21" s="243"/>
      <c r="AJ21" s="241"/>
      <c r="AK21" s="241"/>
      <c r="AL21" s="29"/>
    </row>
    <row r="22" spans="1:248" s="124" customFormat="1" ht="12.75" customHeight="1" x14ac:dyDescent="0.2">
      <c r="A22" s="40">
        <v>1</v>
      </c>
      <c r="B22" s="245"/>
      <c r="C22" s="245"/>
      <c r="D22" s="245"/>
      <c r="E22" s="245"/>
      <c r="F22" s="246"/>
      <c r="G22" s="419"/>
      <c r="H22" s="265"/>
      <c r="I22" s="420"/>
      <c r="J22" s="241">
        <f t="shared" ref="J22:J52" si="2">SUM(B22:F22)</f>
        <v>0</v>
      </c>
      <c r="K22" s="244">
        <f>SUM(U22:AK22)-SUM(L22:R22)</f>
        <v>0</v>
      </c>
      <c r="L22" s="245"/>
      <c r="M22" s="245"/>
      <c r="N22" s="245"/>
      <c r="O22" s="247"/>
      <c r="P22" s="255"/>
      <c r="Q22" s="245"/>
      <c r="R22" s="246"/>
      <c r="S22" s="65" t="s">
        <v>59</v>
      </c>
      <c r="T22" s="40">
        <v>1</v>
      </c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7"/>
      <c r="AI22" s="265"/>
      <c r="AJ22" s="245"/>
      <c r="AK22" s="246"/>
      <c r="AL22" s="65" t="s">
        <v>59</v>
      </c>
    </row>
    <row r="23" spans="1:248" s="124" customFormat="1" ht="12.75" customHeight="1" x14ac:dyDescent="0.2">
      <c r="A23" s="40">
        <v>2</v>
      </c>
      <c r="B23" s="245"/>
      <c r="C23" s="245"/>
      <c r="D23" s="245"/>
      <c r="E23" s="245"/>
      <c r="F23" s="246"/>
      <c r="G23" s="419"/>
      <c r="H23" s="265"/>
      <c r="I23" s="420"/>
      <c r="J23" s="241">
        <f t="shared" si="2"/>
        <v>0</v>
      </c>
      <c r="K23" s="244">
        <f t="shared" ref="K23:K52" si="3">SUM(U23:AK23)-SUM(L23:R23)</f>
        <v>0</v>
      </c>
      <c r="L23" s="245"/>
      <c r="M23" s="245"/>
      <c r="N23" s="245"/>
      <c r="O23" s="247"/>
      <c r="P23" s="255"/>
      <c r="Q23" s="245"/>
      <c r="R23" s="246"/>
      <c r="S23" s="65" t="s">
        <v>60</v>
      </c>
      <c r="T23" s="40">
        <v>2</v>
      </c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7"/>
      <c r="AI23" s="265"/>
      <c r="AJ23" s="245"/>
      <c r="AK23" s="246"/>
      <c r="AL23" s="65" t="s">
        <v>60</v>
      </c>
    </row>
    <row r="24" spans="1:248" s="124" customFormat="1" ht="12.75" customHeight="1" x14ac:dyDescent="0.2">
      <c r="A24" s="40">
        <v>3</v>
      </c>
      <c r="B24" s="245"/>
      <c r="C24" s="245"/>
      <c r="D24" s="245"/>
      <c r="E24" s="245"/>
      <c r="F24" s="246"/>
      <c r="G24" s="419"/>
      <c r="H24" s="265"/>
      <c r="I24" s="420"/>
      <c r="J24" s="241">
        <f t="shared" si="2"/>
        <v>0</v>
      </c>
      <c r="K24" s="244">
        <f t="shared" si="3"/>
        <v>0</v>
      </c>
      <c r="L24" s="245"/>
      <c r="M24" s="245"/>
      <c r="N24" s="245"/>
      <c r="O24" s="247"/>
      <c r="P24" s="255"/>
      <c r="Q24" s="245"/>
      <c r="R24" s="246"/>
      <c r="S24" s="65" t="s">
        <v>61</v>
      </c>
      <c r="T24" s="40">
        <v>3</v>
      </c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7"/>
      <c r="AI24" s="265"/>
      <c r="AJ24" s="245"/>
      <c r="AK24" s="246"/>
      <c r="AL24" s="65" t="s">
        <v>61</v>
      </c>
    </row>
    <row r="25" spans="1:248" s="124" customFormat="1" ht="12.75" customHeight="1" x14ac:dyDescent="0.2">
      <c r="A25" s="40">
        <v>4</v>
      </c>
      <c r="B25" s="245"/>
      <c r="C25" s="245"/>
      <c r="D25" s="245"/>
      <c r="E25" s="245"/>
      <c r="F25" s="246"/>
      <c r="G25" s="419"/>
      <c r="H25" s="265"/>
      <c r="I25" s="420"/>
      <c r="J25" s="241">
        <f t="shared" si="2"/>
        <v>0</v>
      </c>
      <c r="K25" s="244">
        <f t="shared" si="3"/>
        <v>0</v>
      </c>
      <c r="L25" s="245"/>
      <c r="M25" s="245"/>
      <c r="N25" s="245"/>
      <c r="O25" s="247"/>
      <c r="P25" s="255"/>
      <c r="Q25" s="245"/>
      <c r="R25" s="246"/>
      <c r="S25" s="65" t="s">
        <v>62</v>
      </c>
      <c r="T25" s="40">
        <v>4</v>
      </c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7"/>
      <c r="AI25" s="265"/>
      <c r="AJ25" s="245"/>
      <c r="AK25" s="246"/>
      <c r="AL25" s="65" t="s">
        <v>62</v>
      </c>
    </row>
    <row r="26" spans="1:248" s="124" customFormat="1" ht="12.75" customHeight="1" x14ac:dyDescent="0.2">
      <c r="A26" s="40">
        <v>5</v>
      </c>
      <c r="B26" s="245"/>
      <c r="C26" s="245"/>
      <c r="D26" s="245"/>
      <c r="E26" s="245"/>
      <c r="F26" s="246"/>
      <c r="G26" s="421"/>
      <c r="H26" s="265"/>
      <c r="I26" s="420"/>
      <c r="J26" s="241">
        <f t="shared" si="2"/>
        <v>0</v>
      </c>
      <c r="K26" s="244">
        <f t="shared" si="3"/>
        <v>0</v>
      </c>
      <c r="L26" s="245"/>
      <c r="M26" s="245"/>
      <c r="N26" s="245"/>
      <c r="O26" s="247"/>
      <c r="P26" s="255"/>
      <c r="Q26" s="245"/>
      <c r="R26" s="246"/>
      <c r="S26" s="65" t="s">
        <v>63</v>
      </c>
      <c r="T26" s="40">
        <v>5</v>
      </c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7"/>
      <c r="AI26" s="265"/>
      <c r="AJ26" s="245"/>
      <c r="AK26" s="246"/>
      <c r="AL26" s="65" t="s">
        <v>63</v>
      </c>
    </row>
    <row r="27" spans="1:248" s="124" customFormat="1" ht="12.75" customHeight="1" x14ac:dyDescent="0.2">
      <c r="A27" s="66">
        <v>6</v>
      </c>
      <c r="B27" s="248"/>
      <c r="C27" s="248"/>
      <c r="D27" s="248"/>
      <c r="E27" s="248"/>
      <c r="F27" s="250"/>
      <c r="G27" s="419"/>
      <c r="H27" s="266"/>
      <c r="I27" s="422"/>
      <c r="J27" s="241">
        <f t="shared" si="2"/>
        <v>0</v>
      </c>
      <c r="K27" s="244">
        <f t="shared" si="3"/>
        <v>0</v>
      </c>
      <c r="L27" s="248"/>
      <c r="M27" s="248"/>
      <c r="N27" s="248"/>
      <c r="O27" s="249"/>
      <c r="P27" s="256"/>
      <c r="Q27" s="248"/>
      <c r="R27" s="250"/>
      <c r="S27" s="67" t="s">
        <v>64</v>
      </c>
      <c r="T27" s="66">
        <v>6</v>
      </c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9"/>
      <c r="AI27" s="266"/>
      <c r="AJ27" s="248"/>
      <c r="AK27" s="250"/>
      <c r="AL27" s="67" t="s">
        <v>64</v>
      </c>
    </row>
    <row r="28" spans="1:248" s="124" customFormat="1" ht="12.75" customHeight="1" x14ac:dyDescent="0.2">
      <c r="A28" s="40">
        <v>7</v>
      </c>
      <c r="B28" s="245"/>
      <c r="C28" s="245"/>
      <c r="D28" s="245"/>
      <c r="E28" s="245"/>
      <c r="F28" s="246"/>
      <c r="G28" s="419"/>
      <c r="H28" s="265"/>
      <c r="I28" s="420"/>
      <c r="J28" s="241">
        <f t="shared" si="2"/>
        <v>0</v>
      </c>
      <c r="K28" s="244">
        <f t="shared" si="3"/>
        <v>0</v>
      </c>
      <c r="L28" s="245"/>
      <c r="M28" s="245"/>
      <c r="N28" s="245"/>
      <c r="O28" s="247"/>
      <c r="P28" s="255"/>
      <c r="Q28" s="245"/>
      <c r="R28" s="246"/>
      <c r="S28" s="65" t="s">
        <v>65</v>
      </c>
      <c r="T28" s="40">
        <v>7</v>
      </c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7"/>
      <c r="AI28" s="265"/>
      <c r="AJ28" s="245"/>
      <c r="AK28" s="246"/>
      <c r="AL28" s="65" t="s">
        <v>65</v>
      </c>
    </row>
    <row r="29" spans="1:248" s="124" customFormat="1" ht="12.75" customHeight="1" x14ac:dyDescent="0.2">
      <c r="A29" s="40">
        <v>8</v>
      </c>
      <c r="B29" s="245"/>
      <c r="C29" s="245"/>
      <c r="D29" s="245"/>
      <c r="E29" s="245"/>
      <c r="F29" s="246"/>
      <c r="G29" s="419"/>
      <c r="H29" s="265"/>
      <c r="I29" s="420"/>
      <c r="J29" s="241">
        <f t="shared" si="2"/>
        <v>0</v>
      </c>
      <c r="K29" s="244">
        <f t="shared" si="3"/>
        <v>0</v>
      </c>
      <c r="L29" s="245"/>
      <c r="M29" s="245"/>
      <c r="N29" s="245"/>
      <c r="O29" s="247"/>
      <c r="P29" s="255"/>
      <c r="Q29" s="245"/>
      <c r="R29" s="246"/>
      <c r="S29" s="65" t="s">
        <v>66</v>
      </c>
      <c r="T29" s="40">
        <v>8</v>
      </c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7"/>
      <c r="AI29" s="265"/>
      <c r="AJ29" s="245"/>
      <c r="AK29" s="246"/>
      <c r="AL29" s="65" t="s">
        <v>66</v>
      </c>
    </row>
    <row r="30" spans="1:248" s="124" customFormat="1" ht="12.75" customHeight="1" x14ac:dyDescent="0.2">
      <c r="A30" s="40">
        <v>9</v>
      </c>
      <c r="B30" s="245"/>
      <c r="C30" s="245"/>
      <c r="D30" s="245"/>
      <c r="E30" s="245"/>
      <c r="F30" s="246"/>
      <c r="G30" s="419"/>
      <c r="H30" s="265"/>
      <c r="I30" s="420"/>
      <c r="J30" s="241">
        <f t="shared" si="2"/>
        <v>0</v>
      </c>
      <c r="K30" s="244">
        <f t="shared" si="3"/>
        <v>0</v>
      </c>
      <c r="L30" s="245"/>
      <c r="M30" s="245"/>
      <c r="N30" s="245"/>
      <c r="O30" s="247"/>
      <c r="P30" s="255"/>
      <c r="Q30" s="245"/>
      <c r="R30" s="246"/>
      <c r="S30" s="65" t="s">
        <v>67</v>
      </c>
      <c r="T30" s="40">
        <v>9</v>
      </c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7"/>
      <c r="AI30" s="265"/>
      <c r="AJ30" s="245"/>
      <c r="AK30" s="246"/>
      <c r="AL30" s="65" t="s">
        <v>67</v>
      </c>
    </row>
    <row r="31" spans="1:248" s="124" customFormat="1" ht="12.75" customHeight="1" x14ac:dyDescent="0.2">
      <c r="A31" s="40">
        <v>10</v>
      </c>
      <c r="B31" s="245"/>
      <c r="C31" s="245"/>
      <c r="D31" s="245"/>
      <c r="E31" s="245"/>
      <c r="F31" s="246"/>
      <c r="G31" s="419"/>
      <c r="H31" s="265"/>
      <c r="I31" s="420"/>
      <c r="J31" s="241">
        <f t="shared" si="2"/>
        <v>0</v>
      </c>
      <c r="K31" s="244">
        <f t="shared" si="3"/>
        <v>0</v>
      </c>
      <c r="L31" s="245"/>
      <c r="M31" s="245"/>
      <c r="N31" s="245"/>
      <c r="O31" s="247"/>
      <c r="P31" s="255"/>
      <c r="Q31" s="245"/>
      <c r="R31" s="246"/>
      <c r="S31" s="65" t="s">
        <v>68</v>
      </c>
      <c r="T31" s="40">
        <v>10</v>
      </c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7"/>
      <c r="AI31" s="265"/>
      <c r="AJ31" s="245"/>
      <c r="AK31" s="246"/>
      <c r="AL31" s="65" t="s">
        <v>68</v>
      </c>
    </row>
    <row r="32" spans="1:248" s="124" customFormat="1" ht="12.75" customHeight="1" x14ac:dyDescent="0.2">
      <c r="A32" s="40">
        <v>11</v>
      </c>
      <c r="B32" s="245"/>
      <c r="C32" s="245"/>
      <c r="D32" s="245"/>
      <c r="E32" s="245"/>
      <c r="F32" s="246"/>
      <c r="G32" s="419"/>
      <c r="H32" s="265"/>
      <c r="I32" s="420"/>
      <c r="J32" s="241">
        <f t="shared" si="2"/>
        <v>0</v>
      </c>
      <c r="K32" s="244">
        <f t="shared" si="3"/>
        <v>0</v>
      </c>
      <c r="L32" s="245"/>
      <c r="M32" s="245"/>
      <c r="N32" s="245"/>
      <c r="O32" s="247"/>
      <c r="P32" s="255"/>
      <c r="Q32" s="245"/>
      <c r="R32" s="246"/>
      <c r="S32" s="65" t="s">
        <v>69</v>
      </c>
      <c r="T32" s="40">
        <v>11</v>
      </c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7"/>
      <c r="AI32" s="265"/>
      <c r="AJ32" s="245"/>
      <c r="AK32" s="246"/>
      <c r="AL32" s="65" t="s">
        <v>69</v>
      </c>
    </row>
    <row r="33" spans="1:38" s="124" customFormat="1" ht="12.75" customHeight="1" x14ac:dyDescent="0.2">
      <c r="A33" s="40">
        <v>12</v>
      </c>
      <c r="B33" s="245"/>
      <c r="C33" s="245"/>
      <c r="D33" s="245"/>
      <c r="E33" s="245"/>
      <c r="F33" s="246"/>
      <c r="G33" s="419"/>
      <c r="H33" s="265"/>
      <c r="I33" s="420"/>
      <c r="J33" s="241">
        <f t="shared" si="2"/>
        <v>0</v>
      </c>
      <c r="K33" s="244">
        <f t="shared" si="3"/>
        <v>0</v>
      </c>
      <c r="L33" s="245"/>
      <c r="M33" s="245"/>
      <c r="N33" s="245"/>
      <c r="O33" s="247"/>
      <c r="P33" s="255"/>
      <c r="Q33" s="245"/>
      <c r="R33" s="246"/>
      <c r="S33" s="65" t="s">
        <v>70</v>
      </c>
      <c r="T33" s="40">
        <v>12</v>
      </c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7"/>
      <c r="AI33" s="265"/>
      <c r="AJ33" s="245"/>
      <c r="AK33" s="246"/>
      <c r="AL33" s="65" t="s">
        <v>70</v>
      </c>
    </row>
    <row r="34" spans="1:38" s="124" customFormat="1" ht="12.75" customHeight="1" x14ac:dyDescent="0.2">
      <c r="A34" s="40">
        <v>13</v>
      </c>
      <c r="B34" s="245"/>
      <c r="C34" s="245"/>
      <c r="D34" s="245"/>
      <c r="E34" s="245"/>
      <c r="F34" s="246"/>
      <c r="G34" s="419"/>
      <c r="H34" s="265"/>
      <c r="I34" s="420"/>
      <c r="J34" s="241">
        <f t="shared" si="2"/>
        <v>0</v>
      </c>
      <c r="K34" s="244">
        <f t="shared" si="3"/>
        <v>0</v>
      </c>
      <c r="L34" s="245"/>
      <c r="M34" s="245"/>
      <c r="N34" s="245"/>
      <c r="O34" s="247"/>
      <c r="P34" s="255"/>
      <c r="Q34" s="245"/>
      <c r="R34" s="246"/>
      <c r="S34" s="65" t="s">
        <v>71</v>
      </c>
      <c r="T34" s="40">
        <v>13</v>
      </c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7"/>
      <c r="AI34" s="265"/>
      <c r="AJ34" s="245"/>
      <c r="AK34" s="246"/>
      <c r="AL34" s="65" t="s">
        <v>71</v>
      </c>
    </row>
    <row r="35" spans="1:38" s="124" customFormat="1" ht="12.75" customHeight="1" x14ac:dyDescent="0.2">
      <c r="A35" s="40">
        <v>14</v>
      </c>
      <c r="B35" s="245"/>
      <c r="C35" s="245"/>
      <c r="D35" s="245"/>
      <c r="E35" s="245"/>
      <c r="F35" s="246"/>
      <c r="G35" s="419"/>
      <c r="H35" s="265"/>
      <c r="I35" s="420"/>
      <c r="J35" s="241">
        <f t="shared" si="2"/>
        <v>0</v>
      </c>
      <c r="K35" s="244">
        <f t="shared" si="3"/>
        <v>0</v>
      </c>
      <c r="L35" s="245"/>
      <c r="M35" s="245"/>
      <c r="N35" s="245"/>
      <c r="O35" s="247"/>
      <c r="P35" s="255"/>
      <c r="Q35" s="245"/>
      <c r="R35" s="246"/>
      <c r="S35" s="65" t="s">
        <v>72</v>
      </c>
      <c r="T35" s="40">
        <v>14</v>
      </c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7"/>
      <c r="AI35" s="265"/>
      <c r="AJ35" s="245"/>
      <c r="AK35" s="246"/>
      <c r="AL35" s="65" t="s">
        <v>72</v>
      </c>
    </row>
    <row r="36" spans="1:38" s="124" customFormat="1" ht="12.75" customHeight="1" x14ac:dyDescent="0.2">
      <c r="A36" s="40">
        <v>15</v>
      </c>
      <c r="B36" s="245"/>
      <c r="C36" s="245"/>
      <c r="D36" s="245"/>
      <c r="E36" s="245"/>
      <c r="F36" s="246"/>
      <c r="G36" s="419"/>
      <c r="H36" s="265"/>
      <c r="I36" s="420"/>
      <c r="J36" s="241">
        <f t="shared" si="2"/>
        <v>0</v>
      </c>
      <c r="K36" s="244">
        <f t="shared" si="3"/>
        <v>0</v>
      </c>
      <c r="L36" s="245"/>
      <c r="M36" s="245"/>
      <c r="N36" s="245"/>
      <c r="O36" s="247"/>
      <c r="P36" s="255"/>
      <c r="Q36" s="245"/>
      <c r="R36" s="246"/>
      <c r="S36" s="65" t="s">
        <v>73</v>
      </c>
      <c r="T36" s="40">
        <v>15</v>
      </c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7"/>
      <c r="AI36" s="265"/>
      <c r="AJ36" s="245"/>
      <c r="AK36" s="246"/>
      <c r="AL36" s="65" t="s">
        <v>73</v>
      </c>
    </row>
    <row r="37" spans="1:38" s="124" customFormat="1" ht="12.75" customHeight="1" x14ac:dyDescent="0.2">
      <c r="A37" s="40">
        <v>16</v>
      </c>
      <c r="B37" s="245"/>
      <c r="C37" s="245"/>
      <c r="D37" s="245"/>
      <c r="E37" s="245"/>
      <c r="F37" s="246"/>
      <c r="G37" s="419"/>
      <c r="H37" s="265"/>
      <c r="I37" s="420"/>
      <c r="J37" s="241">
        <f t="shared" si="2"/>
        <v>0</v>
      </c>
      <c r="K37" s="244">
        <f t="shared" si="3"/>
        <v>0</v>
      </c>
      <c r="L37" s="245"/>
      <c r="M37" s="245"/>
      <c r="N37" s="245"/>
      <c r="O37" s="247"/>
      <c r="P37" s="255"/>
      <c r="Q37" s="245"/>
      <c r="R37" s="246"/>
      <c r="S37" s="65" t="s">
        <v>74</v>
      </c>
      <c r="T37" s="40">
        <v>16</v>
      </c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7"/>
      <c r="AI37" s="265"/>
      <c r="AJ37" s="245"/>
      <c r="AK37" s="246"/>
      <c r="AL37" s="65" t="s">
        <v>74</v>
      </c>
    </row>
    <row r="38" spans="1:38" s="124" customFormat="1" ht="12.75" customHeight="1" x14ac:dyDescent="0.2">
      <c r="A38" s="40">
        <v>17</v>
      </c>
      <c r="B38" s="245"/>
      <c r="C38" s="245"/>
      <c r="D38" s="245"/>
      <c r="E38" s="245"/>
      <c r="F38" s="246"/>
      <c r="G38" s="419"/>
      <c r="H38" s="265"/>
      <c r="I38" s="420"/>
      <c r="J38" s="241">
        <f t="shared" si="2"/>
        <v>0</v>
      </c>
      <c r="K38" s="244">
        <f t="shared" si="3"/>
        <v>0</v>
      </c>
      <c r="L38" s="245"/>
      <c r="M38" s="245"/>
      <c r="N38" s="245"/>
      <c r="O38" s="247"/>
      <c r="P38" s="255"/>
      <c r="Q38" s="245"/>
      <c r="R38" s="246"/>
      <c r="S38" s="65" t="s">
        <v>75</v>
      </c>
      <c r="T38" s="40">
        <v>17</v>
      </c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7"/>
      <c r="AI38" s="265"/>
      <c r="AJ38" s="245"/>
      <c r="AK38" s="246"/>
      <c r="AL38" s="65" t="s">
        <v>75</v>
      </c>
    </row>
    <row r="39" spans="1:38" s="124" customFormat="1" ht="12.75" customHeight="1" x14ac:dyDescent="0.2">
      <c r="A39" s="40">
        <v>18</v>
      </c>
      <c r="B39" s="245"/>
      <c r="C39" s="245"/>
      <c r="D39" s="245"/>
      <c r="E39" s="245"/>
      <c r="F39" s="246"/>
      <c r="G39" s="419"/>
      <c r="H39" s="265"/>
      <c r="I39" s="420"/>
      <c r="J39" s="241">
        <f t="shared" si="2"/>
        <v>0</v>
      </c>
      <c r="K39" s="244">
        <f t="shared" si="3"/>
        <v>0</v>
      </c>
      <c r="L39" s="245"/>
      <c r="M39" s="245"/>
      <c r="N39" s="245"/>
      <c r="O39" s="247"/>
      <c r="P39" s="255"/>
      <c r="Q39" s="245"/>
      <c r="R39" s="246"/>
      <c r="S39" s="65" t="s">
        <v>76</v>
      </c>
      <c r="T39" s="40">
        <v>18</v>
      </c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7"/>
      <c r="AI39" s="265"/>
      <c r="AJ39" s="245"/>
      <c r="AK39" s="246"/>
      <c r="AL39" s="65" t="s">
        <v>76</v>
      </c>
    </row>
    <row r="40" spans="1:38" s="124" customFormat="1" ht="12.75" customHeight="1" x14ac:dyDescent="0.2">
      <c r="A40" s="40">
        <v>19</v>
      </c>
      <c r="B40" s="245"/>
      <c r="C40" s="245"/>
      <c r="D40" s="245"/>
      <c r="E40" s="245"/>
      <c r="F40" s="246"/>
      <c r="G40" s="419"/>
      <c r="H40" s="265"/>
      <c r="I40" s="420"/>
      <c r="J40" s="241">
        <f t="shared" si="2"/>
        <v>0</v>
      </c>
      <c r="K40" s="244">
        <f t="shared" si="3"/>
        <v>0</v>
      </c>
      <c r="L40" s="245"/>
      <c r="M40" s="245"/>
      <c r="N40" s="245"/>
      <c r="O40" s="247"/>
      <c r="P40" s="255"/>
      <c r="Q40" s="245"/>
      <c r="R40" s="246"/>
      <c r="S40" s="65" t="s">
        <v>77</v>
      </c>
      <c r="T40" s="40">
        <v>19</v>
      </c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7"/>
      <c r="AI40" s="265"/>
      <c r="AJ40" s="245"/>
      <c r="AK40" s="246"/>
      <c r="AL40" s="65" t="s">
        <v>77</v>
      </c>
    </row>
    <row r="41" spans="1:38" s="124" customFormat="1" ht="12.75" customHeight="1" x14ac:dyDescent="0.2">
      <c r="A41" s="40">
        <v>20</v>
      </c>
      <c r="B41" s="245"/>
      <c r="C41" s="245"/>
      <c r="D41" s="245"/>
      <c r="E41" s="245"/>
      <c r="F41" s="246"/>
      <c r="G41" s="419"/>
      <c r="H41" s="265"/>
      <c r="I41" s="420"/>
      <c r="J41" s="241">
        <f t="shared" si="2"/>
        <v>0</v>
      </c>
      <c r="K41" s="244">
        <f t="shared" si="3"/>
        <v>0</v>
      </c>
      <c r="L41" s="245"/>
      <c r="M41" s="245"/>
      <c r="N41" s="245"/>
      <c r="O41" s="247"/>
      <c r="P41" s="255"/>
      <c r="Q41" s="245"/>
      <c r="R41" s="246"/>
      <c r="S41" s="65" t="s">
        <v>78</v>
      </c>
      <c r="T41" s="40">
        <v>20</v>
      </c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7"/>
      <c r="AI41" s="265"/>
      <c r="AJ41" s="245"/>
      <c r="AK41" s="246"/>
      <c r="AL41" s="65" t="s">
        <v>78</v>
      </c>
    </row>
    <row r="42" spans="1:38" s="124" customFormat="1" ht="12.75" customHeight="1" x14ac:dyDescent="0.2">
      <c r="A42" s="40">
        <v>21</v>
      </c>
      <c r="B42" s="245"/>
      <c r="C42" s="245"/>
      <c r="D42" s="245"/>
      <c r="E42" s="245"/>
      <c r="F42" s="246"/>
      <c r="G42" s="419"/>
      <c r="H42" s="265"/>
      <c r="I42" s="420"/>
      <c r="J42" s="241">
        <f t="shared" si="2"/>
        <v>0</v>
      </c>
      <c r="K42" s="244">
        <f t="shared" si="3"/>
        <v>0</v>
      </c>
      <c r="L42" s="245"/>
      <c r="M42" s="245"/>
      <c r="N42" s="245"/>
      <c r="O42" s="247"/>
      <c r="P42" s="255"/>
      <c r="Q42" s="245"/>
      <c r="R42" s="246"/>
      <c r="S42" s="65" t="s">
        <v>79</v>
      </c>
      <c r="T42" s="40">
        <v>21</v>
      </c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7"/>
      <c r="AI42" s="265"/>
      <c r="AJ42" s="245"/>
      <c r="AK42" s="246"/>
      <c r="AL42" s="65" t="s">
        <v>79</v>
      </c>
    </row>
    <row r="43" spans="1:38" s="124" customFormat="1" ht="12.75" customHeight="1" x14ac:dyDescent="0.2">
      <c r="A43" s="40">
        <v>22</v>
      </c>
      <c r="B43" s="245"/>
      <c r="C43" s="245"/>
      <c r="D43" s="245"/>
      <c r="E43" s="245"/>
      <c r="F43" s="246"/>
      <c r="G43" s="419"/>
      <c r="H43" s="265"/>
      <c r="I43" s="420"/>
      <c r="J43" s="241">
        <f t="shared" si="2"/>
        <v>0</v>
      </c>
      <c r="K43" s="244">
        <f t="shared" si="3"/>
        <v>0</v>
      </c>
      <c r="L43" s="245"/>
      <c r="M43" s="245"/>
      <c r="N43" s="245"/>
      <c r="O43" s="247"/>
      <c r="P43" s="255"/>
      <c r="Q43" s="245"/>
      <c r="R43" s="246"/>
      <c r="S43" s="65" t="s">
        <v>80</v>
      </c>
      <c r="T43" s="40">
        <v>22</v>
      </c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7"/>
      <c r="AI43" s="265"/>
      <c r="AJ43" s="245"/>
      <c r="AK43" s="246"/>
      <c r="AL43" s="65" t="s">
        <v>80</v>
      </c>
    </row>
    <row r="44" spans="1:38" s="124" customFormat="1" ht="12.75" customHeight="1" x14ac:dyDescent="0.2">
      <c r="A44" s="40">
        <v>23</v>
      </c>
      <c r="B44" s="245"/>
      <c r="C44" s="245"/>
      <c r="D44" s="245"/>
      <c r="E44" s="245"/>
      <c r="F44" s="246"/>
      <c r="G44" s="419"/>
      <c r="H44" s="265"/>
      <c r="I44" s="420"/>
      <c r="J44" s="241">
        <f t="shared" si="2"/>
        <v>0</v>
      </c>
      <c r="K44" s="244">
        <f t="shared" si="3"/>
        <v>0</v>
      </c>
      <c r="L44" s="245"/>
      <c r="M44" s="245"/>
      <c r="N44" s="245"/>
      <c r="O44" s="247"/>
      <c r="P44" s="255"/>
      <c r="Q44" s="245"/>
      <c r="R44" s="246"/>
      <c r="S44" s="65" t="s">
        <v>81</v>
      </c>
      <c r="T44" s="40">
        <v>23</v>
      </c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7"/>
      <c r="AI44" s="265"/>
      <c r="AJ44" s="245"/>
      <c r="AK44" s="246"/>
      <c r="AL44" s="65" t="s">
        <v>81</v>
      </c>
    </row>
    <row r="45" spans="1:38" s="124" customFormat="1" ht="12.75" customHeight="1" x14ac:dyDescent="0.2">
      <c r="A45" s="40">
        <v>24</v>
      </c>
      <c r="B45" s="245"/>
      <c r="C45" s="245"/>
      <c r="D45" s="245"/>
      <c r="E45" s="245"/>
      <c r="F45" s="246"/>
      <c r="G45" s="419"/>
      <c r="H45" s="265"/>
      <c r="I45" s="420"/>
      <c r="J45" s="241">
        <f t="shared" si="2"/>
        <v>0</v>
      </c>
      <c r="K45" s="244">
        <f t="shared" si="3"/>
        <v>0</v>
      </c>
      <c r="L45" s="245"/>
      <c r="M45" s="245"/>
      <c r="N45" s="245"/>
      <c r="O45" s="247"/>
      <c r="P45" s="255"/>
      <c r="Q45" s="245"/>
      <c r="R45" s="246"/>
      <c r="S45" s="65" t="s">
        <v>82</v>
      </c>
      <c r="T45" s="40">
        <v>24</v>
      </c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7"/>
      <c r="AI45" s="265"/>
      <c r="AJ45" s="245"/>
      <c r="AK45" s="246"/>
      <c r="AL45" s="65" t="s">
        <v>82</v>
      </c>
    </row>
    <row r="46" spans="1:38" s="124" customFormat="1" ht="12.75" customHeight="1" x14ac:dyDescent="0.2">
      <c r="A46" s="40">
        <v>25</v>
      </c>
      <c r="B46" s="245"/>
      <c r="C46" s="245"/>
      <c r="D46" s="245"/>
      <c r="E46" s="245"/>
      <c r="F46" s="246"/>
      <c r="G46" s="419"/>
      <c r="H46" s="265"/>
      <c r="I46" s="420"/>
      <c r="J46" s="241">
        <f t="shared" si="2"/>
        <v>0</v>
      </c>
      <c r="K46" s="244">
        <f t="shared" si="3"/>
        <v>0</v>
      </c>
      <c r="L46" s="245"/>
      <c r="M46" s="245"/>
      <c r="N46" s="245"/>
      <c r="O46" s="247"/>
      <c r="P46" s="255"/>
      <c r="Q46" s="245"/>
      <c r="R46" s="246"/>
      <c r="S46" s="65" t="s">
        <v>83</v>
      </c>
      <c r="T46" s="40">
        <v>25</v>
      </c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7"/>
      <c r="AI46" s="265"/>
      <c r="AJ46" s="245"/>
      <c r="AK46" s="246"/>
      <c r="AL46" s="65" t="s">
        <v>83</v>
      </c>
    </row>
    <row r="47" spans="1:38" s="124" customFormat="1" ht="12.75" customHeight="1" x14ac:dyDescent="0.2">
      <c r="A47" s="40">
        <v>26</v>
      </c>
      <c r="B47" s="245"/>
      <c r="C47" s="245"/>
      <c r="D47" s="245"/>
      <c r="E47" s="245"/>
      <c r="F47" s="246"/>
      <c r="G47" s="419"/>
      <c r="H47" s="265"/>
      <c r="I47" s="420"/>
      <c r="J47" s="241">
        <f t="shared" si="2"/>
        <v>0</v>
      </c>
      <c r="K47" s="244">
        <f t="shared" si="3"/>
        <v>0</v>
      </c>
      <c r="L47" s="245"/>
      <c r="M47" s="245"/>
      <c r="N47" s="245"/>
      <c r="O47" s="247"/>
      <c r="P47" s="255"/>
      <c r="Q47" s="245"/>
      <c r="R47" s="246"/>
      <c r="S47" s="65" t="s">
        <v>84</v>
      </c>
      <c r="T47" s="40">
        <v>26</v>
      </c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7"/>
      <c r="AI47" s="265"/>
      <c r="AJ47" s="245"/>
      <c r="AK47" s="246"/>
      <c r="AL47" s="65" t="s">
        <v>84</v>
      </c>
    </row>
    <row r="48" spans="1:38" s="124" customFormat="1" ht="12.75" customHeight="1" x14ac:dyDescent="0.2">
      <c r="A48" s="40">
        <v>27</v>
      </c>
      <c r="B48" s="245"/>
      <c r="C48" s="245"/>
      <c r="D48" s="245"/>
      <c r="E48" s="245"/>
      <c r="F48" s="246"/>
      <c r="G48" s="419"/>
      <c r="H48" s="265"/>
      <c r="I48" s="420"/>
      <c r="J48" s="241">
        <f t="shared" si="2"/>
        <v>0</v>
      </c>
      <c r="K48" s="244">
        <f t="shared" si="3"/>
        <v>0</v>
      </c>
      <c r="L48" s="245"/>
      <c r="M48" s="245"/>
      <c r="N48" s="245"/>
      <c r="O48" s="247"/>
      <c r="P48" s="255"/>
      <c r="Q48" s="245"/>
      <c r="R48" s="246"/>
      <c r="S48" s="65" t="s">
        <v>85</v>
      </c>
      <c r="T48" s="40">
        <v>27</v>
      </c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7"/>
      <c r="AI48" s="265"/>
      <c r="AJ48" s="245"/>
      <c r="AK48" s="246"/>
      <c r="AL48" s="65" t="s">
        <v>85</v>
      </c>
    </row>
    <row r="49" spans="1:248" s="124" customFormat="1" ht="12.75" customHeight="1" x14ac:dyDescent="0.2">
      <c r="A49" s="40">
        <v>28</v>
      </c>
      <c r="B49" s="245"/>
      <c r="C49" s="245"/>
      <c r="D49" s="245"/>
      <c r="E49" s="245"/>
      <c r="F49" s="246"/>
      <c r="G49" s="419"/>
      <c r="H49" s="265"/>
      <c r="I49" s="420"/>
      <c r="J49" s="241">
        <f t="shared" si="2"/>
        <v>0</v>
      </c>
      <c r="K49" s="244">
        <f t="shared" si="3"/>
        <v>0</v>
      </c>
      <c r="L49" s="245"/>
      <c r="M49" s="245"/>
      <c r="N49" s="245"/>
      <c r="O49" s="247"/>
      <c r="P49" s="255"/>
      <c r="Q49" s="245"/>
      <c r="R49" s="246"/>
      <c r="S49" s="65" t="s">
        <v>86</v>
      </c>
      <c r="T49" s="40">
        <v>28</v>
      </c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7"/>
      <c r="AI49" s="265"/>
      <c r="AJ49" s="245"/>
      <c r="AK49" s="246"/>
      <c r="AL49" s="65" t="s">
        <v>86</v>
      </c>
    </row>
    <row r="50" spans="1:248" s="124" customFormat="1" ht="12.75" customHeight="1" x14ac:dyDescent="0.2">
      <c r="A50" s="40">
        <v>29</v>
      </c>
      <c r="B50" s="245"/>
      <c r="C50" s="245"/>
      <c r="D50" s="245"/>
      <c r="E50" s="245"/>
      <c r="F50" s="246"/>
      <c r="G50" s="419"/>
      <c r="H50" s="265"/>
      <c r="I50" s="420"/>
      <c r="J50" s="241">
        <f t="shared" si="2"/>
        <v>0</v>
      </c>
      <c r="K50" s="244">
        <f t="shared" si="3"/>
        <v>0</v>
      </c>
      <c r="L50" s="245"/>
      <c r="M50" s="245"/>
      <c r="N50" s="245"/>
      <c r="O50" s="247"/>
      <c r="P50" s="255"/>
      <c r="Q50" s="245"/>
      <c r="R50" s="246"/>
      <c r="S50" s="65" t="s">
        <v>87</v>
      </c>
      <c r="T50" s="40">
        <v>29</v>
      </c>
      <c r="U50" s="245"/>
      <c r="V50" s="245"/>
      <c r="W50" s="245"/>
      <c r="X50" s="256"/>
      <c r="Y50" s="245"/>
      <c r="Z50" s="245"/>
      <c r="AA50" s="245"/>
      <c r="AB50" s="245"/>
      <c r="AC50" s="245"/>
      <c r="AD50" s="245"/>
      <c r="AE50" s="245"/>
      <c r="AF50" s="245"/>
      <c r="AG50" s="245"/>
      <c r="AH50" s="247"/>
      <c r="AI50" s="265"/>
      <c r="AJ50" s="245"/>
      <c r="AK50" s="246"/>
      <c r="AL50" s="65" t="s">
        <v>87</v>
      </c>
    </row>
    <row r="51" spans="1:248" s="124" customFormat="1" ht="12.75" customHeight="1" x14ac:dyDescent="0.2">
      <c r="A51" s="40">
        <v>30</v>
      </c>
      <c r="B51" s="245"/>
      <c r="C51" s="245"/>
      <c r="D51" s="245"/>
      <c r="E51" s="245"/>
      <c r="F51" s="246"/>
      <c r="G51" s="423"/>
      <c r="H51" s="265"/>
      <c r="I51" s="420"/>
      <c r="J51" s="241">
        <f t="shared" si="2"/>
        <v>0</v>
      </c>
      <c r="K51" s="244">
        <f t="shared" si="3"/>
        <v>0</v>
      </c>
      <c r="L51" s="245"/>
      <c r="M51" s="245"/>
      <c r="N51" s="245"/>
      <c r="O51" s="247"/>
      <c r="P51" s="255"/>
      <c r="Q51" s="245"/>
      <c r="R51" s="246"/>
      <c r="S51" s="65" t="s">
        <v>88</v>
      </c>
      <c r="T51" s="40">
        <v>30</v>
      </c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7"/>
      <c r="AI51" s="265"/>
      <c r="AJ51" s="245"/>
      <c r="AK51" s="246"/>
      <c r="AL51" s="65" t="s">
        <v>88</v>
      </c>
    </row>
    <row r="52" spans="1:248" s="124" customFormat="1" ht="12.75" customHeight="1" x14ac:dyDescent="0.2">
      <c r="A52" s="68">
        <v>31</v>
      </c>
      <c r="B52" s="251"/>
      <c r="C52" s="251"/>
      <c r="D52" s="251"/>
      <c r="E52" s="251"/>
      <c r="F52" s="253"/>
      <c r="G52" s="424"/>
      <c r="H52" s="267"/>
      <c r="I52" s="425"/>
      <c r="J52" s="426">
        <f t="shared" si="2"/>
        <v>0</v>
      </c>
      <c r="K52" s="257">
        <f t="shared" si="3"/>
        <v>0</v>
      </c>
      <c r="L52" s="251"/>
      <c r="M52" s="251"/>
      <c r="N52" s="251"/>
      <c r="O52" s="252"/>
      <c r="P52" s="258"/>
      <c r="Q52" s="251"/>
      <c r="R52" s="253"/>
      <c r="S52" s="69" t="s">
        <v>89</v>
      </c>
      <c r="T52" s="68">
        <v>31</v>
      </c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2"/>
      <c r="AI52" s="267"/>
      <c r="AJ52" s="251"/>
      <c r="AK52" s="253"/>
      <c r="AL52" s="69" t="s">
        <v>89</v>
      </c>
    </row>
    <row r="53" spans="1:248" s="52" customFormat="1" ht="12.75" customHeight="1" thickBot="1" x14ac:dyDescent="0.25">
      <c r="A53" s="70"/>
      <c r="B53" s="286">
        <f>SUM(B22:B52)</f>
        <v>0</v>
      </c>
      <c r="C53" s="287">
        <f>SUM(C22:C52)</f>
        <v>0</v>
      </c>
      <c r="D53" s="287">
        <f>SUM(D22:D52)</f>
        <v>0</v>
      </c>
      <c r="E53" s="288">
        <f>SUM(E22:E52)</f>
        <v>0</v>
      </c>
      <c r="F53" s="289">
        <f>SUM(F22:F52)</f>
        <v>0</v>
      </c>
      <c r="G53" s="290"/>
      <c r="H53" s="291" t="s">
        <v>90</v>
      </c>
      <c r="I53" s="292">
        <f>COUNTA(I22:I52)</f>
        <v>0</v>
      </c>
      <c r="J53" s="287">
        <f>SUM(J21:J52)</f>
        <v>0</v>
      </c>
      <c r="K53" s="293">
        <f t="shared" ref="K53:R53" si="4">SUM(K22:K52)</f>
        <v>0</v>
      </c>
      <c r="L53" s="287">
        <f t="shared" si="4"/>
        <v>0</v>
      </c>
      <c r="M53" s="287">
        <f t="shared" si="4"/>
        <v>0</v>
      </c>
      <c r="N53" s="287">
        <f t="shared" si="4"/>
        <v>0</v>
      </c>
      <c r="O53" s="294">
        <f t="shared" si="4"/>
        <v>0</v>
      </c>
      <c r="P53" s="288">
        <f t="shared" si="4"/>
        <v>0</v>
      </c>
      <c r="Q53" s="287">
        <f t="shared" si="4"/>
        <v>0</v>
      </c>
      <c r="R53" s="294">
        <f t="shared" si="4"/>
        <v>0</v>
      </c>
      <c r="S53" s="296"/>
      <c r="T53" s="297"/>
      <c r="U53" s="287">
        <f t="shared" ref="U53:AH53" si="5">SUM(U22:U52)</f>
        <v>0</v>
      </c>
      <c r="V53" s="287">
        <f t="shared" si="5"/>
        <v>0</v>
      </c>
      <c r="W53" s="287">
        <f t="shared" si="5"/>
        <v>0</v>
      </c>
      <c r="X53" s="287">
        <f t="shared" si="5"/>
        <v>0</v>
      </c>
      <c r="Y53" s="287">
        <f t="shared" si="5"/>
        <v>0</v>
      </c>
      <c r="Z53" s="287">
        <f t="shared" si="5"/>
        <v>0</v>
      </c>
      <c r="AA53" s="287">
        <f t="shared" si="5"/>
        <v>0</v>
      </c>
      <c r="AB53" s="287">
        <f t="shared" si="5"/>
        <v>0</v>
      </c>
      <c r="AC53" s="287">
        <f t="shared" si="5"/>
        <v>0</v>
      </c>
      <c r="AD53" s="287">
        <f t="shared" si="5"/>
        <v>0</v>
      </c>
      <c r="AE53" s="287">
        <f t="shared" si="5"/>
        <v>0</v>
      </c>
      <c r="AF53" s="287">
        <f t="shared" si="5"/>
        <v>0</v>
      </c>
      <c r="AG53" s="287">
        <f t="shared" si="5"/>
        <v>0</v>
      </c>
      <c r="AH53" s="289">
        <f t="shared" si="5"/>
        <v>0</v>
      </c>
      <c r="AI53" s="298"/>
      <c r="AJ53" s="287">
        <f>SUM(AJ22:AJ52)</f>
        <v>0</v>
      </c>
      <c r="AK53" s="287">
        <f>SUM(AK22:AK52)</f>
        <v>0</v>
      </c>
      <c r="AL53" s="296"/>
    </row>
    <row r="54" spans="1:248" ht="12.75" customHeight="1" thickTop="1" x14ac:dyDescent="0.2">
      <c r="A54" s="71"/>
      <c r="B54" s="71"/>
      <c r="C54" s="71"/>
      <c r="D54" s="71"/>
      <c r="E54" s="71"/>
      <c r="F54" s="71"/>
      <c r="G54" s="94"/>
      <c r="H54" s="71"/>
      <c r="I54" s="95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spans="1:248" ht="12.75" customHeight="1" x14ac:dyDescent="0.2">
      <c r="A55" s="15"/>
      <c r="B55" s="15"/>
      <c r="C55" s="15"/>
      <c r="D55" s="15"/>
      <c r="E55" s="15"/>
      <c r="F55" s="15"/>
      <c r="G55" s="499" t="str">
        <f>G10</f>
        <v>UNITED STEELWORKERS - LOCAL UNION</v>
      </c>
      <c r="H55" s="499"/>
      <c r="I55" s="499"/>
      <c r="J55" s="2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24" t="s">
        <v>399</v>
      </c>
      <c r="AA55" s="24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248" ht="12.75" customHeight="1" x14ac:dyDescent="0.2">
      <c r="A56" s="15"/>
      <c r="B56" s="26" t="str">
        <f>B11</f>
        <v>Month</v>
      </c>
      <c r="C56" s="9" t="str">
        <f>C11</f>
        <v>JULY</v>
      </c>
      <c r="D56" s="26" t="str">
        <f>D11</f>
        <v>Year</v>
      </c>
      <c r="E56" s="105">
        <f>$E$11</f>
        <v>0</v>
      </c>
      <c r="F56" s="15"/>
      <c r="G56" s="55"/>
      <c r="H56" s="15"/>
      <c r="I56" s="3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26"/>
      <c r="AJ56" s="110" t="str">
        <f>C56</f>
        <v>JULY</v>
      </c>
      <c r="AK56" s="105">
        <f>$E$11</f>
        <v>0</v>
      </c>
    </row>
    <row r="57" spans="1:248" ht="12.75" customHeight="1" x14ac:dyDescent="0.2">
      <c r="A57" s="15"/>
      <c r="B57" s="26" t="str">
        <f>B12</f>
        <v>Page No.</v>
      </c>
      <c r="C57" s="56">
        <f>C12+1</f>
        <v>2</v>
      </c>
      <c r="D57" s="15"/>
      <c r="E57" s="15"/>
      <c r="F57" s="15"/>
      <c r="G57" s="55"/>
      <c r="H57" s="15"/>
      <c r="I57" s="34" t="s">
        <v>53</v>
      </c>
      <c r="J57" s="15"/>
      <c r="K57" s="15"/>
      <c r="L57" s="34"/>
      <c r="M57" s="15"/>
      <c r="N57" s="15"/>
      <c r="O57" s="15"/>
      <c r="P57" s="26"/>
      <c r="Q57" s="15"/>
      <c r="R57" s="26"/>
      <c r="S57" s="15"/>
      <c r="T57" s="15"/>
      <c r="U57" s="15"/>
      <c r="V57" s="15"/>
      <c r="W57" s="15"/>
      <c r="X57" s="15"/>
      <c r="Y57" s="15"/>
      <c r="Z57" s="15"/>
      <c r="AA57" s="15"/>
      <c r="AB57" s="28" t="s">
        <v>54</v>
      </c>
      <c r="AC57" s="15"/>
      <c r="AD57" s="15"/>
      <c r="AE57" s="15"/>
      <c r="AF57" s="15"/>
      <c r="AG57" s="15"/>
      <c r="AH57" s="15"/>
      <c r="AI57" s="26" t="str">
        <f>B57</f>
        <v>Page No.</v>
      </c>
      <c r="AJ57" s="106">
        <f>C57</f>
        <v>2</v>
      </c>
      <c r="AK57" s="106"/>
      <c r="AL57" s="1"/>
    </row>
    <row r="58" spans="1:248" ht="12.75" customHeight="1" x14ac:dyDescent="0.2">
      <c r="A58" s="15"/>
      <c r="B58" s="15"/>
      <c r="C58" s="15"/>
      <c r="D58" s="15"/>
      <c r="E58" s="15"/>
      <c r="F58" s="15"/>
      <c r="G58" s="55"/>
      <c r="H58" s="15"/>
      <c r="I58" s="3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 t="s">
        <v>236</v>
      </c>
      <c r="AL58" s="15"/>
    </row>
    <row r="59" spans="1:248" ht="12.75" customHeight="1" x14ac:dyDescent="0.2">
      <c r="A59" s="30"/>
      <c r="B59" s="30"/>
      <c r="C59" s="30"/>
      <c r="D59" s="30"/>
      <c r="E59" s="30"/>
      <c r="F59" s="30"/>
      <c r="G59" s="57"/>
      <c r="H59" s="30"/>
      <c r="I59" s="31"/>
      <c r="J59" s="30"/>
      <c r="K59" s="30"/>
      <c r="L59" s="31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1"/>
      <c r="AF59" s="30"/>
      <c r="AG59" s="30"/>
      <c r="AH59" s="30"/>
      <c r="AI59" s="30"/>
      <c r="AJ59" s="30"/>
      <c r="AK59" s="30"/>
      <c r="AL59" s="30"/>
    </row>
    <row r="60" spans="1:248" s="362" customFormat="1" ht="12.75" customHeight="1" x14ac:dyDescent="0.2">
      <c r="A60" s="32"/>
      <c r="B60" s="15"/>
      <c r="C60" s="15" t="s">
        <v>55</v>
      </c>
      <c r="D60" s="15"/>
      <c r="E60" s="15"/>
      <c r="F60" s="33"/>
      <c r="G60" s="58"/>
      <c r="H60" s="38" t="s">
        <v>56</v>
      </c>
      <c r="I60" s="59"/>
      <c r="J60" s="459" t="s">
        <v>466</v>
      </c>
      <c r="K60" s="460"/>
      <c r="L60" s="15"/>
      <c r="M60" s="15"/>
      <c r="N60" s="15"/>
      <c r="O60" s="34" t="s">
        <v>57</v>
      </c>
      <c r="P60" s="15"/>
      <c r="Q60" s="15"/>
      <c r="R60" s="32"/>
      <c r="S60" s="15"/>
      <c r="T60" s="3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33"/>
      <c r="AJ60" s="15"/>
      <c r="AK60" s="32"/>
      <c r="AL60" s="15"/>
    </row>
    <row r="61" spans="1:248" s="362" customFormat="1" ht="12.75" customHeight="1" x14ac:dyDescent="0.2">
      <c r="A61" s="32"/>
      <c r="B61" s="15"/>
      <c r="C61" s="15"/>
      <c r="D61" s="15"/>
      <c r="E61" s="15"/>
      <c r="F61" s="33"/>
      <c r="G61" s="58"/>
      <c r="H61" s="33"/>
      <c r="I61" s="60"/>
      <c r="J61" s="15"/>
      <c r="K61" s="32"/>
      <c r="L61" s="15"/>
      <c r="M61" s="15"/>
      <c r="N61" s="15"/>
      <c r="O61" s="15"/>
      <c r="P61" s="15"/>
      <c r="Q61" s="15"/>
      <c r="R61" s="32"/>
      <c r="S61" s="15"/>
      <c r="T61" s="3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33"/>
      <c r="AJ61" s="15"/>
      <c r="AK61" s="32"/>
      <c r="AL61" s="15"/>
    </row>
    <row r="62" spans="1:248" s="362" customFormat="1" ht="12.75" customHeight="1" thickBot="1" x14ac:dyDescent="0.25">
      <c r="A62" s="35"/>
      <c r="B62" s="19">
        <v>1</v>
      </c>
      <c r="C62" s="19">
        <v>2</v>
      </c>
      <c r="D62" s="19">
        <v>3</v>
      </c>
      <c r="E62" s="19">
        <v>4</v>
      </c>
      <c r="F62" s="36">
        <v>5</v>
      </c>
      <c r="G62" s="61">
        <v>6</v>
      </c>
      <c r="H62" s="37">
        <v>7</v>
      </c>
      <c r="I62" s="62">
        <v>8</v>
      </c>
      <c r="J62" s="19">
        <v>9</v>
      </c>
      <c r="K62" s="37">
        <v>10</v>
      </c>
      <c r="L62" s="19">
        <v>11</v>
      </c>
      <c r="M62" s="19" t="s">
        <v>1</v>
      </c>
      <c r="N62" s="19">
        <v>12</v>
      </c>
      <c r="O62" s="19">
        <v>13</v>
      </c>
      <c r="P62" s="19">
        <v>14</v>
      </c>
      <c r="Q62" s="19">
        <v>15</v>
      </c>
      <c r="R62" s="37" t="s">
        <v>2</v>
      </c>
      <c r="S62" s="18"/>
      <c r="T62" s="35"/>
      <c r="U62" s="19">
        <v>16</v>
      </c>
      <c r="V62" s="19">
        <v>17</v>
      </c>
      <c r="W62" s="19">
        <v>18</v>
      </c>
      <c r="X62" s="19">
        <v>19</v>
      </c>
      <c r="Y62" s="19">
        <v>20</v>
      </c>
      <c r="Z62" s="19" t="s">
        <v>3</v>
      </c>
      <c r="AA62" s="19">
        <v>21</v>
      </c>
      <c r="AB62" s="19">
        <v>22</v>
      </c>
      <c r="AC62" s="19">
        <v>23</v>
      </c>
      <c r="AD62" s="19">
        <v>24</v>
      </c>
      <c r="AE62" s="19">
        <v>25</v>
      </c>
      <c r="AF62" s="19">
        <v>26</v>
      </c>
      <c r="AG62" s="19">
        <v>27</v>
      </c>
      <c r="AH62" s="19">
        <v>28</v>
      </c>
      <c r="AI62" s="36">
        <v>29</v>
      </c>
      <c r="AJ62" s="19">
        <v>30</v>
      </c>
      <c r="AK62" s="37">
        <v>31</v>
      </c>
      <c r="AL62" s="18"/>
    </row>
    <row r="63" spans="1:248" s="102" customFormat="1" ht="12.75" customHeight="1" thickTop="1" x14ac:dyDescent="0.2">
      <c r="A63" s="32"/>
      <c r="B63" s="6" t="s">
        <v>4</v>
      </c>
      <c r="C63" s="399"/>
      <c r="D63" s="6" t="s">
        <v>201</v>
      </c>
      <c r="E63" s="400" t="s">
        <v>6</v>
      </c>
      <c r="F63" s="114" t="s">
        <v>7</v>
      </c>
      <c r="G63" s="401"/>
      <c r="H63" s="114"/>
      <c r="I63" s="402"/>
      <c r="J63" s="6"/>
      <c r="K63" s="114"/>
      <c r="L63" s="6" t="s">
        <v>454</v>
      </c>
      <c r="M63" s="6"/>
      <c r="N63" s="6" t="s">
        <v>257</v>
      </c>
      <c r="O63" s="400" t="s">
        <v>455</v>
      </c>
      <c r="P63" s="403"/>
      <c r="Q63" s="404" t="s">
        <v>8</v>
      </c>
      <c r="R63" s="114" t="s">
        <v>8</v>
      </c>
      <c r="S63" s="405"/>
      <c r="T63" s="374"/>
      <c r="U63" s="456" t="s">
        <v>9</v>
      </c>
      <c r="V63" s="457"/>
      <c r="W63" s="457"/>
      <c r="X63" s="457"/>
      <c r="Y63" s="458"/>
      <c r="Z63" s="6" t="s">
        <v>10</v>
      </c>
      <c r="AA63" s="6" t="s">
        <v>11</v>
      </c>
      <c r="AB63" s="6" t="s">
        <v>204</v>
      </c>
      <c r="AC63" s="6" t="s">
        <v>12</v>
      </c>
      <c r="AD63" s="6" t="s">
        <v>13</v>
      </c>
      <c r="AE63" s="6" t="s">
        <v>14</v>
      </c>
      <c r="AF63" s="6"/>
      <c r="AG63" s="6"/>
      <c r="AH63" s="406"/>
      <c r="AI63" s="407"/>
      <c r="AJ63" s="6" t="s">
        <v>15</v>
      </c>
      <c r="AK63" s="114" t="s">
        <v>7</v>
      </c>
      <c r="AL63" s="405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  <c r="FM63" s="181"/>
      <c r="FN63" s="181"/>
      <c r="FO63" s="181"/>
      <c r="FP63" s="181"/>
      <c r="FQ63" s="181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181"/>
      <c r="GF63" s="181"/>
      <c r="GG63" s="181"/>
      <c r="GH63" s="181"/>
      <c r="GI63" s="181"/>
      <c r="GJ63" s="181"/>
      <c r="GK63" s="181"/>
      <c r="GL63" s="181"/>
      <c r="GM63" s="181"/>
      <c r="GN63" s="181"/>
      <c r="GO63" s="181"/>
      <c r="GP63" s="181"/>
      <c r="GQ63" s="181"/>
      <c r="GR63" s="181"/>
      <c r="GS63" s="181"/>
      <c r="GT63" s="181"/>
      <c r="GU63" s="181"/>
      <c r="GV63" s="181"/>
      <c r="GW63" s="181"/>
      <c r="GX63" s="181"/>
      <c r="GY63" s="181"/>
      <c r="GZ63" s="181"/>
      <c r="HA63" s="181"/>
      <c r="HB63" s="181"/>
      <c r="HC63" s="181"/>
      <c r="HD63" s="181"/>
      <c r="HE63" s="181"/>
      <c r="HF63" s="181"/>
      <c r="HG63" s="181"/>
      <c r="HH63" s="181"/>
      <c r="HI63" s="181"/>
      <c r="HJ63" s="181"/>
      <c r="HK63" s="181"/>
      <c r="HL63" s="181"/>
      <c r="HM63" s="181"/>
      <c r="HN63" s="181"/>
      <c r="HO63" s="181"/>
      <c r="HP63" s="181"/>
      <c r="HQ63" s="181"/>
      <c r="HR63" s="181"/>
      <c r="HS63" s="181"/>
      <c r="HT63" s="181"/>
      <c r="HU63" s="181"/>
      <c r="HV63" s="181"/>
      <c r="HW63" s="181"/>
      <c r="HX63" s="181"/>
      <c r="HY63" s="181"/>
      <c r="HZ63" s="181"/>
      <c r="IA63" s="181"/>
      <c r="IB63" s="181"/>
      <c r="IC63" s="181"/>
      <c r="ID63" s="181"/>
      <c r="IE63" s="181"/>
      <c r="IF63" s="181"/>
      <c r="IG63" s="181"/>
      <c r="IH63" s="181"/>
      <c r="II63" s="181"/>
      <c r="IJ63" s="181"/>
      <c r="IK63" s="181"/>
      <c r="IL63" s="181"/>
      <c r="IM63" s="181"/>
      <c r="IN63" s="181"/>
    </row>
    <row r="64" spans="1:248" s="102" customFormat="1" ht="12.75" customHeight="1" x14ac:dyDescent="0.2">
      <c r="A64" s="32"/>
      <c r="B64" s="6" t="s">
        <v>8</v>
      </c>
      <c r="C64" s="6" t="s">
        <v>16</v>
      </c>
      <c r="D64" s="6" t="s">
        <v>202</v>
      </c>
      <c r="E64" s="408" t="s">
        <v>8</v>
      </c>
      <c r="F64" s="114" t="s">
        <v>18</v>
      </c>
      <c r="G64" s="401" t="s">
        <v>19</v>
      </c>
      <c r="H64" s="114" t="s">
        <v>20</v>
      </c>
      <c r="I64" s="402" t="s">
        <v>465</v>
      </c>
      <c r="J64" s="6" t="s">
        <v>21</v>
      </c>
      <c r="K64" s="114" t="s">
        <v>22</v>
      </c>
      <c r="L64" s="6" t="s">
        <v>456</v>
      </c>
      <c r="M64" s="6" t="s">
        <v>457</v>
      </c>
      <c r="N64" s="6" t="s">
        <v>258</v>
      </c>
      <c r="O64" s="408" t="s">
        <v>259</v>
      </c>
      <c r="P64" s="408" t="s">
        <v>23</v>
      </c>
      <c r="Q64" s="6" t="s">
        <v>24</v>
      </c>
      <c r="R64" s="114" t="s">
        <v>24</v>
      </c>
      <c r="S64" s="406" t="s">
        <v>136</v>
      </c>
      <c r="T64" s="114" t="s">
        <v>136</v>
      </c>
      <c r="U64" s="6" t="s">
        <v>25</v>
      </c>
      <c r="V64" s="6" t="s">
        <v>26</v>
      </c>
      <c r="W64" s="6" t="s">
        <v>27</v>
      </c>
      <c r="X64" s="6" t="s">
        <v>28</v>
      </c>
      <c r="Y64" s="6" t="s">
        <v>137</v>
      </c>
      <c r="Z64" s="6" t="s">
        <v>251</v>
      </c>
      <c r="AA64" s="6" t="s">
        <v>138</v>
      </c>
      <c r="AB64" s="6" t="s">
        <v>203</v>
      </c>
      <c r="AC64" s="6" t="s">
        <v>30</v>
      </c>
      <c r="AD64" s="6" t="s">
        <v>141</v>
      </c>
      <c r="AE64" s="6" t="s">
        <v>31</v>
      </c>
      <c r="AF64" s="6" t="s">
        <v>32</v>
      </c>
      <c r="AG64" s="6" t="s">
        <v>205</v>
      </c>
      <c r="AH64" s="406" t="s">
        <v>16</v>
      </c>
      <c r="AI64" s="409" t="s">
        <v>34</v>
      </c>
      <c r="AJ64" s="6" t="s">
        <v>35</v>
      </c>
      <c r="AK64" s="114" t="s">
        <v>18</v>
      </c>
      <c r="AL64" s="405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  <c r="FM64" s="181"/>
      <c r="FN64" s="181"/>
      <c r="FO64" s="181"/>
      <c r="FP64" s="181"/>
      <c r="FQ64" s="181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181"/>
      <c r="GF64" s="181"/>
      <c r="GG64" s="181"/>
      <c r="GH64" s="181"/>
      <c r="GI64" s="181"/>
      <c r="GJ64" s="181"/>
      <c r="GK64" s="181"/>
      <c r="GL64" s="181"/>
      <c r="GM64" s="181"/>
      <c r="GN64" s="181"/>
      <c r="GO64" s="181"/>
      <c r="GP64" s="181"/>
      <c r="GQ64" s="181"/>
      <c r="GR64" s="181"/>
      <c r="GS64" s="181"/>
      <c r="GT64" s="181"/>
      <c r="GU64" s="181"/>
      <c r="GV64" s="181"/>
      <c r="GW64" s="181"/>
      <c r="GX64" s="181"/>
      <c r="GY64" s="181"/>
      <c r="GZ64" s="181"/>
      <c r="HA64" s="181"/>
      <c r="HB64" s="181"/>
      <c r="HC64" s="181"/>
      <c r="HD64" s="181"/>
      <c r="HE64" s="181"/>
      <c r="HF64" s="181"/>
      <c r="HG64" s="181"/>
      <c r="HH64" s="181"/>
      <c r="HI64" s="181"/>
      <c r="HJ64" s="181"/>
      <c r="HK64" s="181"/>
      <c r="HL64" s="181"/>
      <c r="HM64" s="181"/>
      <c r="HN64" s="181"/>
      <c r="HO64" s="181"/>
      <c r="HP64" s="181"/>
      <c r="HQ64" s="181"/>
      <c r="HR64" s="181"/>
      <c r="HS64" s="181"/>
      <c r="HT64" s="181"/>
      <c r="HU64" s="181"/>
      <c r="HV64" s="181"/>
      <c r="HW64" s="181"/>
      <c r="HX64" s="181"/>
      <c r="HY64" s="181"/>
      <c r="HZ64" s="181"/>
      <c r="IA64" s="181"/>
      <c r="IB64" s="181"/>
      <c r="IC64" s="181"/>
      <c r="ID64" s="181"/>
      <c r="IE64" s="181"/>
      <c r="IF64" s="181"/>
      <c r="IG64" s="181"/>
      <c r="IH64" s="181"/>
      <c r="II64" s="181"/>
      <c r="IJ64" s="181"/>
      <c r="IK64" s="181"/>
      <c r="IL64" s="181"/>
      <c r="IM64" s="181"/>
      <c r="IN64" s="181"/>
    </row>
    <row r="65" spans="1:248" s="102" customFormat="1" ht="12.75" customHeight="1" thickBot="1" x14ac:dyDescent="0.25">
      <c r="A65" s="410"/>
      <c r="B65" s="7" t="s">
        <v>36</v>
      </c>
      <c r="C65" s="7" t="s">
        <v>37</v>
      </c>
      <c r="D65" s="7" t="s">
        <v>38</v>
      </c>
      <c r="E65" s="411" t="s">
        <v>39</v>
      </c>
      <c r="F65" s="412" t="s">
        <v>40</v>
      </c>
      <c r="G65" s="413"/>
      <c r="H65" s="412"/>
      <c r="I65" s="414" t="s">
        <v>41</v>
      </c>
      <c r="J65" s="7"/>
      <c r="K65" s="412"/>
      <c r="L65" s="7" t="s">
        <v>458</v>
      </c>
      <c r="M65" s="7"/>
      <c r="N65" s="7" t="s">
        <v>235</v>
      </c>
      <c r="O65" s="411" t="s">
        <v>235</v>
      </c>
      <c r="P65" s="415"/>
      <c r="Q65" s="115" t="s">
        <v>459</v>
      </c>
      <c r="R65" s="116" t="s">
        <v>263</v>
      </c>
      <c r="S65" s="416" t="s">
        <v>109</v>
      </c>
      <c r="T65" s="412" t="s">
        <v>188</v>
      </c>
      <c r="U65" s="7" t="s">
        <v>42</v>
      </c>
      <c r="V65" s="7" t="s">
        <v>43</v>
      </c>
      <c r="W65" s="7"/>
      <c r="X65" s="7" t="s">
        <v>44</v>
      </c>
      <c r="Y65" s="7" t="s">
        <v>30</v>
      </c>
      <c r="Z65" s="7" t="s">
        <v>30</v>
      </c>
      <c r="AA65" s="7" t="s">
        <v>139</v>
      </c>
      <c r="AB65" s="7" t="s">
        <v>15</v>
      </c>
      <c r="AC65" s="7" t="s">
        <v>140</v>
      </c>
      <c r="AD65" s="7" t="s">
        <v>142</v>
      </c>
      <c r="AE65" s="7" t="s">
        <v>47</v>
      </c>
      <c r="AF65" s="7" t="s">
        <v>48</v>
      </c>
      <c r="AG65" s="7" t="s">
        <v>15</v>
      </c>
      <c r="AH65" s="416" t="s">
        <v>30</v>
      </c>
      <c r="AI65" s="417"/>
      <c r="AJ65" s="7" t="s">
        <v>49</v>
      </c>
      <c r="AK65" s="412" t="s">
        <v>189</v>
      </c>
      <c r="AL65" s="418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  <c r="HR65" s="181"/>
      <c r="HS65" s="181"/>
      <c r="HT65" s="181"/>
      <c r="HU65" s="181"/>
      <c r="HV65" s="181"/>
      <c r="HW65" s="181"/>
      <c r="HX65" s="181"/>
      <c r="HY65" s="181"/>
      <c r="HZ65" s="181"/>
      <c r="IA65" s="181"/>
      <c r="IB65" s="181"/>
      <c r="IC65" s="181"/>
      <c r="ID65" s="181"/>
      <c r="IE65" s="181"/>
      <c r="IF65" s="181"/>
      <c r="IG65" s="181"/>
      <c r="IH65" s="181"/>
      <c r="II65" s="181"/>
      <c r="IJ65" s="181"/>
      <c r="IK65" s="181"/>
      <c r="IL65" s="181"/>
      <c r="IM65" s="181"/>
      <c r="IN65" s="181"/>
    </row>
    <row r="66" spans="1:248" s="52" customFormat="1" ht="12.75" customHeight="1" thickTop="1" x14ac:dyDescent="0.2">
      <c r="A66" s="63"/>
      <c r="B66" s="241">
        <f>B53</f>
        <v>0</v>
      </c>
      <c r="C66" s="241">
        <f>C53</f>
        <v>0</v>
      </c>
      <c r="D66" s="241">
        <f>D53</f>
        <v>0</v>
      </c>
      <c r="E66" s="259">
        <f>E53</f>
        <v>0</v>
      </c>
      <c r="F66" s="244">
        <f>F53</f>
        <v>0</v>
      </c>
      <c r="G66" s="99" t="str">
        <f>$C$11</f>
        <v>JULY</v>
      </c>
      <c r="H66" s="113" t="s">
        <v>58</v>
      </c>
      <c r="I66" s="276"/>
      <c r="J66" s="260">
        <f t="shared" ref="J66:R66" si="6">J53</f>
        <v>0</v>
      </c>
      <c r="K66" s="261">
        <f t="shared" si="6"/>
        <v>0</v>
      </c>
      <c r="L66" s="241">
        <f t="shared" si="6"/>
        <v>0</v>
      </c>
      <c r="M66" s="241">
        <f t="shared" si="6"/>
        <v>0</v>
      </c>
      <c r="N66" s="241">
        <f t="shared" si="6"/>
        <v>0</v>
      </c>
      <c r="O66" s="262">
        <f t="shared" si="6"/>
        <v>0</v>
      </c>
      <c r="P66" s="259">
        <f t="shared" si="6"/>
        <v>0</v>
      </c>
      <c r="Q66" s="241">
        <f t="shared" si="6"/>
        <v>0</v>
      </c>
      <c r="R66" s="242">
        <f t="shared" si="6"/>
        <v>0</v>
      </c>
      <c r="S66" s="29"/>
      <c r="T66" s="63"/>
      <c r="U66" s="241">
        <f t="shared" ref="U66:AH66" si="7">U53</f>
        <v>0</v>
      </c>
      <c r="V66" s="241">
        <f t="shared" si="7"/>
        <v>0</v>
      </c>
      <c r="W66" s="241">
        <f t="shared" si="7"/>
        <v>0</v>
      </c>
      <c r="X66" s="241">
        <f t="shared" si="7"/>
        <v>0</v>
      </c>
      <c r="Y66" s="241">
        <f t="shared" si="7"/>
        <v>0</v>
      </c>
      <c r="Z66" s="241">
        <f t="shared" si="7"/>
        <v>0</v>
      </c>
      <c r="AA66" s="241">
        <f t="shared" si="7"/>
        <v>0</v>
      </c>
      <c r="AB66" s="241">
        <f t="shared" si="7"/>
        <v>0</v>
      </c>
      <c r="AC66" s="241">
        <f t="shared" si="7"/>
        <v>0</v>
      </c>
      <c r="AD66" s="241">
        <f t="shared" si="7"/>
        <v>0</v>
      </c>
      <c r="AE66" s="241">
        <f t="shared" si="7"/>
        <v>0</v>
      </c>
      <c r="AF66" s="241">
        <f t="shared" si="7"/>
        <v>0</v>
      </c>
      <c r="AG66" s="241">
        <f t="shared" si="7"/>
        <v>0</v>
      </c>
      <c r="AH66" s="241">
        <f t="shared" si="7"/>
        <v>0</v>
      </c>
      <c r="AI66" s="268"/>
      <c r="AJ66" s="241">
        <f>AJ53</f>
        <v>0</v>
      </c>
      <c r="AK66" s="241">
        <f>AK53</f>
        <v>0</v>
      </c>
      <c r="AL66" s="64"/>
    </row>
    <row r="67" spans="1:248" s="124" customFormat="1" ht="12.75" customHeight="1" x14ac:dyDescent="0.2">
      <c r="A67" s="40">
        <v>1</v>
      </c>
      <c r="B67" s="245"/>
      <c r="C67" s="245"/>
      <c r="D67" s="245"/>
      <c r="E67" s="245"/>
      <c r="F67" s="246"/>
      <c r="G67" s="419"/>
      <c r="H67" s="265"/>
      <c r="I67" s="420"/>
      <c r="J67" s="241">
        <f t="shared" ref="J67:J97" si="8">SUM(B67:F67)</f>
        <v>0</v>
      </c>
      <c r="K67" s="244">
        <f t="shared" ref="K67:K97" si="9">SUM(U67:AK67)-SUM(L67:R67)</f>
        <v>0</v>
      </c>
      <c r="L67" s="245"/>
      <c r="M67" s="245"/>
      <c r="N67" s="245"/>
      <c r="O67" s="247"/>
      <c r="P67" s="255"/>
      <c r="Q67" s="245"/>
      <c r="R67" s="246"/>
      <c r="S67" s="65" t="s">
        <v>59</v>
      </c>
      <c r="T67" s="40">
        <v>1</v>
      </c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7"/>
      <c r="AI67" s="265"/>
      <c r="AJ67" s="245"/>
      <c r="AK67" s="246"/>
      <c r="AL67" s="65" t="s">
        <v>59</v>
      </c>
    </row>
    <row r="68" spans="1:248" s="124" customFormat="1" ht="12.75" customHeight="1" x14ac:dyDescent="0.2">
      <c r="A68" s="40">
        <v>2</v>
      </c>
      <c r="B68" s="245"/>
      <c r="C68" s="245"/>
      <c r="D68" s="245"/>
      <c r="E68" s="245"/>
      <c r="F68" s="246"/>
      <c r="G68" s="419"/>
      <c r="H68" s="265"/>
      <c r="I68" s="420"/>
      <c r="J68" s="241">
        <f t="shared" si="8"/>
        <v>0</v>
      </c>
      <c r="K68" s="244">
        <f t="shared" si="9"/>
        <v>0</v>
      </c>
      <c r="L68" s="245"/>
      <c r="M68" s="245"/>
      <c r="N68" s="245"/>
      <c r="O68" s="247"/>
      <c r="P68" s="255"/>
      <c r="Q68" s="245"/>
      <c r="R68" s="246"/>
      <c r="S68" s="65" t="s">
        <v>60</v>
      </c>
      <c r="T68" s="40">
        <v>2</v>
      </c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7"/>
      <c r="AI68" s="265"/>
      <c r="AJ68" s="245"/>
      <c r="AK68" s="246"/>
      <c r="AL68" s="65" t="s">
        <v>60</v>
      </c>
    </row>
    <row r="69" spans="1:248" s="124" customFormat="1" ht="12.75" customHeight="1" x14ac:dyDescent="0.2">
      <c r="A69" s="40">
        <v>3</v>
      </c>
      <c r="B69" s="245"/>
      <c r="C69" s="245"/>
      <c r="D69" s="245"/>
      <c r="E69" s="245"/>
      <c r="F69" s="246"/>
      <c r="G69" s="419"/>
      <c r="H69" s="265"/>
      <c r="I69" s="420"/>
      <c r="J69" s="241">
        <f t="shared" si="8"/>
        <v>0</v>
      </c>
      <c r="K69" s="244">
        <f t="shared" si="9"/>
        <v>0</v>
      </c>
      <c r="L69" s="245"/>
      <c r="M69" s="245"/>
      <c r="N69" s="245"/>
      <c r="O69" s="247"/>
      <c r="P69" s="255"/>
      <c r="Q69" s="245"/>
      <c r="R69" s="246"/>
      <c r="S69" s="65" t="s">
        <v>61</v>
      </c>
      <c r="T69" s="40">
        <v>3</v>
      </c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7"/>
      <c r="AI69" s="265"/>
      <c r="AJ69" s="245"/>
      <c r="AK69" s="246"/>
      <c r="AL69" s="65" t="s">
        <v>61</v>
      </c>
    </row>
    <row r="70" spans="1:248" s="124" customFormat="1" ht="12.75" customHeight="1" x14ac:dyDescent="0.2">
      <c r="A70" s="40">
        <v>4</v>
      </c>
      <c r="B70" s="245"/>
      <c r="C70" s="245"/>
      <c r="D70" s="245"/>
      <c r="E70" s="245"/>
      <c r="F70" s="246"/>
      <c r="G70" s="419"/>
      <c r="H70" s="265"/>
      <c r="I70" s="420"/>
      <c r="J70" s="241">
        <f t="shared" si="8"/>
        <v>0</v>
      </c>
      <c r="K70" s="244">
        <f t="shared" si="9"/>
        <v>0</v>
      </c>
      <c r="L70" s="245"/>
      <c r="M70" s="245"/>
      <c r="N70" s="245"/>
      <c r="O70" s="247"/>
      <c r="P70" s="255"/>
      <c r="Q70" s="245"/>
      <c r="R70" s="246"/>
      <c r="S70" s="65" t="s">
        <v>62</v>
      </c>
      <c r="T70" s="40">
        <v>4</v>
      </c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7"/>
      <c r="AI70" s="265"/>
      <c r="AJ70" s="245"/>
      <c r="AK70" s="246"/>
      <c r="AL70" s="65" t="s">
        <v>62</v>
      </c>
    </row>
    <row r="71" spans="1:248" s="124" customFormat="1" ht="12.75" customHeight="1" x14ac:dyDescent="0.2">
      <c r="A71" s="40">
        <v>5</v>
      </c>
      <c r="B71" s="245"/>
      <c r="C71" s="245"/>
      <c r="D71" s="245"/>
      <c r="E71" s="245"/>
      <c r="F71" s="246"/>
      <c r="G71" s="421"/>
      <c r="H71" s="265"/>
      <c r="I71" s="420"/>
      <c r="J71" s="241">
        <f t="shared" si="8"/>
        <v>0</v>
      </c>
      <c r="K71" s="244">
        <f t="shared" si="9"/>
        <v>0</v>
      </c>
      <c r="L71" s="245"/>
      <c r="M71" s="245"/>
      <c r="N71" s="245"/>
      <c r="O71" s="247"/>
      <c r="P71" s="255"/>
      <c r="Q71" s="245"/>
      <c r="R71" s="246"/>
      <c r="S71" s="65" t="s">
        <v>63</v>
      </c>
      <c r="T71" s="40">
        <v>5</v>
      </c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7"/>
      <c r="AI71" s="265"/>
      <c r="AJ71" s="245"/>
      <c r="AK71" s="246"/>
      <c r="AL71" s="65" t="s">
        <v>63</v>
      </c>
    </row>
    <row r="72" spans="1:248" s="124" customFormat="1" ht="12.75" customHeight="1" x14ac:dyDescent="0.2">
      <c r="A72" s="66">
        <v>6</v>
      </c>
      <c r="B72" s="248"/>
      <c r="C72" s="248"/>
      <c r="D72" s="248"/>
      <c r="E72" s="248"/>
      <c r="F72" s="250"/>
      <c r="G72" s="419"/>
      <c r="H72" s="266"/>
      <c r="I72" s="422"/>
      <c r="J72" s="241">
        <f t="shared" si="8"/>
        <v>0</v>
      </c>
      <c r="K72" s="244">
        <f t="shared" si="9"/>
        <v>0</v>
      </c>
      <c r="L72" s="248"/>
      <c r="M72" s="248"/>
      <c r="N72" s="248"/>
      <c r="O72" s="249"/>
      <c r="P72" s="256"/>
      <c r="Q72" s="248"/>
      <c r="R72" s="250"/>
      <c r="S72" s="67" t="s">
        <v>64</v>
      </c>
      <c r="T72" s="66">
        <v>6</v>
      </c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9"/>
      <c r="AI72" s="266"/>
      <c r="AJ72" s="248"/>
      <c r="AK72" s="250"/>
      <c r="AL72" s="67" t="s">
        <v>64</v>
      </c>
    </row>
    <row r="73" spans="1:248" s="124" customFormat="1" ht="12.75" customHeight="1" x14ac:dyDescent="0.2">
      <c r="A73" s="40">
        <v>7</v>
      </c>
      <c r="B73" s="245"/>
      <c r="C73" s="245"/>
      <c r="D73" s="245"/>
      <c r="E73" s="245"/>
      <c r="F73" s="246"/>
      <c r="G73" s="419"/>
      <c r="H73" s="265"/>
      <c r="I73" s="420"/>
      <c r="J73" s="241">
        <f t="shared" si="8"/>
        <v>0</v>
      </c>
      <c r="K73" s="244">
        <f t="shared" si="9"/>
        <v>0</v>
      </c>
      <c r="L73" s="245"/>
      <c r="M73" s="245"/>
      <c r="N73" s="245"/>
      <c r="O73" s="247"/>
      <c r="P73" s="255"/>
      <c r="Q73" s="245"/>
      <c r="R73" s="246"/>
      <c r="S73" s="65" t="s">
        <v>65</v>
      </c>
      <c r="T73" s="40">
        <v>7</v>
      </c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7"/>
      <c r="AI73" s="265"/>
      <c r="AJ73" s="245"/>
      <c r="AK73" s="246"/>
      <c r="AL73" s="65" t="s">
        <v>65</v>
      </c>
    </row>
    <row r="74" spans="1:248" s="124" customFormat="1" ht="12.75" customHeight="1" x14ac:dyDescent="0.2">
      <c r="A74" s="40">
        <v>8</v>
      </c>
      <c r="B74" s="245"/>
      <c r="C74" s="245"/>
      <c r="D74" s="245"/>
      <c r="E74" s="245"/>
      <c r="F74" s="246"/>
      <c r="G74" s="419"/>
      <c r="H74" s="265"/>
      <c r="I74" s="420"/>
      <c r="J74" s="241">
        <f t="shared" si="8"/>
        <v>0</v>
      </c>
      <c r="K74" s="244">
        <f t="shared" si="9"/>
        <v>0</v>
      </c>
      <c r="L74" s="245"/>
      <c r="M74" s="245"/>
      <c r="N74" s="245"/>
      <c r="O74" s="247"/>
      <c r="P74" s="255"/>
      <c r="Q74" s="245"/>
      <c r="R74" s="246"/>
      <c r="S74" s="65" t="s">
        <v>66</v>
      </c>
      <c r="T74" s="40">
        <v>8</v>
      </c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7"/>
      <c r="AI74" s="265"/>
      <c r="AJ74" s="245"/>
      <c r="AK74" s="246"/>
      <c r="AL74" s="65" t="s">
        <v>66</v>
      </c>
    </row>
    <row r="75" spans="1:248" s="124" customFormat="1" ht="12.75" customHeight="1" x14ac:dyDescent="0.2">
      <c r="A75" s="40">
        <v>9</v>
      </c>
      <c r="B75" s="245"/>
      <c r="C75" s="245"/>
      <c r="D75" s="245"/>
      <c r="E75" s="245"/>
      <c r="F75" s="246"/>
      <c r="G75" s="419"/>
      <c r="H75" s="265"/>
      <c r="I75" s="420"/>
      <c r="J75" s="241">
        <f t="shared" si="8"/>
        <v>0</v>
      </c>
      <c r="K75" s="244">
        <f t="shared" si="9"/>
        <v>0</v>
      </c>
      <c r="L75" s="245"/>
      <c r="M75" s="245"/>
      <c r="N75" s="245"/>
      <c r="O75" s="247"/>
      <c r="P75" s="255"/>
      <c r="Q75" s="245"/>
      <c r="R75" s="246"/>
      <c r="S75" s="65" t="s">
        <v>67</v>
      </c>
      <c r="T75" s="40">
        <v>9</v>
      </c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7"/>
      <c r="AI75" s="265"/>
      <c r="AJ75" s="245"/>
      <c r="AK75" s="246"/>
      <c r="AL75" s="65" t="s">
        <v>67</v>
      </c>
    </row>
    <row r="76" spans="1:248" s="124" customFormat="1" ht="12.75" customHeight="1" x14ac:dyDescent="0.2">
      <c r="A76" s="40">
        <v>10</v>
      </c>
      <c r="B76" s="245"/>
      <c r="C76" s="245"/>
      <c r="D76" s="245"/>
      <c r="E76" s="245"/>
      <c r="F76" s="246"/>
      <c r="G76" s="419"/>
      <c r="H76" s="265"/>
      <c r="I76" s="420"/>
      <c r="J76" s="241">
        <f t="shared" si="8"/>
        <v>0</v>
      </c>
      <c r="K76" s="244">
        <f t="shared" si="9"/>
        <v>0</v>
      </c>
      <c r="L76" s="245"/>
      <c r="M76" s="245"/>
      <c r="N76" s="245"/>
      <c r="O76" s="247"/>
      <c r="P76" s="255"/>
      <c r="Q76" s="245"/>
      <c r="R76" s="246"/>
      <c r="S76" s="65" t="s">
        <v>68</v>
      </c>
      <c r="T76" s="40">
        <v>10</v>
      </c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7"/>
      <c r="AI76" s="265"/>
      <c r="AJ76" s="245"/>
      <c r="AK76" s="246"/>
      <c r="AL76" s="65" t="s">
        <v>68</v>
      </c>
    </row>
    <row r="77" spans="1:248" s="124" customFormat="1" ht="12.75" customHeight="1" x14ac:dyDescent="0.2">
      <c r="A77" s="40">
        <v>11</v>
      </c>
      <c r="B77" s="245"/>
      <c r="C77" s="245"/>
      <c r="D77" s="245"/>
      <c r="E77" s="245"/>
      <c r="F77" s="246"/>
      <c r="G77" s="419"/>
      <c r="H77" s="265"/>
      <c r="I77" s="420"/>
      <c r="J77" s="241">
        <f t="shared" si="8"/>
        <v>0</v>
      </c>
      <c r="K77" s="244">
        <f t="shared" si="9"/>
        <v>0</v>
      </c>
      <c r="L77" s="245"/>
      <c r="M77" s="245"/>
      <c r="N77" s="245"/>
      <c r="O77" s="247"/>
      <c r="P77" s="255"/>
      <c r="Q77" s="245"/>
      <c r="R77" s="246"/>
      <c r="S77" s="65" t="s">
        <v>69</v>
      </c>
      <c r="T77" s="40">
        <v>11</v>
      </c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7"/>
      <c r="AI77" s="265"/>
      <c r="AJ77" s="245"/>
      <c r="AK77" s="246"/>
      <c r="AL77" s="65" t="s">
        <v>69</v>
      </c>
    </row>
    <row r="78" spans="1:248" s="124" customFormat="1" ht="12.75" customHeight="1" x14ac:dyDescent="0.2">
      <c r="A78" s="40">
        <v>12</v>
      </c>
      <c r="B78" s="245"/>
      <c r="C78" s="245"/>
      <c r="D78" s="245"/>
      <c r="E78" s="245"/>
      <c r="F78" s="246"/>
      <c r="G78" s="419"/>
      <c r="H78" s="265"/>
      <c r="I78" s="420"/>
      <c r="J78" s="241">
        <f t="shared" si="8"/>
        <v>0</v>
      </c>
      <c r="K78" s="244">
        <f t="shared" si="9"/>
        <v>0</v>
      </c>
      <c r="L78" s="245"/>
      <c r="M78" s="245"/>
      <c r="N78" s="245"/>
      <c r="O78" s="247"/>
      <c r="P78" s="255"/>
      <c r="Q78" s="245"/>
      <c r="R78" s="246"/>
      <c r="S78" s="65" t="s">
        <v>70</v>
      </c>
      <c r="T78" s="40">
        <v>12</v>
      </c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7"/>
      <c r="AI78" s="265"/>
      <c r="AJ78" s="245"/>
      <c r="AK78" s="246"/>
      <c r="AL78" s="65" t="s">
        <v>70</v>
      </c>
    </row>
    <row r="79" spans="1:248" s="124" customFormat="1" ht="12.75" customHeight="1" x14ac:dyDescent="0.2">
      <c r="A79" s="40">
        <v>13</v>
      </c>
      <c r="B79" s="245"/>
      <c r="C79" s="245"/>
      <c r="D79" s="245"/>
      <c r="E79" s="245"/>
      <c r="F79" s="246"/>
      <c r="G79" s="419"/>
      <c r="H79" s="265"/>
      <c r="I79" s="420"/>
      <c r="J79" s="241">
        <f t="shared" si="8"/>
        <v>0</v>
      </c>
      <c r="K79" s="244">
        <f t="shared" si="9"/>
        <v>0</v>
      </c>
      <c r="L79" s="245"/>
      <c r="M79" s="245"/>
      <c r="N79" s="245"/>
      <c r="O79" s="247"/>
      <c r="P79" s="255"/>
      <c r="Q79" s="245"/>
      <c r="R79" s="246"/>
      <c r="S79" s="65" t="s">
        <v>71</v>
      </c>
      <c r="T79" s="40">
        <v>13</v>
      </c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7"/>
      <c r="AI79" s="265"/>
      <c r="AJ79" s="245"/>
      <c r="AK79" s="246"/>
      <c r="AL79" s="65" t="s">
        <v>71</v>
      </c>
    </row>
    <row r="80" spans="1:248" s="124" customFormat="1" ht="12.75" customHeight="1" x14ac:dyDescent="0.2">
      <c r="A80" s="40">
        <v>14</v>
      </c>
      <c r="B80" s="245"/>
      <c r="C80" s="245"/>
      <c r="D80" s="245"/>
      <c r="E80" s="245"/>
      <c r="F80" s="246"/>
      <c r="G80" s="419"/>
      <c r="H80" s="265"/>
      <c r="I80" s="420"/>
      <c r="J80" s="241">
        <f t="shared" si="8"/>
        <v>0</v>
      </c>
      <c r="K80" s="244">
        <f t="shared" si="9"/>
        <v>0</v>
      </c>
      <c r="L80" s="245"/>
      <c r="M80" s="245"/>
      <c r="N80" s="245"/>
      <c r="O80" s="247"/>
      <c r="P80" s="255"/>
      <c r="Q80" s="245"/>
      <c r="R80" s="246"/>
      <c r="S80" s="65" t="s">
        <v>72</v>
      </c>
      <c r="T80" s="40">
        <v>14</v>
      </c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7"/>
      <c r="AI80" s="265"/>
      <c r="AJ80" s="245"/>
      <c r="AK80" s="246"/>
      <c r="AL80" s="65" t="s">
        <v>72</v>
      </c>
    </row>
    <row r="81" spans="1:38" s="124" customFormat="1" ht="12.75" customHeight="1" x14ac:dyDescent="0.2">
      <c r="A81" s="40">
        <v>15</v>
      </c>
      <c r="B81" s="245"/>
      <c r="C81" s="245"/>
      <c r="D81" s="245"/>
      <c r="E81" s="245"/>
      <c r="F81" s="246"/>
      <c r="G81" s="419"/>
      <c r="H81" s="265"/>
      <c r="I81" s="420"/>
      <c r="J81" s="241">
        <f t="shared" si="8"/>
        <v>0</v>
      </c>
      <c r="K81" s="244">
        <f t="shared" si="9"/>
        <v>0</v>
      </c>
      <c r="L81" s="245"/>
      <c r="M81" s="245"/>
      <c r="N81" s="245"/>
      <c r="O81" s="247"/>
      <c r="P81" s="255"/>
      <c r="Q81" s="245"/>
      <c r="R81" s="246"/>
      <c r="S81" s="65" t="s">
        <v>73</v>
      </c>
      <c r="T81" s="40">
        <v>15</v>
      </c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7"/>
      <c r="AI81" s="265"/>
      <c r="AJ81" s="245"/>
      <c r="AK81" s="246"/>
      <c r="AL81" s="65" t="s">
        <v>73</v>
      </c>
    </row>
    <row r="82" spans="1:38" s="124" customFormat="1" ht="12.75" customHeight="1" x14ac:dyDescent="0.2">
      <c r="A82" s="40">
        <v>16</v>
      </c>
      <c r="B82" s="245"/>
      <c r="C82" s="245"/>
      <c r="D82" s="245"/>
      <c r="E82" s="245"/>
      <c r="F82" s="246"/>
      <c r="G82" s="419"/>
      <c r="H82" s="265"/>
      <c r="I82" s="420"/>
      <c r="J82" s="241">
        <f t="shared" si="8"/>
        <v>0</v>
      </c>
      <c r="K82" s="244">
        <f t="shared" si="9"/>
        <v>0</v>
      </c>
      <c r="L82" s="245"/>
      <c r="M82" s="245"/>
      <c r="N82" s="245"/>
      <c r="O82" s="247"/>
      <c r="P82" s="255"/>
      <c r="Q82" s="245"/>
      <c r="R82" s="246"/>
      <c r="S82" s="65" t="s">
        <v>74</v>
      </c>
      <c r="T82" s="40">
        <v>16</v>
      </c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7"/>
      <c r="AI82" s="265"/>
      <c r="AJ82" s="245"/>
      <c r="AK82" s="246"/>
      <c r="AL82" s="65" t="s">
        <v>74</v>
      </c>
    </row>
    <row r="83" spans="1:38" s="124" customFormat="1" ht="12.75" customHeight="1" x14ac:dyDescent="0.2">
      <c r="A83" s="40">
        <v>17</v>
      </c>
      <c r="B83" s="245"/>
      <c r="C83" s="245"/>
      <c r="D83" s="245"/>
      <c r="E83" s="245"/>
      <c r="F83" s="246"/>
      <c r="G83" s="419"/>
      <c r="H83" s="265"/>
      <c r="I83" s="420"/>
      <c r="J83" s="241">
        <f t="shared" si="8"/>
        <v>0</v>
      </c>
      <c r="K83" s="244">
        <f t="shared" si="9"/>
        <v>0</v>
      </c>
      <c r="L83" s="245"/>
      <c r="M83" s="245"/>
      <c r="N83" s="245"/>
      <c r="O83" s="247"/>
      <c r="P83" s="255"/>
      <c r="Q83" s="245"/>
      <c r="R83" s="246"/>
      <c r="S83" s="65" t="s">
        <v>75</v>
      </c>
      <c r="T83" s="40">
        <v>17</v>
      </c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7"/>
      <c r="AI83" s="265"/>
      <c r="AJ83" s="245"/>
      <c r="AK83" s="246"/>
      <c r="AL83" s="65" t="s">
        <v>75</v>
      </c>
    </row>
    <row r="84" spans="1:38" s="124" customFormat="1" ht="12.75" customHeight="1" x14ac:dyDescent="0.2">
      <c r="A84" s="40">
        <v>18</v>
      </c>
      <c r="B84" s="245"/>
      <c r="C84" s="245"/>
      <c r="D84" s="245"/>
      <c r="E84" s="245"/>
      <c r="F84" s="246"/>
      <c r="G84" s="419"/>
      <c r="H84" s="265"/>
      <c r="I84" s="420"/>
      <c r="J84" s="241">
        <f t="shared" si="8"/>
        <v>0</v>
      </c>
      <c r="K84" s="244">
        <f t="shared" si="9"/>
        <v>0</v>
      </c>
      <c r="L84" s="245"/>
      <c r="M84" s="245"/>
      <c r="N84" s="245"/>
      <c r="O84" s="247"/>
      <c r="P84" s="255"/>
      <c r="Q84" s="245"/>
      <c r="R84" s="246"/>
      <c r="S84" s="65" t="s">
        <v>76</v>
      </c>
      <c r="T84" s="40">
        <v>18</v>
      </c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7"/>
      <c r="AI84" s="265"/>
      <c r="AJ84" s="245"/>
      <c r="AK84" s="246"/>
      <c r="AL84" s="65" t="s">
        <v>76</v>
      </c>
    </row>
    <row r="85" spans="1:38" s="124" customFormat="1" ht="12.75" customHeight="1" x14ac:dyDescent="0.2">
      <c r="A85" s="40">
        <v>19</v>
      </c>
      <c r="B85" s="245"/>
      <c r="C85" s="245"/>
      <c r="D85" s="245"/>
      <c r="E85" s="245"/>
      <c r="F85" s="246"/>
      <c r="G85" s="419"/>
      <c r="H85" s="265"/>
      <c r="I85" s="420"/>
      <c r="J85" s="241">
        <f t="shared" si="8"/>
        <v>0</v>
      </c>
      <c r="K85" s="244">
        <f t="shared" si="9"/>
        <v>0</v>
      </c>
      <c r="L85" s="245"/>
      <c r="M85" s="245"/>
      <c r="N85" s="245"/>
      <c r="O85" s="247"/>
      <c r="P85" s="255"/>
      <c r="Q85" s="245"/>
      <c r="R85" s="246"/>
      <c r="S85" s="65" t="s">
        <v>77</v>
      </c>
      <c r="T85" s="40">
        <v>19</v>
      </c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7"/>
      <c r="AI85" s="265"/>
      <c r="AJ85" s="245"/>
      <c r="AK85" s="246"/>
      <c r="AL85" s="65" t="s">
        <v>77</v>
      </c>
    </row>
    <row r="86" spans="1:38" s="124" customFormat="1" ht="12.75" customHeight="1" x14ac:dyDescent="0.2">
      <c r="A86" s="40">
        <v>20</v>
      </c>
      <c r="B86" s="245"/>
      <c r="C86" s="245"/>
      <c r="D86" s="245"/>
      <c r="E86" s="245"/>
      <c r="F86" s="246"/>
      <c r="G86" s="419"/>
      <c r="H86" s="265"/>
      <c r="I86" s="420"/>
      <c r="J86" s="241">
        <f t="shared" si="8"/>
        <v>0</v>
      </c>
      <c r="K86" s="244">
        <f t="shared" si="9"/>
        <v>0</v>
      </c>
      <c r="L86" s="245"/>
      <c r="M86" s="245"/>
      <c r="N86" s="245"/>
      <c r="O86" s="247"/>
      <c r="P86" s="255"/>
      <c r="Q86" s="245"/>
      <c r="R86" s="246"/>
      <c r="S86" s="65" t="s">
        <v>78</v>
      </c>
      <c r="T86" s="40">
        <v>20</v>
      </c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7"/>
      <c r="AI86" s="265"/>
      <c r="AJ86" s="245"/>
      <c r="AK86" s="246"/>
      <c r="AL86" s="65" t="s">
        <v>78</v>
      </c>
    </row>
    <row r="87" spans="1:38" s="124" customFormat="1" ht="12.75" customHeight="1" x14ac:dyDescent="0.2">
      <c r="A87" s="40">
        <v>21</v>
      </c>
      <c r="B87" s="245"/>
      <c r="C87" s="245"/>
      <c r="D87" s="245"/>
      <c r="E87" s="245"/>
      <c r="F87" s="246"/>
      <c r="G87" s="419"/>
      <c r="H87" s="265"/>
      <c r="I87" s="420"/>
      <c r="J87" s="241">
        <f t="shared" si="8"/>
        <v>0</v>
      </c>
      <c r="K87" s="244">
        <f t="shared" si="9"/>
        <v>0</v>
      </c>
      <c r="L87" s="245"/>
      <c r="M87" s="245"/>
      <c r="N87" s="245"/>
      <c r="O87" s="247"/>
      <c r="P87" s="255"/>
      <c r="Q87" s="245"/>
      <c r="R87" s="246"/>
      <c r="S87" s="65" t="s">
        <v>79</v>
      </c>
      <c r="T87" s="40">
        <v>21</v>
      </c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7"/>
      <c r="AI87" s="265"/>
      <c r="AJ87" s="245"/>
      <c r="AK87" s="246"/>
      <c r="AL87" s="65" t="s">
        <v>79</v>
      </c>
    </row>
    <row r="88" spans="1:38" s="124" customFormat="1" ht="12.75" customHeight="1" x14ac:dyDescent="0.2">
      <c r="A88" s="40">
        <v>22</v>
      </c>
      <c r="B88" s="245"/>
      <c r="C88" s="245"/>
      <c r="D88" s="245"/>
      <c r="E88" s="245"/>
      <c r="F88" s="246"/>
      <c r="G88" s="419"/>
      <c r="H88" s="265"/>
      <c r="I88" s="420"/>
      <c r="J88" s="241">
        <f t="shared" si="8"/>
        <v>0</v>
      </c>
      <c r="K88" s="244">
        <f t="shared" si="9"/>
        <v>0</v>
      </c>
      <c r="L88" s="245"/>
      <c r="M88" s="245"/>
      <c r="N88" s="245"/>
      <c r="O88" s="247"/>
      <c r="P88" s="255"/>
      <c r="Q88" s="245"/>
      <c r="R88" s="246"/>
      <c r="S88" s="65" t="s">
        <v>80</v>
      </c>
      <c r="T88" s="40">
        <v>22</v>
      </c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7"/>
      <c r="AI88" s="265"/>
      <c r="AJ88" s="245"/>
      <c r="AK88" s="246"/>
      <c r="AL88" s="65" t="s">
        <v>80</v>
      </c>
    </row>
    <row r="89" spans="1:38" s="124" customFormat="1" ht="12.75" customHeight="1" x14ac:dyDescent="0.2">
      <c r="A89" s="40">
        <v>23</v>
      </c>
      <c r="B89" s="245"/>
      <c r="C89" s="245"/>
      <c r="D89" s="245"/>
      <c r="E89" s="245"/>
      <c r="F89" s="246"/>
      <c r="G89" s="419"/>
      <c r="H89" s="265"/>
      <c r="I89" s="420"/>
      <c r="J89" s="241">
        <f t="shared" si="8"/>
        <v>0</v>
      </c>
      <c r="K89" s="244">
        <f t="shared" si="9"/>
        <v>0</v>
      </c>
      <c r="L89" s="245"/>
      <c r="M89" s="245"/>
      <c r="N89" s="245"/>
      <c r="O89" s="247"/>
      <c r="P89" s="255"/>
      <c r="Q89" s="245"/>
      <c r="R89" s="246"/>
      <c r="S89" s="65" t="s">
        <v>81</v>
      </c>
      <c r="T89" s="40">
        <v>23</v>
      </c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7"/>
      <c r="AI89" s="265"/>
      <c r="AJ89" s="245"/>
      <c r="AK89" s="246"/>
      <c r="AL89" s="65" t="s">
        <v>81</v>
      </c>
    </row>
    <row r="90" spans="1:38" s="124" customFormat="1" ht="12.75" customHeight="1" x14ac:dyDescent="0.2">
      <c r="A90" s="40">
        <v>24</v>
      </c>
      <c r="B90" s="245"/>
      <c r="C90" s="245"/>
      <c r="D90" s="245"/>
      <c r="E90" s="245"/>
      <c r="F90" s="246"/>
      <c r="G90" s="419"/>
      <c r="H90" s="265"/>
      <c r="I90" s="420"/>
      <c r="J90" s="241">
        <f t="shared" si="8"/>
        <v>0</v>
      </c>
      <c r="K90" s="244">
        <f t="shared" si="9"/>
        <v>0</v>
      </c>
      <c r="L90" s="245"/>
      <c r="M90" s="245"/>
      <c r="N90" s="245"/>
      <c r="O90" s="247"/>
      <c r="P90" s="255"/>
      <c r="Q90" s="245"/>
      <c r="R90" s="246"/>
      <c r="S90" s="65" t="s">
        <v>82</v>
      </c>
      <c r="T90" s="40">
        <v>24</v>
      </c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7"/>
      <c r="AI90" s="265"/>
      <c r="AJ90" s="245"/>
      <c r="AK90" s="246"/>
      <c r="AL90" s="65" t="s">
        <v>82</v>
      </c>
    </row>
    <row r="91" spans="1:38" s="124" customFormat="1" ht="12.75" customHeight="1" x14ac:dyDescent="0.2">
      <c r="A91" s="40">
        <v>25</v>
      </c>
      <c r="B91" s="245"/>
      <c r="C91" s="245"/>
      <c r="D91" s="245"/>
      <c r="E91" s="245"/>
      <c r="F91" s="246"/>
      <c r="G91" s="419"/>
      <c r="H91" s="265"/>
      <c r="I91" s="420"/>
      <c r="J91" s="241">
        <f t="shared" si="8"/>
        <v>0</v>
      </c>
      <c r="K91" s="244">
        <f t="shared" si="9"/>
        <v>0</v>
      </c>
      <c r="L91" s="245"/>
      <c r="M91" s="245"/>
      <c r="N91" s="245"/>
      <c r="O91" s="247"/>
      <c r="P91" s="255"/>
      <c r="Q91" s="245"/>
      <c r="R91" s="246"/>
      <c r="S91" s="65" t="s">
        <v>83</v>
      </c>
      <c r="T91" s="40">
        <v>25</v>
      </c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7"/>
      <c r="AI91" s="265"/>
      <c r="AJ91" s="245"/>
      <c r="AK91" s="246"/>
      <c r="AL91" s="65" t="s">
        <v>83</v>
      </c>
    </row>
    <row r="92" spans="1:38" s="124" customFormat="1" ht="12.75" customHeight="1" x14ac:dyDescent="0.2">
      <c r="A92" s="40">
        <v>26</v>
      </c>
      <c r="B92" s="245"/>
      <c r="C92" s="245"/>
      <c r="D92" s="245"/>
      <c r="E92" s="245"/>
      <c r="F92" s="246"/>
      <c r="G92" s="419"/>
      <c r="H92" s="265"/>
      <c r="I92" s="420"/>
      <c r="J92" s="241">
        <f t="shared" si="8"/>
        <v>0</v>
      </c>
      <c r="K92" s="244">
        <f t="shared" si="9"/>
        <v>0</v>
      </c>
      <c r="L92" s="245"/>
      <c r="M92" s="245"/>
      <c r="N92" s="245"/>
      <c r="O92" s="247"/>
      <c r="P92" s="255"/>
      <c r="Q92" s="245"/>
      <c r="R92" s="246"/>
      <c r="S92" s="65" t="s">
        <v>84</v>
      </c>
      <c r="T92" s="40">
        <v>26</v>
      </c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7"/>
      <c r="AI92" s="265"/>
      <c r="AJ92" s="245"/>
      <c r="AK92" s="246"/>
      <c r="AL92" s="65" t="s">
        <v>84</v>
      </c>
    </row>
    <row r="93" spans="1:38" s="124" customFormat="1" ht="12.75" customHeight="1" x14ac:dyDescent="0.2">
      <c r="A93" s="40">
        <v>27</v>
      </c>
      <c r="B93" s="245"/>
      <c r="C93" s="245"/>
      <c r="D93" s="245"/>
      <c r="E93" s="245"/>
      <c r="F93" s="246"/>
      <c r="G93" s="419"/>
      <c r="H93" s="265"/>
      <c r="I93" s="420"/>
      <c r="J93" s="241">
        <f t="shared" si="8"/>
        <v>0</v>
      </c>
      <c r="K93" s="244">
        <f t="shared" si="9"/>
        <v>0</v>
      </c>
      <c r="L93" s="245"/>
      <c r="M93" s="245"/>
      <c r="N93" s="245"/>
      <c r="O93" s="247"/>
      <c r="P93" s="255"/>
      <c r="Q93" s="245"/>
      <c r="R93" s="246"/>
      <c r="S93" s="65" t="s">
        <v>85</v>
      </c>
      <c r="T93" s="40">
        <v>27</v>
      </c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7"/>
      <c r="AI93" s="265"/>
      <c r="AJ93" s="245"/>
      <c r="AK93" s="246"/>
      <c r="AL93" s="65" t="s">
        <v>85</v>
      </c>
    </row>
    <row r="94" spans="1:38" s="124" customFormat="1" ht="12.75" customHeight="1" x14ac:dyDescent="0.2">
      <c r="A94" s="40">
        <v>28</v>
      </c>
      <c r="B94" s="245"/>
      <c r="C94" s="245"/>
      <c r="D94" s="245"/>
      <c r="E94" s="245"/>
      <c r="F94" s="246"/>
      <c r="G94" s="419"/>
      <c r="H94" s="265"/>
      <c r="I94" s="420"/>
      <c r="J94" s="241">
        <f t="shared" si="8"/>
        <v>0</v>
      </c>
      <c r="K94" s="244">
        <f t="shared" si="9"/>
        <v>0</v>
      </c>
      <c r="L94" s="245"/>
      <c r="M94" s="245"/>
      <c r="N94" s="245"/>
      <c r="O94" s="247"/>
      <c r="P94" s="255"/>
      <c r="Q94" s="245"/>
      <c r="R94" s="246"/>
      <c r="S94" s="65" t="s">
        <v>86</v>
      </c>
      <c r="T94" s="40">
        <v>28</v>
      </c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7"/>
      <c r="AI94" s="265"/>
      <c r="AJ94" s="245"/>
      <c r="AK94" s="246"/>
      <c r="AL94" s="65" t="s">
        <v>86</v>
      </c>
    </row>
    <row r="95" spans="1:38" s="124" customFormat="1" ht="12.75" customHeight="1" x14ac:dyDescent="0.2">
      <c r="A95" s="40">
        <v>29</v>
      </c>
      <c r="B95" s="245"/>
      <c r="C95" s="245"/>
      <c r="D95" s="245"/>
      <c r="E95" s="245"/>
      <c r="F95" s="246"/>
      <c r="G95" s="419"/>
      <c r="H95" s="265"/>
      <c r="I95" s="420"/>
      <c r="J95" s="241">
        <f t="shared" si="8"/>
        <v>0</v>
      </c>
      <c r="K95" s="244">
        <f t="shared" si="9"/>
        <v>0</v>
      </c>
      <c r="L95" s="245"/>
      <c r="M95" s="245"/>
      <c r="N95" s="245"/>
      <c r="O95" s="247"/>
      <c r="P95" s="255"/>
      <c r="Q95" s="245"/>
      <c r="R95" s="246"/>
      <c r="S95" s="65" t="s">
        <v>87</v>
      </c>
      <c r="T95" s="40">
        <v>29</v>
      </c>
      <c r="U95" s="245"/>
      <c r="V95" s="245"/>
      <c r="W95" s="245"/>
      <c r="X95" s="256"/>
      <c r="Y95" s="245"/>
      <c r="Z95" s="245"/>
      <c r="AA95" s="245"/>
      <c r="AB95" s="245"/>
      <c r="AC95" s="245"/>
      <c r="AD95" s="245"/>
      <c r="AE95" s="245"/>
      <c r="AF95" s="245"/>
      <c r="AG95" s="245"/>
      <c r="AH95" s="247"/>
      <c r="AI95" s="265"/>
      <c r="AJ95" s="245"/>
      <c r="AK95" s="246"/>
      <c r="AL95" s="65" t="s">
        <v>87</v>
      </c>
    </row>
    <row r="96" spans="1:38" s="124" customFormat="1" ht="12.75" customHeight="1" x14ac:dyDescent="0.2">
      <c r="A96" s="40">
        <v>30</v>
      </c>
      <c r="B96" s="245"/>
      <c r="C96" s="245"/>
      <c r="D96" s="245"/>
      <c r="E96" s="245"/>
      <c r="F96" s="246"/>
      <c r="G96" s="423"/>
      <c r="H96" s="265"/>
      <c r="I96" s="420"/>
      <c r="J96" s="241">
        <f t="shared" si="8"/>
        <v>0</v>
      </c>
      <c r="K96" s="244">
        <f t="shared" si="9"/>
        <v>0</v>
      </c>
      <c r="L96" s="245"/>
      <c r="M96" s="245"/>
      <c r="N96" s="245"/>
      <c r="O96" s="247"/>
      <c r="P96" s="255"/>
      <c r="Q96" s="245"/>
      <c r="R96" s="246"/>
      <c r="S96" s="65" t="s">
        <v>88</v>
      </c>
      <c r="T96" s="40">
        <v>30</v>
      </c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7"/>
      <c r="AI96" s="265"/>
      <c r="AJ96" s="245"/>
      <c r="AK96" s="246"/>
      <c r="AL96" s="65" t="s">
        <v>88</v>
      </c>
    </row>
    <row r="97" spans="1:38" s="124" customFormat="1" ht="12.75" customHeight="1" x14ac:dyDescent="0.2">
      <c r="A97" s="68">
        <v>31</v>
      </c>
      <c r="B97" s="251"/>
      <c r="C97" s="251"/>
      <c r="D97" s="251"/>
      <c r="E97" s="251"/>
      <c r="F97" s="253"/>
      <c r="G97" s="424"/>
      <c r="H97" s="267"/>
      <c r="I97" s="425"/>
      <c r="J97" s="426">
        <f t="shared" si="8"/>
        <v>0</v>
      </c>
      <c r="K97" s="257">
        <f t="shared" si="9"/>
        <v>0</v>
      </c>
      <c r="L97" s="251"/>
      <c r="M97" s="251"/>
      <c r="N97" s="251"/>
      <c r="O97" s="252"/>
      <c r="P97" s="258"/>
      <c r="Q97" s="251"/>
      <c r="R97" s="253"/>
      <c r="S97" s="69" t="s">
        <v>89</v>
      </c>
      <c r="T97" s="68">
        <v>31</v>
      </c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2"/>
      <c r="AI97" s="267"/>
      <c r="AJ97" s="251"/>
      <c r="AK97" s="253"/>
      <c r="AL97" s="69" t="s">
        <v>89</v>
      </c>
    </row>
    <row r="98" spans="1:38" s="52" customFormat="1" ht="12.75" customHeight="1" thickBot="1" x14ac:dyDescent="0.25">
      <c r="A98" s="70"/>
      <c r="B98" s="286">
        <f>SUM(B66:B97)</f>
        <v>0</v>
      </c>
      <c r="C98" s="287">
        <f>SUM(C66:C97)</f>
        <v>0</v>
      </c>
      <c r="D98" s="287">
        <f>SUM(D66:D97)</f>
        <v>0</v>
      </c>
      <c r="E98" s="288">
        <f>SUM(E66:E97)</f>
        <v>0</v>
      </c>
      <c r="F98" s="289">
        <f>SUM(F66:F97)</f>
        <v>0</v>
      </c>
      <c r="G98" s="290"/>
      <c r="H98" s="291" t="s">
        <v>90</v>
      </c>
      <c r="I98" s="292">
        <f>COUNTA(I67:I97)</f>
        <v>0</v>
      </c>
      <c r="J98" s="287">
        <f t="shared" ref="J98:R98" si="10">SUM(J66:J97)</f>
        <v>0</v>
      </c>
      <c r="K98" s="293">
        <f t="shared" si="10"/>
        <v>0</v>
      </c>
      <c r="L98" s="287">
        <f t="shared" si="10"/>
        <v>0</v>
      </c>
      <c r="M98" s="287">
        <f t="shared" si="10"/>
        <v>0</v>
      </c>
      <c r="N98" s="287">
        <f t="shared" si="10"/>
        <v>0</v>
      </c>
      <c r="O98" s="294">
        <f t="shared" si="10"/>
        <v>0</v>
      </c>
      <c r="P98" s="288">
        <f t="shared" si="10"/>
        <v>0</v>
      </c>
      <c r="Q98" s="287">
        <f t="shared" si="10"/>
        <v>0</v>
      </c>
      <c r="R98" s="294">
        <f t="shared" si="10"/>
        <v>0</v>
      </c>
      <c r="S98" s="296"/>
      <c r="T98" s="297"/>
      <c r="U98" s="287">
        <f t="shared" ref="U98:AH98" si="11">SUM(U66:U97)</f>
        <v>0</v>
      </c>
      <c r="V98" s="287">
        <f t="shared" si="11"/>
        <v>0</v>
      </c>
      <c r="W98" s="287">
        <f t="shared" si="11"/>
        <v>0</v>
      </c>
      <c r="X98" s="287">
        <f t="shared" si="11"/>
        <v>0</v>
      </c>
      <c r="Y98" s="287">
        <f t="shared" si="11"/>
        <v>0</v>
      </c>
      <c r="Z98" s="287">
        <f t="shared" si="11"/>
        <v>0</v>
      </c>
      <c r="AA98" s="287">
        <f t="shared" si="11"/>
        <v>0</v>
      </c>
      <c r="AB98" s="287">
        <f t="shared" si="11"/>
        <v>0</v>
      </c>
      <c r="AC98" s="287">
        <f t="shared" si="11"/>
        <v>0</v>
      </c>
      <c r="AD98" s="287">
        <f t="shared" si="11"/>
        <v>0</v>
      </c>
      <c r="AE98" s="287">
        <f t="shared" si="11"/>
        <v>0</v>
      </c>
      <c r="AF98" s="287">
        <f t="shared" si="11"/>
        <v>0</v>
      </c>
      <c r="AG98" s="287">
        <f t="shared" si="11"/>
        <v>0</v>
      </c>
      <c r="AH98" s="289">
        <f t="shared" si="11"/>
        <v>0</v>
      </c>
      <c r="AI98" s="298"/>
      <c r="AJ98" s="287">
        <f>SUM(AJ66:AJ97)</f>
        <v>0</v>
      </c>
      <c r="AK98" s="287">
        <f>SUM(AK66:AK97)</f>
        <v>0</v>
      </c>
      <c r="AL98" s="296"/>
    </row>
    <row r="99" spans="1:38" ht="12.75" customHeight="1" thickTop="1" x14ac:dyDescent="0.2">
      <c r="A99" s="71"/>
      <c r="B99" s="71"/>
      <c r="C99" s="71"/>
      <c r="D99" s="71"/>
      <c r="E99" s="71"/>
      <c r="F99" s="71"/>
      <c r="G99" s="94"/>
      <c r="H99" s="71"/>
      <c r="I99" s="95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</row>
    <row r="100" spans="1:38" s="15" customFormat="1" ht="12.75" customHeight="1" x14ac:dyDescent="0.2">
      <c r="G100" s="47"/>
      <c r="H100" s="15" t="s">
        <v>123</v>
      </c>
      <c r="J100" s="302">
        <f>SUM(J98-K98)</f>
        <v>0</v>
      </c>
      <c r="L100" s="77"/>
      <c r="M100" s="77"/>
      <c r="N100" s="77"/>
      <c r="O100" s="77"/>
      <c r="P100" s="77"/>
      <c r="Q100" s="77"/>
      <c r="R100" s="77"/>
    </row>
    <row r="101" spans="1:38" ht="12.75" customHeight="1" thickBot="1" x14ac:dyDescent="0.25">
      <c r="A101" s="15"/>
      <c r="B101" s="15"/>
      <c r="C101" s="15"/>
      <c r="D101" s="15"/>
      <c r="E101" s="15"/>
      <c r="F101" s="15"/>
      <c r="G101" s="76"/>
      <c r="H101" s="77"/>
      <c r="I101" s="78"/>
      <c r="J101" s="78"/>
      <c r="K101" s="78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</row>
    <row r="102" spans="1:38" ht="12.75" customHeight="1" x14ac:dyDescent="0.2">
      <c r="A102" s="15"/>
      <c r="B102" s="15"/>
      <c r="C102" s="15"/>
      <c r="D102" s="15"/>
      <c r="E102" s="15"/>
      <c r="F102" s="22"/>
      <c r="G102" s="79"/>
      <c r="H102" s="80"/>
      <c r="I102" s="78"/>
      <c r="J102" s="78"/>
      <c r="K102" s="464" t="s">
        <v>161</v>
      </c>
      <c r="L102" s="465"/>
      <c r="M102" s="465"/>
      <c r="N102" s="465"/>
      <c r="O102" s="466"/>
      <c r="P102" s="466"/>
      <c r="Q102" s="45"/>
      <c r="R102" s="15"/>
      <c r="S102" s="15"/>
      <c r="T102" s="498" t="s">
        <v>472</v>
      </c>
      <c r="U102" s="462"/>
      <c r="V102" s="462"/>
      <c r="W102" s="463"/>
      <c r="X102" s="15"/>
      <c r="Y102" s="498" t="s">
        <v>472</v>
      </c>
      <c r="Z102" s="462"/>
      <c r="AA102" s="462"/>
      <c r="AB102" s="463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8" ht="12.75" customHeight="1" x14ac:dyDescent="0.2">
      <c r="A103" s="15"/>
      <c r="B103" s="487" t="s">
        <v>467</v>
      </c>
      <c r="C103" s="488"/>
      <c r="D103" s="488"/>
      <c r="E103" s="489"/>
      <c r="F103" s="81"/>
      <c r="G103" s="80"/>
      <c r="H103" s="78"/>
      <c r="I103" s="78"/>
      <c r="J103" s="78"/>
      <c r="K103" s="467" t="s">
        <v>129</v>
      </c>
      <c r="L103" s="468"/>
      <c r="M103" s="468"/>
      <c r="N103" s="468"/>
      <c r="O103" s="469"/>
      <c r="P103" s="469"/>
      <c r="Q103" s="82"/>
      <c r="R103" s="15"/>
      <c r="S103" s="15"/>
      <c r="T103" s="89" t="s">
        <v>242</v>
      </c>
      <c r="U103" s="495">
        <f>JUNE!U103</f>
        <v>0</v>
      </c>
      <c r="V103" s="495"/>
      <c r="W103" s="496"/>
      <c r="X103" s="15"/>
      <c r="Y103" s="89" t="s">
        <v>238</v>
      </c>
      <c r="Z103" s="497">
        <f>JUNE!Z103</f>
        <v>0</v>
      </c>
      <c r="AA103" s="495"/>
      <c r="AB103" s="496"/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8" ht="12.75" customHeight="1" thickBot="1" x14ac:dyDescent="0.25">
      <c r="A104" s="15"/>
      <c r="B104" s="83" t="s">
        <v>468</v>
      </c>
      <c r="C104" s="84" t="s">
        <v>130</v>
      </c>
      <c r="D104" s="85" t="s">
        <v>468</v>
      </c>
      <c r="E104" s="86" t="s">
        <v>130</v>
      </c>
      <c r="F104" s="485"/>
      <c r="G104" s="479"/>
      <c r="H104" s="486"/>
      <c r="I104" s="486"/>
      <c r="J104" s="78"/>
      <c r="K104" s="470" t="s">
        <v>162</v>
      </c>
      <c r="L104" s="471"/>
      <c r="M104" s="471"/>
      <c r="N104" s="471"/>
      <c r="O104" s="477">
        <f>J21</f>
        <v>0</v>
      </c>
      <c r="P104" s="477"/>
      <c r="Q104" s="82"/>
      <c r="R104" s="15"/>
      <c r="S104" s="15"/>
      <c r="T104" s="89" t="s">
        <v>206</v>
      </c>
      <c r="U104" s="495">
        <f>JUNE!U104</f>
        <v>0</v>
      </c>
      <c r="V104" s="495"/>
      <c r="W104" s="496"/>
      <c r="X104" s="15"/>
      <c r="Y104" s="89" t="s">
        <v>206</v>
      </c>
      <c r="Z104" s="497">
        <f>JUNE!Z104</f>
        <v>0</v>
      </c>
      <c r="AA104" s="495"/>
      <c r="AB104" s="496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8" ht="12.75" customHeight="1" x14ac:dyDescent="0.2">
      <c r="A105" s="15"/>
      <c r="B105" s="427"/>
      <c r="C105" s="277">
        <v>0</v>
      </c>
      <c r="D105" s="429"/>
      <c r="E105" s="280">
        <v>0</v>
      </c>
      <c r="F105" s="479"/>
      <c r="G105" s="479"/>
      <c r="H105" s="486"/>
      <c r="I105" s="486"/>
      <c r="J105" s="78"/>
      <c r="K105" s="476" t="s">
        <v>131</v>
      </c>
      <c r="L105" s="469"/>
      <c r="M105" s="469"/>
      <c r="N105" s="469"/>
      <c r="O105" s="477">
        <f>J7</f>
        <v>0</v>
      </c>
      <c r="P105" s="477"/>
      <c r="Q105" s="82"/>
      <c r="R105" s="15"/>
      <c r="S105" s="15"/>
      <c r="T105" s="89" t="s">
        <v>253</v>
      </c>
      <c r="U105" s="495">
        <f>JUNE!U105</f>
        <v>0</v>
      </c>
      <c r="V105" s="495"/>
      <c r="W105" s="496"/>
      <c r="X105" s="15"/>
      <c r="Y105" s="89" t="s">
        <v>253</v>
      </c>
      <c r="Z105" s="497">
        <f>JUNE!Z105</f>
        <v>0</v>
      </c>
      <c r="AA105" s="495"/>
      <c r="AB105" s="496"/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8" ht="12.75" customHeight="1" x14ac:dyDescent="0.2">
      <c r="A106" s="15"/>
      <c r="B106" s="427"/>
      <c r="C106" s="277">
        <v>0</v>
      </c>
      <c r="D106" s="429"/>
      <c r="E106" s="280">
        <v>0</v>
      </c>
      <c r="F106" s="479"/>
      <c r="G106" s="479"/>
      <c r="H106" s="486"/>
      <c r="I106" s="486"/>
      <c r="J106" s="78"/>
      <c r="K106" s="476" t="s">
        <v>133</v>
      </c>
      <c r="L106" s="469"/>
      <c r="M106" s="469"/>
      <c r="N106" s="469"/>
      <c r="O106" s="477">
        <f>SUM(O104:P105)</f>
        <v>0</v>
      </c>
      <c r="P106" s="477"/>
      <c r="Q106" s="82"/>
      <c r="R106" s="15"/>
      <c r="S106" s="15"/>
      <c r="T106" s="89" t="s">
        <v>207</v>
      </c>
      <c r="U106" s="451">
        <f>JUNE!U110</f>
        <v>0</v>
      </c>
      <c r="V106" s="451"/>
      <c r="W106" s="82"/>
      <c r="X106" s="15"/>
      <c r="Y106" s="89" t="s">
        <v>207</v>
      </c>
      <c r="Z106" s="451">
        <f>JUNE!Z110</f>
        <v>0</v>
      </c>
      <c r="AA106" s="451"/>
      <c r="AB106" s="82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8" ht="12.75" customHeight="1" x14ac:dyDescent="0.2">
      <c r="A107" s="15"/>
      <c r="B107" s="427"/>
      <c r="C107" s="277">
        <v>0</v>
      </c>
      <c r="D107" s="429"/>
      <c r="E107" s="280">
        <v>0</v>
      </c>
      <c r="F107" s="479"/>
      <c r="G107" s="479"/>
      <c r="H107" s="486"/>
      <c r="I107" s="486"/>
      <c r="J107" s="78"/>
      <c r="K107" s="476" t="s">
        <v>134</v>
      </c>
      <c r="L107" s="469"/>
      <c r="M107" s="469"/>
      <c r="N107" s="469"/>
      <c r="O107" s="477">
        <f>K98</f>
        <v>0</v>
      </c>
      <c r="P107" s="477"/>
      <c r="Q107" s="82"/>
      <c r="R107" s="15"/>
      <c r="S107" s="15"/>
      <c r="T107" s="89" t="s">
        <v>208</v>
      </c>
      <c r="U107" s="450">
        <v>0</v>
      </c>
      <c r="V107" s="450"/>
      <c r="W107" s="82"/>
      <c r="X107" s="15"/>
      <c r="Y107" s="89" t="s">
        <v>208</v>
      </c>
      <c r="Z107" s="450">
        <v>0</v>
      </c>
      <c r="AA107" s="450"/>
      <c r="AB107" s="82"/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8" ht="12.75" customHeight="1" x14ac:dyDescent="0.2">
      <c r="A108" s="15"/>
      <c r="B108" s="427"/>
      <c r="C108" s="277">
        <v>0</v>
      </c>
      <c r="D108" s="429"/>
      <c r="E108" s="280">
        <v>0</v>
      </c>
      <c r="F108" s="479"/>
      <c r="G108" s="479"/>
      <c r="H108" s="486"/>
      <c r="I108" s="486"/>
      <c r="J108" s="78"/>
      <c r="K108" s="476" t="s">
        <v>135</v>
      </c>
      <c r="L108" s="469"/>
      <c r="M108" s="469"/>
      <c r="N108" s="469"/>
      <c r="O108" s="472"/>
      <c r="P108" s="472"/>
      <c r="Q108" s="82" t="s">
        <v>192</v>
      </c>
      <c r="R108" s="15"/>
      <c r="S108" s="15"/>
      <c r="T108" s="89" t="s">
        <v>209</v>
      </c>
      <c r="U108" s="450">
        <v>0</v>
      </c>
      <c r="V108" s="450"/>
      <c r="W108" s="82"/>
      <c r="X108" s="15"/>
      <c r="Y108" s="89" t="s">
        <v>209</v>
      </c>
      <c r="Z108" s="450">
        <v>0</v>
      </c>
      <c r="AA108" s="450"/>
      <c r="AB108" s="82"/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8" ht="12.75" customHeight="1" x14ac:dyDescent="0.2">
      <c r="A109" s="15"/>
      <c r="B109" s="427"/>
      <c r="C109" s="277">
        <v>0</v>
      </c>
      <c r="D109" s="429"/>
      <c r="E109" s="280">
        <v>0</v>
      </c>
      <c r="F109" s="479"/>
      <c r="G109" s="479"/>
      <c r="H109" s="486"/>
      <c r="I109" s="486"/>
      <c r="J109" s="78"/>
      <c r="K109" s="470" t="s">
        <v>163</v>
      </c>
      <c r="L109" s="471"/>
      <c r="M109" s="471"/>
      <c r="N109" s="471"/>
      <c r="O109" s="477">
        <f>SUM(O106-O107+O108)</f>
        <v>0</v>
      </c>
      <c r="P109" s="477"/>
      <c r="Q109" s="82"/>
      <c r="R109" s="15"/>
      <c r="S109" s="15"/>
      <c r="T109" s="89" t="s">
        <v>210</v>
      </c>
      <c r="U109" s="450">
        <v>0</v>
      </c>
      <c r="V109" s="450"/>
      <c r="W109" s="82"/>
      <c r="X109" s="15"/>
      <c r="Y109" s="89" t="s">
        <v>210</v>
      </c>
      <c r="Z109" s="450">
        <v>0</v>
      </c>
      <c r="AA109" s="450"/>
      <c r="AB109" s="82"/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8" ht="12.75" customHeight="1" x14ac:dyDescent="0.2">
      <c r="A110" s="15"/>
      <c r="B110" s="427"/>
      <c r="C110" s="277">
        <v>0</v>
      </c>
      <c r="D110" s="429"/>
      <c r="E110" s="280">
        <v>0</v>
      </c>
      <c r="F110" s="479"/>
      <c r="G110" s="479"/>
      <c r="H110" s="486"/>
      <c r="I110" s="486"/>
      <c r="J110" s="78"/>
      <c r="K110" s="476"/>
      <c r="L110" s="469"/>
      <c r="M110" s="469"/>
      <c r="N110" s="469"/>
      <c r="O110" s="480"/>
      <c r="P110" s="480"/>
      <c r="Q110" s="82"/>
      <c r="R110" s="15"/>
      <c r="S110" s="15"/>
      <c r="T110" s="89" t="s">
        <v>223</v>
      </c>
      <c r="U110" s="451">
        <f>U106+U107+U108-U109</f>
        <v>0</v>
      </c>
      <c r="V110" s="451"/>
      <c r="W110" s="82"/>
      <c r="X110" s="15"/>
      <c r="Y110" s="89" t="s">
        <v>223</v>
      </c>
      <c r="Z110" s="451">
        <f>Z106+Z107+Z108-Z109</f>
        <v>0</v>
      </c>
      <c r="AA110" s="451"/>
      <c r="AB110" s="82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8" ht="12.75" customHeight="1" x14ac:dyDescent="0.2">
      <c r="A111" s="15"/>
      <c r="B111" s="427"/>
      <c r="C111" s="277">
        <v>0</v>
      </c>
      <c r="D111" s="429"/>
      <c r="E111" s="280">
        <v>0</v>
      </c>
      <c r="F111" s="79"/>
      <c r="G111" s="78"/>
      <c r="H111" s="87"/>
      <c r="I111" s="87"/>
      <c r="J111" s="78"/>
      <c r="K111" s="476"/>
      <c r="L111" s="469"/>
      <c r="M111" s="469"/>
      <c r="N111" s="469"/>
      <c r="O111" s="480"/>
      <c r="P111" s="480"/>
      <c r="Q111" s="82"/>
      <c r="R111" s="15"/>
      <c r="S111" s="15"/>
      <c r="T111" s="90"/>
      <c r="U111" s="22"/>
      <c r="V111" s="22"/>
      <c r="W111" s="82"/>
      <c r="X111" s="15"/>
      <c r="Y111" s="90"/>
      <c r="Z111" s="22"/>
      <c r="AA111" s="22"/>
      <c r="AB111" s="82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8" ht="12.75" customHeight="1" x14ac:dyDescent="0.2">
      <c r="A112" s="15"/>
      <c r="B112" s="427"/>
      <c r="C112" s="277">
        <v>0</v>
      </c>
      <c r="D112" s="429"/>
      <c r="E112" s="280">
        <v>0</v>
      </c>
      <c r="F112" s="79"/>
      <c r="G112" s="78"/>
      <c r="H112" s="87"/>
      <c r="I112" s="87"/>
      <c r="J112" s="78"/>
      <c r="K112" s="470" t="s">
        <v>164</v>
      </c>
      <c r="L112" s="471"/>
      <c r="M112" s="471"/>
      <c r="N112" s="471"/>
      <c r="O112" s="472"/>
      <c r="P112" s="472"/>
      <c r="Q112" s="82"/>
      <c r="R112" s="15"/>
      <c r="S112" s="15"/>
      <c r="T112" s="90"/>
      <c r="U112" s="22"/>
      <c r="V112" s="22"/>
      <c r="W112" s="82"/>
      <c r="X112" s="15"/>
      <c r="Y112" s="90"/>
      <c r="Z112" s="22"/>
      <c r="AA112" s="22"/>
      <c r="AB112" s="82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.75" customHeight="1" x14ac:dyDescent="0.2">
      <c r="A113" s="15"/>
      <c r="B113" s="427"/>
      <c r="C113" s="277">
        <v>0</v>
      </c>
      <c r="D113" s="429"/>
      <c r="E113" s="280">
        <v>0</v>
      </c>
      <c r="F113" s="478"/>
      <c r="G113" s="479"/>
      <c r="H113" s="486"/>
      <c r="I113" s="486"/>
      <c r="J113" s="78"/>
      <c r="K113" s="476" t="s">
        <v>132</v>
      </c>
      <c r="L113" s="469"/>
      <c r="M113" s="469"/>
      <c r="N113" s="469"/>
      <c r="O113" s="472">
        <v>0</v>
      </c>
      <c r="P113" s="472"/>
      <c r="Q113" s="82"/>
      <c r="R113" s="15"/>
      <c r="S113" s="15"/>
      <c r="T113" s="89" t="s">
        <v>243</v>
      </c>
      <c r="U113" s="495">
        <f>JUNE!U113</f>
        <v>0</v>
      </c>
      <c r="V113" s="495"/>
      <c r="W113" s="496"/>
      <c r="X113" s="15"/>
      <c r="Y113" s="89" t="s">
        <v>239</v>
      </c>
      <c r="Z113" s="495">
        <f>JUNE!Z113</f>
        <v>0</v>
      </c>
      <c r="AA113" s="495"/>
      <c r="AB113" s="496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.75" customHeight="1" x14ac:dyDescent="0.2">
      <c r="A114" s="15"/>
      <c r="B114" s="427"/>
      <c r="C114" s="277">
        <v>0</v>
      </c>
      <c r="D114" s="429"/>
      <c r="E114" s="280">
        <v>0</v>
      </c>
      <c r="F114" s="478"/>
      <c r="G114" s="479"/>
      <c r="H114" s="486"/>
      <c r="I114" s="486"/>
      <c r="J114" s="78"/>
      <c r="K114" s="476" t="s">
        <v>469</v>
      </c>
      <c r="L114" s="469"/>
      <c r="M114" s="469"/>
      <c r="N114" s="469"/>
      <c r="O114" s="477">
        <f>G142</f>
        <v>0</v>
      </c>
      <c r="P114" s="477"/>
      <c r="Q114" s="82"/>
      <c r="R114" s="34" t="s">
        <v>233</v>
      </c>
      <c r="S114" s="15"/>
      <c r="T114" s="89" t="s">
        <v>206</v>
      </c>
      <c r="U114" s="495">
        <f>JUNE!U114</f>
        <v>0</v>
      </c>
      <c r="V114" s="495"/>
      <c r="W114" s="496"/>
      <c r="X114" s="15"/>
      <c r="Y114" s="89" t="s">
        <v>206</v>
      </c>
      <c r="Z114" s="495">
        <f>JUNE!Z114</f>
        <v>0</v>
      </c>
      <c r="AA114" s="495"/>
      <c r="AB114" s="496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2.75" customHeight="1" x14ac:dyDescent="0.2">
      <c r="A115" s="15"/>
      <c r="B115" s="427"/>
      <c r="C115" s="277">
        <v>0</v>
      </c>
      <c r="D115" s="429"/>
      <c r="E115" s="280">
        <v>0</v>
      </c>
      <c r="F115" s="79"/>
      <c r="G115" s="78"/>
      <c r="H115" s="486"/>
      <c r="I115" s="486"/>
      <c r="J115" s="78"/>
      <c r="K115" s="476" t="s">
        <v>135</v>
      </c>
      <c r="L115" s="469"/>
      <c r="M115" s="469"/>
      <c r="N115" s="469"/>
      <c r="O115" s="472"/>
      <c r="P115" s="472"/>
      <c r="Q115" s="82" t="s">
        <v>192</v>
      </c>
      <c r="R115" s="302">
        <f>SUM(E2-O116)</f>
        <v>0</v>
      </c>
      <c r="S115" s="15"/>
      <c r="T115" s="89" t="s">
        <v>253</v>
      </c>
      <c r="U115" s="495">
        <f>JUNE!U115</f>
        <v>0</v>
      </c>
      <c r="V115" s="495"/>
      <c r="W115" s="496"/>
      <c r="X115" s="15"/>
      <c r="Y115" s="89" t="s">
        <v>253</v>
      </c>
      <c r="Z115" s="495">
        <f>JUNE!Z115</f>
        <v>0</v>
      </c>
      <c r="AA115" s="495"/>
      <c r="AB115" s="496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75" customHeight="1" x14ac:dyDescent="0.2">
      <c r="A116" s="15"/>
      <c r="B116" s="427"/>
      <c r="C116" s="277">
        <v>0</v>
      </c>
      <c r="D116" s="429"/>
      <c r="E116" s="280">
        <v>0</v>
      </c>
      <c r="F116" s="79"/>
      <c r="G116" s="78"/>
      <c r="H116" s="486"/>
      <c r="I116" s="486"/>
      <c r="J116" s="78"/>
      <c r="K116" s="470" t="s">
        <v>386</v>
      </c>
      <c r="L116" s="471"/>
      <c r="M116" s="471"/>
      <c r="N116" s="471"/>
      <c r="O116" s="477">
        <f>SUM(O112-O114+O115+O113)</f>
        <v>0</v>
      </c>
      <c r="P116" s="477"/>
      <c r="Q116" s="82"/>
      <c r="R116" s="15"/>
      <c r="S116" s="15"/>
      <c r="T116" s="89" t="s">
        <v>207</v>
      </c>
      <c r="U116" s="451">
        <f>JUNE!U120</f>
        <v>0</v>
      </c>
      <c r="V116" s="451"/>
      <c r="W116" s="82"/>
      <c r="X116" s="15"/>
      <c r="Y116" s="89" t="s">
        <v>207</v>
      </c>
      <c r="Z116" s="451">
        <f>JUNE!Z120</f>
        <v>0</v>
      </c>
      <c r="AA116" s="451"/>
      <c r="AB116" s="82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75" customHeight="1" thickBot="1" x14ac:dyDescent="0.25">
      <c r="A117" s="15"/>
      <c r="B117" s="427"/>
      <c r="C117" s="277">
        <v>0</v>
      </c>
      <c r="D117" s="429"/>
      <c r="E117" s="280">
        <v>0</v>
      </c>
      <c r="F117" s="79"/>
      <c r="G117" s="78"/>
      <c r="H117" s="78"/>
      <c r="I117" s="78"/>
      <c r="J117" s="78"/>
      <c r="K117" s="473"/>
      <c r="L117" s="474"/>
      <c r="M117" s="474"/>
      <c r="N117" s="474"/>
      <c r="O117" s="475"/>
      <c r="P117" s="475"/>
      <c r="Q117" s="88"/>
      <c r="R117" s="15"/>
      <c r="S117" s="15"/>
      <c r="T117" s="89" t="s">
        <v>208</v>
      </c>
      <c r="U117" s="450">
        <v>0</v>
      </c>
      <c r="V117" s="450"/>
      <c r="W117" s="82"/>
      <c r="X117" s="15"/>
      <c r="Y117" s="89" t="s">
        <v>208</v>
      </c>
      <c r="Z117" s="450">
        <v>0</v>
      </c>
      <c r="AA117" s="450"/>
      <c r="AB117" s="82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12.75" customHeight="1" x14ac:dyDescent="0.2">
      <c r="A118" s="15"/>
      <c r="B118" s="427"/>
      <c r="C118" s="277">
        <v>0</v>
      </c>
      <c r="D118" s="429"/>
      <c r="E118" s="280">
        <v>0</v>
      </c>
      <c r="F118" s="76"/>
      <c r="G118" s="77"/>
      <c r="H118" s="77"/>
      <c r="I118" s="77"/>
      <c r="J118" s="77"/>
      <c r="K118" s="15"/>
      <c r="L118" s="15"/>
      <c r="M118" s="15"/>
      <c r="N118" s="15"/>
      <c r="O118" s="15"/>
      <c r="P118" s="15"/>
      <c r="Q118" s="15"/>
      <c r="R118" s="15"/>
      <c r="S118" s="15"/>
      <c r="T118" s="89" t="s">
        <v>209</v>
      </c>
      <c r="U118" s="450">
        <v>0</v>
      </c>
      <c r="V118" s="450"/>
      <c r="W118" s="82"/>
      <c r="X118" s="15"/>
      <c r="Y118" s="89" t="s">
        <v>209</v>
      </c>
      <c r="Z118" s="450">
        <v>0</v>
      </c>
      <c r="AA118" s="450"/>
      <c r="AB118" s="82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2.75" customHeight="1" x14ac:dyDescent="0.2">
      <c r="A119" s="15"/>
      <c r="B119" s="427"/>
      <c r="C119" s="277">
        <v>0</v>
      </c>
      <c r="D119" s="429"/>
      <c r="E119" s="280">
        <v>0</v>
      </c>
      <c r="F119" s="76"/>
      <c r="G119" s="77"/>
      <c r="H119" s="77"/>
      <c r="I119" s="77"/>
      <c r="J119" s="77"/>
      <c r="K119" s="15"/>
      <c r="L119" s="15"/>
      <c r="M119" s="15"/>
      <c r="N119" s="15"/>
      <c r="O119" s="15"/>
      <c r="P119" s="15"/>
      <c r="Q119" s="15"/>
      <c r="R119" s="15"/>
      <c r="S119" s="15"/>
      <c r="T119" s="89" t="s">
        <v>210</v>
      </c>
      <c r="U119" s="450">
        <v>0</v>
      </c>
      <c r="V119" s="450"/>
      <c r="W119" s="82"/>
      <c r="X119" s="15"/>
      <c r="Y119" s="89" t="s">
        <v>210</v>
      </c>
      <c r="Z119" s="450">
        <v>0</v>
      </c>
      <c r="AA119" s="450"/>
      <c r="AB119" s="82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12.75" customHeight="1" x14ac:dyDescent="0.2">
      <c r="A120" s="15"/>
      <c r="B120" s="427"/>
      <c r="C120" s="277">
        <v>0</v>
      </c>
      <c r="D120" s="429"/>
      <c r="E120" s="280">
        <v>0</v>
      </c>
      <c r="F120" s="76"/>
      <c r="G120" s="77"/>
      <c r="H120" s="77"/>
      <c r="I120" s="77"/>
      <c r="J120" s="77"/>
      <c r="K120" s="15"/>
      <c r="L120" s="15"/>
      <c r="M120" s="15"/>
      <c r="N120" s="15"/>
      <c r="O120" s="15"/>
      <c r="P120" s="15"/>
      <c r="Q120" s="15"/>
      <c r="R120" s="15"/>
      <c r="S120" s="15"/>
      <c r="T120" s="89" t="str">
        <f>T110</f>
        <v>AS OF 7/31</v>
      </c>
      <c r="U120" s="451">
        <f>U116+U117+U118-U119</f>
        <v>0</v>
      </c>
      <c r="V120" s="451"/>
      <c r="W120" s="82"/>
      <c r="X120" s="15"/>
      <c r="Y120" s="89" t="str">
        <f>Y110</f>
        <v>AS OF 7/31</v>
      </c>
      <c r="Z120" s="451">
        <f>Z116+Z117+Z118-Z119</f>
        <v>0</v>
      </c>
      <c r="AA120" s="451"/>
      <c r="AB120" s="82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75" customHeight="1" x14ac:dyDescent="0.2">
      <c r="A121" s="15"/>
      <c r="B121" s="427"/>
      <c r="C121" s="277">
        <v>0</v>
      </c>
      <c r="D121" s="429"/>
      <c r="E121" s="280">
        <v>0</v>
      </c>
      <c r="F121" s="76"/>
      <c r="G121" s="77"/>
      <c r="H121" s="77"/>
      <c r="I121" s="77"/>
      <c r="J121" s="77"/>
      <c r="K121" s="15"/>
      <c r="L121" s="15"/>
      <c r="M121" s="15"/>
      <c r="N121" s="15"/>
      <c r="O121" s="15"/>
      <c r="P121" s="15"/>
      <c r="Q121" s="15"/>
      <c r="R121" s="15"/>
      <c r="S121" s="15"/>
      <c r="T121" s="90"/>
      <c r="U121" s="22"/>
      <c r="V121" s="22"/>
      <c r="W121" s="82"/>
      <c r="X121" s="15"/>
      <c r="Y121" s="90"/>
      <c r="Z121" s="22"/>
      <c r="AA121" s="22"/>
      <c r="AB121" s="82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75" customHeight="1" x14ac:dyDescent="0.2">
      <c r="A122" s="15"/>
      <c r="B122" s="427"/>
      <c r="C122" s="277">
        <v>0</v>
      </c>
      <c r="D122" s="429"/>
      <c r="E122" s="280">
        <v>0</v>
      </c>
      <c r="F122" s="76"/>
      <c r="G122" s="77"/>
      <c r="H122" s="77"/>
      <c r="I122" s="77"/>
      <c r="J122" s="77"/>
      <c r="K122" s="15"/>
      <c r="L122" s="15"/>
      <c r="M122" s="15"/>
      <c r="N122" s="15"/>
      <c r="O122" s="15"/>
      <c r="P122" s="15"/>
      <c r="Q122" s="15"/>
      <c r="R122" s="15"/>
      <c r="S122" s="15"/>
      <c r="T122" s="90"/>
      <c r="U122" s="22"/>
      <c r="V122" s="22"/>
      <c r="W122" s="82"/>
      <c r="X122" s="15"/>
      <c r="Y122" s="90"/>
      <c r="Z122" s="22"/>
      <c r="AA122" s="22"/>
      <c r="AB122" s="82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75" customHeight="1" x14ac:dyDescent="0.2">
      <c r="A123" s="15"/>
      <c r="B123" s="427"/>
      <c r="C123" s="277">
        <v>0</v>
      </c>
      <c r="D123" s="429"/>
      <c r="E123" s="280">
        <v>0</v>
      </c>
      <c r="F123" s="76"/>
      <c r="G123" s="77"/>
      <c r="H123" s="77"/>
      <c r="I123" s="77"/>
      <c r="J123" s="77"/>
      <c r="K123" s="15"/>
      <c r="L123" s="15"/>
      <c r="M123" s="15"/>
      <c r="N123" s="15"/>
      <c r="O123" s="15"/>
      <c r="P123" s="15"/>
      <c r="Q123" s="15"/>
      <c r="R123" s="15"/>
      <c r="S123" s="15"/>
      <c r="T123" s="89" t="s">
        <v>244</v>
      </c>
      <c r="U123" s="495">
        <f>JUNE!U123</f>
        <v>0</v>
      </c>
      <c r="V123" s="495"/>
      <c r="W123" s="496"/>
      <c r="X123" s="15"/>
      <c r="Y123" s="89" t="s">
        <v>240</v>
      </c>
      <c r="Z123" s="495">
        <f>JUNE!Z123</f>
        <v>0</v>
      </c>
      <c r="AA123" s="495"/>
      <c r="AB123" s="496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75" customHeight="1" x14ac:dyDescent="0.2">
      <c r="A124" s="15"/>
      <c r="B124" s="427"/>
      <c r="C124" s="277">
        <v>0</v>
      </c>
      <c r="D124" s="429"/>
      <c r="E124" s="280">
        <v>0</v>
      </c>
      <c r="F124" s="76"/>
      <c r="G124" s="77"/>
      <c r="H124" s="77"/>
      <c r="I124" s="77"/>
      <c r="J124" s="77"/>
      <c r="K124" s="15"/>
      <c r="L124" s="15"/>
      <c r="M124" s="15"/>
      <c r="N124" s="15"/>
      <c r="O124" s="15"/>
      <c r="P124" s="15"/>
      <c r="Q124" s="15"/>
      <c r="R124" s="15"/>
      <c r="S124" s="15"/>
      <c r="T124" s="89" t="s">
        <v>206</v>
      </c>
      <c r="U124" s="495">
        <f>JUNE!U124</f>
        <v>0</v>
      </c>
      <c r="V124" s="495"/>
      <c r="W124" s="496"/>
      <c r="X124" s="15"/>
      <c r="Y124" s="89" t="s">
        <v>206</v>
      </c>
      <c r="Z124" s="495">
        <f>JUNE!Z124</f>
        <v>0</v>
      </c>
      <c r="AA124" s="495"/>
      <c r="AB124" s="496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75" customHeight="1" x14ac:dyDescent="0.2">
      <c r="A125" s="15"/>
      <c r="B125" s="427"/>
      <c r="C125" s="277">
        <v>0</v>
      </c>
      <c r="D125" s="429"/>
      <c r="E125" s="280">
        <v>0</v>
      </c>
      <c r="F125" s="76"/>
      <c r="G125" s="77"/>
      <c r="H125" s="77"/>
      <c r="I125" s="77"/>
      <c r="J125" s="77"/>
      <c r="K125" s="15"/>
      <c r="L125" s="15"/>
      <c r="M125" s="15"/>
      <c r="N125" s="15"/>
      <c r="O125" s="15"/>
      <c r="P125" s="15"/>
      <c r="Q125" s="15"/>
      <c r="R125" s="15"/>
      <c r="S125" s="15"/>
      <c r="T125" s="89" t="s">
        <v>253</v>
      </c>
      <c r="U125" s="495">
        <f>JUNE!U125</f>
        <v>0</v>
      </c>
      <c r="V125" s="495"/>
      <c r="W125" s="496"/>
      <c r="X125" s="15"/>
      <c r="Y125" s="89" t="s">
        <v>253</v>
      </c>
      <c r="Z125" s="495">
        <f>JUNE!Z125</f>
        <v>0</v>
      </c>
      <c r="AA125" s="495"/>
      <c r="AB125" s="496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75" customHeight="1" x14ac:dyDescent="0.2">
      <c r="A126" s="15"/>
      <c r="B126" s="427"/>
      <c r="C126" s="277">
        <v>0</v>
      </c>
      <c r="D126" s="429"/>
      <c r="E126" s="280">
        <v>0</v>
      </c>
      <c r="F126" s="76"/>
      <c r="G126" s="77"/>
      <c r="H126" s="77"/>
      <c r="I126" s="77"/>
      <c r="J126" s="77"/>
      <c r="K126" s="15"/>
      <c r="L126" s="15"/>
      <c r="M126" s="15"/>
      <c r="N126" s="15"/>
      <c r="O126" s="15"/>
      <c r="P126" s="15"/>
      <c r="Q126" s="15"/>
      <c r="R126" s="15"/>
      <c r="S126" s="15"/>
      <c r="T126" s="89" t="s">
        <v>207</v>
      </c>
      <c r="U126" s="451">
        <f>JUNE!U130</f>
        <v>0</v>
      </c>
      <c r="V126" s="451"/>
      <c r="W126" s="82"/>
      <c r="X126" s="15"/>
      <c r="Y126" s="89" t="s">
        <v>207</v>
      </c>
      <c r="Z126" s="451">
        <f>JUNE!Z130</f>
        <v>0</v>
      </c>
      <c r="AA126" s="451"/>
      <c r="AB126" s="82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75" customHeight="1" x14ac:dyDescent="0.2">
      <c r="A127" s="15"/>
      <c r="B127" s="427"/>
      <c r="C127" s="277">
        <v>0</v>
      </c>
      <c r="D127" s="429"/>
      <c r="E127" s="280">
        <v>0</v>
      </c>
      <c r="F127" s="76"/>
      <c r="G127" s="77"/>
      <c r="H127" s="77"/>
      <c r="I127" s="77"/>
      <c r="J127" s="77"/>
      <c r="K127" s="15"/>
      <c r="L127" s="15"/>
      <c r="M127" s="15"/>
      <c r="N127" s="15"/>
      <c r="O127" s="15"/>
      <c r="P127" s="15"/>
      <c r="Q127" s="15"/>
      <c r="R127" s="15"/>
      <c r="S127" s="15"/>
      <c r="T127" s="89" t="s">
        <v>208</v>
      </c>
      <c r="U127" s="450">
        <v>0</v>
      </c>
      <c r="V127" s="450"/>
      <c r="W127" s="82"/>
      <c r="X127" s="15"/>
      <c r="Y127" s="89" t="s">
        <v>208</v>
      </c>
      <c r="Z127" s="450">
        <v>0</v>
      </c>
      <c r="AA127" s="450"/>
      <c r="AB127" s="82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75" customHeight="1" x14ac:dyDescent="0.2">
      <c r="A128" s="15"/>
      <c r="B128" s="427"/>
      <c r="C128" s="277">
        <v>0</v>
      </c>
      <c r="D128" s="429"/>
      <c r="E128" s="280">
        <v>0</v>
      </c>
      <c r="F128" s="76"/>
      <c r="G128" s="77"/>
      <c r="H128" s="77"/>
      <c r="I128" s="77"/>
      <c r="J128" s="77"/>
      <c r="K128" s="15"/>
      <c r="L128" s="15"/>
      <c r="M128" s="15"/>
      <c r="N128" s="15"/>
      <c r="O128" s="15"/>
      <c r="P128" s="15"/>
      <c r="Q128" s="15"/>
      <c r="R128" s="15"/>
      <c r="S128" s="15"/>
      <c r="T128" s="89" t="s">
        <v>209</v>
      </c>
      <c r="U128" s="450">
        <v>0</v>
      </c>
      <c r="V128" s="450"/>
      <c r="W128" s="82"/>
      <c r="X128" s="15"/>
      <c r="Y128" s="89" t="s">
        <v>209</v>
      </c>
      <c r="Z128" s="450">
        <v>0</v>
      </c>
      <c r="AA128" s="450"/>
      <c r="AB128" s="82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75" customHeight="1" x14ac:dyDescent="0.2">
      <c r="A129" s="15"/>
      <c r="B129" s="427"/>
      <c r="C129" s="277">
        <v>0</v>
      </c>
      <c r="D129" s="429"/>
      <c r="E129" s="280">
        <v>0</v>
      </c>
      <c r="F129" s="76"/>
      <c r="G129" s="77"/>
      <c r="H129" s="77"/>
      <c r="I129" s="77"/>
      <c r="J129" s="77"/>
      <c r="K129" s="15"/>
      <c r="L129" s="15"/>
      <c r="M129" s="15"/>
      <c r="N129" s="15"/>
      <c r="O129" s="15"/>
      <c r="P129" s="15"/>
      <c r="Q129" s="15"/>
      <c r="R129" s="15"/>
      <c r="S129" s="15"/>
      <c r="T129" s="89" t="s">
        <v>210</v>
      </c>
      <c r="U129" s="450">
        <v>0</v>
      </c>
      <c r="V129" s="450"/>
      <c r="W129" s="82"/>
      <c r="X129" s="15"/>
      <c r="Y129" s="89" t="s">
        <v>210</v>
      </c>
      <c r="Z129" s="450">
        <v>0</v>
      </c>
      <c r="AA129" s="450"/>
      <c r="AB129" s="82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75" customHeight="1" x14ac:dyDescent="0.2">
      <c r="A130" s="15"/>
      <c r="B130" s="427"/>
      <c r="C130" s="277">
        <v>0</v>
      </c>
      <c r="D130" s="429"/>
      <c r="E130" s="280">
        <v>0</v>
      </c>
      <c r="F130" s="76"/>
      <c r="G130" s="77"/>
      <c r="H130" s="77"/>
      <c r="I130" s="77"/>
      <c r="J130" s="77"/>
      <c r="K130" s="15"/>
      <c r="L130" s="15"/>
      <c r="M130" s="15"/>
      <c r="N130" s="15"/>
      <c r="O130" s="15"/>
      <c r="P130" s="15"/>
      <c r="Q130" s="15"/>
      <c r="R130" s="15"/>
      <c r="S130" s="15"/>
      <c r="T130" s="89" t="str">
        <f>T120</f>
        <v>AS OF 7/31</v>
      </c>
      <c r="U130" s="451">
        <f>U126+U127+U128-U129</f>
        <v>0</v>
      </c>
      <c r="V130" s="451"/>
      <c r="W130" s="82"/>
      <c r="X130" s="15"/>
      <c r="Y130" s="89" t="str">
        <f>Y120</f>
        <v>AS OF 7/31</v>
      </c>
      <c r="Z130" s="451">
        <f>Z126+Z127+Z128-Z129</f>
        <v>0</v>
      </c>
      <c r="AA130" s="451"/>
      <c r="AB130" s="82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75" customHeight="1" x14ac:dyDescent="0.2">
      <c r="A131" s="15"/>
      <c r="B131" s="427"/>
      <c r="C131" s="277">
        <v>0</v>
      </c>
      <c r="D131" s="429"/>
      <c r="E131" s="280">
        <v>0</v>
      </c>
      <c r="F131" s="76"/>
      <c r="G131" s="77"/>
      <c r="H131" s="77"/>
      <c r="I131" s="77"/>
      <c r="J131" s="77"/>
      <c r="K131" s="15"/>
      <c r="L131" s="15"/>
      <c r="M131" s="15"/>
      <c r="N131" s="15"/>
      <c r="O131" s="15"/>
      <c r="P131" s="15"/>
      <c r="Q131" s="15"/>
      <c r="R131" s="15"/>
      <c r="S131" s="15"/>
      <c r="T131" s="90"/>
      <c r="U131" s="22"/>
      <c r="V131" s="22"/>
      <c r="W131" s="82"/>
      <c r="X131" s="15"/>
      <c r="Y131" s="90"/>
      <c r="Z131" s="22"/>
      <c r="AA131" s="22"/>
      <c r="AB131" s="82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75" customHeight="1" x14ac:dyDescent="0.2">
      <c r="A132" s="15"/>
      <c r="B132" s="427"/>
      <c r="C132" s="277">
        <v>0</v>
      </c>
      <c r="D132" s="429"/>
      <c r="E132" s="280">
        <v>0</v>
      </c>
      <c r="F132" s="76"/>
      <c r="G132" s="77"/>
      <c r="H132" s="77"/>
      <c r="I132" s="77"/>
      <c r="J132" s="77"/>
      <c r="K132" s="15"/>
      <c r="L132" s="15"/>
      <c r="M132" s="15"/>
      <c r="N132" s="15"/>
      <c r="O132" s="15"/>
      <c r="P132" s="15"/>
      <c r="Q132" s="15"/>
      <c r="R132" s="15"/>
      <c r="S132" s="15"/>
      <c r="T132" s="90"/>
      <c r="U132" s="22"/>
      <c r="V132" s="22"/>
      <c r="W132" s="82"/>
      <c r="X132" s="15"/>
      <c r="Y132" s="90"/>
      <c r="Z132" s="22"/>
      <c r="AA132" s="22"/>
      <c r="AB132" s="82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75" customHeight="1" x14ac:dyDescent="0.2">
      <c r="A133" s="15"/>
      <c r="B133" s="427"/>
      <c r="C133" s="277">
        <v>0</v>
      </c>
      <c r="D133" s="429"/>
      <c r="E133" s="280">
        <v>0</v>
      </c>
      <c r="F133" s="76"/>
      <c r="G133" s="77"/>
      <c r="H133" s="77"/>
      <c r="I133" s="77"/>
      <c r="J133" s="77"/>
      <c r="K133" s="15"/>
      <c r="L133" s="15"/>
      <c r="M133" s="15"/>
      <c r="N133" s="15"/>
      <c r="O133" s="15"/>
      <c r="P133" s="15"/>
      <c r="Q133" s="15"/>
      <c r="R133" s="15"/>
      <c r="S133" s="15"/>
      <c r="T133" s="89" t="s">
        <v>245</v>
      </c>
      <c r="U133" s="495">
        <f>JUNE!U133</f>
        <v>0</v>
      </c>
      <c r="V133" s="495"/>
      <c r="W133" s="496"/>
      <c r="X133" s="15"/>
      <c r="Y133" s="89" t="s">
        <v>241</v>
      </c>
      <c r="Z133" s="495">
        <f>JUNE!Z133</f>
        <v>0</v>
      </c>
      <c r="AA133" s="495"/>
      <c r="AB133" s="496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75" customHeight="1" x14ac:dyDescent="0.2">
      <c r="A134" s="15"/>
      <c r="B134" s="427"/>
      <c r="C134" s="277">
        <v>0</v>
      </c>
      <c r="D134" s="429"/>
      <c r="E134" s="280">
        <v>0</v>
      </c>
      <c r="F134" s="76"/>
      <c r="G134" s="77"/>
      <c r="H134" s="77"/>
      <c r="I134" s="77"/>
      <c r="J134" s="77"/>
      <c r="K134" s="15"/>
      <c r="L134" s="15"/>
      <c r="M134" s="15"/>
      <c r="N134" s="15"/>
      <c r="O134" s="15"/>
      <c r="P134" s="15"/>
      <c r="Q134" s="15"/>
      <c r="R134" s="15"/>
      <c r="S134" s="15"/>
      <c r="T134" s="89" t="s">
        <v>206</v>
      </c>
      <c r="U134" s="495">
        <f>JUNE!U134</f>
        <v>0</v>
      </c>
      <c r="V134" s="495"/>
      <c r="W134" s="496"/>
      <c r="X134" s="15"/>
      <c r="Y134" s="89" t="s">
        <v>206</v>
      </c>
      <c r="Z134" s="495">
        <f>JUNE!Z134</f>
        <v>0</v>
      </c>
      <c r="AA134" s="495"/>
      <c r="AB134" s="496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75" customHeight="1" x14ac:dyDescent="0.2">
      <c r="A135" s="15"/>
      <c r="B135" s="427"/>
      <c r="C135" s="277">
        <v>0</v>
      </c>
      <c r="D135" s="429"/>
      <c r="E135" s="280">
        <v>0</v>
      </c>
      <c r="F135" s="76"/>
      <c r="G135" s="77"/>
      <c r="H135" s="77"/>
      <c r="I135" s="77"/>
      <c r="J135" s="77"/>
      <c r="K135" s="15"/>
      <c r="L135" s="15"/>
      <c r="M135" s="15"/>
      <c r="N135" s="15"/>
      <c r="O135" s="15"/>
      <c r="P135" s="15"/>
      <c r="Q135" s="15"/>
      <c r="R135" s="15"/>
      <c r="S135" s="15"/>
      <c r="T135" s="89" t="s">
        <v>253</v>
      </c>
      <c r="U135" s="495">
        <f>JUNE!U135</f>
        <v>0</v>
      </c>
      <c r="V135" s="495"/>
      <c r="W135" s="496"/>
      <c r="X135" s="15"/>
      <c r="Y135" s="89" t="s">
        <v>253</v>
      </c>
      <c r="Z135" s="495">
        <f>JUNE!Z135</f>
        <v>0</v>
      </c>
      <c r="AA135" s="495"/>
      <c r="AB135" s="496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75" customHeight="1" x14ac:dyDescent="0.2">
      <c r="A136" s="15"/>
      <c r="B136" s="427"/>
      <c r="C136" s="277">
        <v>0</v>
      </c>
      <c r="D136" s="429"/>
      <c r="E136" s="280">
        <v>0</v>
      </c>
      <c r="F136" s="76"/>
      <c r="G136" s="77"/>
      <c r="H136" s="77"/>
      <c r="I136" s="77"/>
      <c r="J136" s="77"/>
      <c r="K136" s="15"/>
      <c r="L136" s="15"/>
      <c r="M136" s="15"/>
      <c r="N136" s="15"/>
      <c r="O136" s="15"/>
      <c r="P136" s="15"/>
      <c r="Q136" s="15"/>
      <c r="R136" s="15"/>
      <c r="S136" s="15"/>
      <c r="T136" s="89" t="s">
        <v>207</v>
      </c>
      <c r="U136" s="451">
        <f>JUNE!U140</f>
        <v>0</v>
      </c>
      <c r="V136" s="451"/>
      <c r="W136" s="82"/>
      <c r="X136" s="15"/>
      <c r="Y136" s="89" t="s">
        <v>207</v>
      </c>
      <c r="Z136" s="451">
        <f>JUNE!Z140</f>
        <v>0</v>
      </c>
      <c r="AA136" s="451"/>
      <c r="AB136" s="82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75" customHeight="1" x14ac:dyDescent="0.2">
      <c r="A137" s="15"/>
      <c r="B137" s="427"/>
      <c r="C137" s="277">
        <v>0</v>
      </c>
      <c r="D137" s="429"/>
      <c r="E137" s="280">
        <v>0</v>
      </c>
      <c r="F137" s="76"/>
      <c r="G137" s="77"/>
      <c r="H137" s="77"/>
      <c r="I137" s="77"/>
      <c r="J137" s="77"/>
      <c r="K137" s="15"/>
      <c r="L137" s="15"/>
      <c r="M137" s="15"/>
      <c r="N137" s="15"/>
      <c r="O137" s="15"/>
      <c r="P137" s="15"/>
      <c r="Q137" s="15"/>
      <c r="R137" s="15"/>
      <c r="S137" s="15"/>
      <c r="T137" s="89" t="s">
        <v>208</v>
      </c>
      <c r="U137" s="450">
        <v>0</v>
      </c>
      <c r="V137" s="450"/>
      <c r="W137" s="82"/>
      <c r="X137" s="15"/>
      <c r="Y137" s="89" t="s">
        <v>208</v>
      </c>
      <c r="Z137" s="450">
        <v>0</v>
      </c>
      <c r="AA137" s="450"/>
      <c r="AB137" s="82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75" customHeight="1" x14ac:dyDescent="0.2">
      <c r="A138" s="15"/>
      <c r="B138" s="427"/>
      <c r="C138" s="277">
        <v>0</v>
      </c>
      <c r="D138" s="429"/>
      <c r="E138" s="280">
        <v>0</v>
      </c>
      <c r="F138" s="76"/>
      <c r="G138" s="77"/>
      <c r="H138" s="77"/>
      <c r="I138" s="77"/>
      <c r="J138" s="77"/>
      <c r="K138" s="15"/>
      <c r="L138" s="15"/>
      <c r="M138" s="15"/>
      <c r="N138" s="15"/>
      <c r="O138" s="15"/>
      <c r="P138" s="15"/>
      <c r="Q138" s="15"/>
      <c r="R138" s="15"/>
      <c r="S138" s="15"/>
      <c r="T138" s="89" t="s">
        <v>209</v>
      </c>
      <c r="U138" s="450">
        <v>0</v>
      </c>
      <c r="V138" s="450"/>
      <c r="W138" s="82"/>
      <c r="X138" s="15"/>
      <c r="Y138" s="89" t="s">
        <v>209</v>
      </c>
      <c r="Z138" s="450">
        <v>0</v>
      </c>
      <c r="AA138" s="450"/>
      <c r="AB138" s="82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75" customHeight="1" x14ac:dyDescent="0.2">
      <c r="A139" s="15"/>
      <c r="B139" s="427"/>
      <c r="C139" s="277">
        <v>0</v>
      </c>
      <c r="D139" s="429"/>
      <c r="E139" s="280">
        <v>0</v>
      </c>
      <c r="F139" s="76"/>
      <c r="G139" s="77"/>
      <c r="H139" s="77"/>
      <c r="I139" s="77"/>
      <c r="J139" s="77"/>
      <c r="K139" s="15"/>
      <c r="L139" s="15"/>
      <c r="M139" s="15"/>
      <c r="N139" s="15"/>
      <c r="O139" s="15"/>
      <c r="P139" s="15"/>
      <c r="Q139" s="15"/>
      <c r="R139" s="15"/>
      <c r="S139" s="15"/>
      <c r="T139" s="89" t="s">
        <v>210</v>
      </c>
      <c r="U139" s="450">
        <v>0</v>
      </c>
      <c r="V139" s="450"/>
      <c r="W139" s="82"/>
      <c r="X139" s="15"/>
      <c r="Y139" s="89" t="s">
        <v>210</v>
      </c>
      <c r="Z139" s="450">
        <v>0</v>
      </c>
      <c r="AA139" s="450"/>
      <c r="AB139" s="82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75" customHeight="1" x14ac:dyDescent="0.2">
      <c r="A140" s="15"/>
      <c r="B140" s="427"/>
      <c r="C140" s="277">
        <v>0</v>
      </c>
      <c r="D140" s="429"/>
      <c r="E140" s="280">
        <v>0</v>
      </c>
      <c r="F140" s="76"/>
      <c r="G140" s="77"/>
      <c r="H140" s="77"/>
      <c r="I140" s="77"/>
      <c r="J140" s="77"/>
      <c r="K140" s="15"/>
      <c r="L140" s="15"/>
      <c r="M140" s="15"/>
      <c r="N140" s="15"/>
      <c r="O140" s="15"/>
      <c r="P140" s="15"/>
      <c r="Q140" s="15"/>
      <c r="R140" s="15"/>
      <c r="S140" s="15"/>
      <c r="T140" s="89" t="str">
        <f>T130</f>
        <v>AS OF 7/31</v>
      </c>
      <c r="U140" s="451">
        <f>U136+U137+U138-U139</f>
        <v>0</v>
      </c>
      <c r="V140" s="451"/>
      <c r="W140" s="82"/>
      <c r="X140" s="15"/>
      <c r="Y140" s="89" t="str">
        <f>Y130</f>
        <v>AS OF 7/31</v>
      </c>
      <c r="Z140" s="451">
        <f>Z136+Z137+Z138-Z139</f>
        <v>0</v>
      </c>
      <c r="AA140" s="451"/>
      <c r="AB140" s="82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75" customHeight="1" thickBot="1" x14ac:dyDescent="0.25">
      <c r="A141" s="15"/>
      <c r="B141" s="427"/>
      <c r="C141" s="277">
        <v>0</v>
      </c>
      <c r="D141" s="429"/>
      <c r="E141" s="280">
        <v>0</v>
      </c>
      <c r="F141" s="76"/>
      <c r="G141" s="77"/>
      <c r="H141" s="77"/>
      <c r="I141" s="77"/>
      <c r="J141" s="77"/>
      <c r="K141" s="15"/>
      <c r="L141" s="15"/>
      <c r="M141" s="15"/>
      <c r="N141" s="15"/>
      <c r="O141" s="15"/>
      <c r="P141" s="15"/>
      <c r="Q141" s="15"/>
      <c r="R141" s="15"/>
      <c r="S141" s="15"/>
      <c r="T141" s="91"/>
      <c r="U141" s="85"/>
      <c r="V141" s="85"/>
      <c r="W141" s="88"/>
      <c r="X141" s="15"/>
      <c r="Y141" s="91"/>
      <c r="Z141" s="85"/>
      <c r="AA141" s="85"/>
      <c r="AB141" s="88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75" customHeight="1" x14ac:dyDescent="0.2">
      <c r="A142" s="15"/>
      <c r="B142" s="427"/>
      <c r="C142" s="277">
        <v>0</v>
      </c>
      <c r="D142" s="429"/>
      <c r="E142" s="280">
        <v>0</v>
      </c>
      <c r="F142" s="76"/>
      <c r="G142" s="302">
        <f>C146+E146</f>
        <v>0</v>
      </c>
      <c r="H142" s="15" t="s">
        <v>470</v>
      </c>
      <c r="I142" s="77"/>
      <c r="J142" s="77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75" customHeight="1" x14ac:dyDescent="0.2">
      <c r="A143" s="15"/>
      <c r="B143" s="427"/>
      <c r="C143" s="277">
        <v>0</v>
      </c>
      <c r="D143" s="429"/>
      <c r="E143" s="280">
        <v>0</v>
      </c>
      <c r="F143" s="76"/>
      <c r="I143" s="77"/>
      <c r="J143" s="77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75" customHeight="1" x14ac:dyDescent="0.2">
      <c r="A144" s="15"/>
      <c r="B144" s="427"/>
      <c r="C144" s="277">
        <v>0</v>
      </c>
      <c r="D144" s="429"/>
      <c r="E144" s="280">
        <v>0</v>
      </c>
      <c r="F144" s="76"/>
      <c r="G144" s="77"/>
      <c r="H144" s="77"/>
      <c r="I144" s="77"/>
      <c r="J144" s="77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2.75" customHeight="1" x14ac:dyDescent="0.2">
      <c r="A145" s="15"/>
      <c r="B145" s="428"/>
      <c r="C145" s="278">
        <v>0</v>
      </c>
      <c r="D145" s="430"/>
      <c r="E145" s="281">
        <v>0</v>
      </c>
      <c r="F145" s="76"/>
      <c r="G145" s="77"/>
      <c r="H145" s="77"/>
      <c r="I145" s="77"/>
      <c r="J145" s="77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t="12.75" customHeight="1" x14ac:dyDescent="0.2">
      <c r="A146" s="15"/>
      <c r="B146" s="39" t="s">
        <v>136</v>
      </c>
      <c r="C146" s="279">
        <f>SUM(C105:C145)</f>
        <v>0</v>
      </c>
      <c r="D146" s="92" t="s">
        <v>136</v>
      </c>
      <c r="E146" s="282">
        <f>SUM(E105:E145)</f>
        <v>0</v>
      </c>
      <c r="F146" s="76"/>
      <c r="G146" s="77"/>
      <c r="H146" s="77"/>
      <c r="I146" s="77"/>
      <c r="J146" s="77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t="12.75" customHeight="1" x14ac:dyDescent="0.2">
      <c r="G147" s="93"/>
    </row>
  </sheetData>
  <sheetProtection algorithmName="SHA-512" hashValue="p7FXPA6h0WiIoP2k7x7TFE1L1iyw2loyQ6KSnfRbx3KnqC7G3eBLLSdMlvXTrbGW3S8UoqU+zbuxNDNvYBFq8A==" saltValue="yKlQ7JEmXfjuAV+sp8qMnA==" spinCount="100000" sheet="1" objects="1" scenarios="1" formatColumns="0" formatRows="0"/>
  <mergeCells count="128">
    <mergeCell ref="K113:N113"/>
    <mergeCell ref="O113:P113"/>
    <mergeCell ref="B2:D2"/>
    <mergeCell ref="E2:F2"/>
    <mergeCell ref="K102:N102"/>
    <mergeCell ref="J60:K60"/>
    <mergeCell ref="F106:G106"/>
    <mergeCell ref="H106:I106"/>
    <mergeCell ref="K104:N104"/>
    <mergeCell ref="B103:E103"/>
    <mergeCell ref="G10:I10"/>
    <mergeCell ref="G55:I55"/>
    <mergeCell ref="O104:P104"/>
    <mergeCell ref="K105:N105"/>
    <mergeCell ref="O105:P105"/>
    <mergeCell ref="K107:N107"/>
    <mergeCell ref="H115:I115"/>
    <mergeCell ref="H116:I116"/>
    <mergeCell ref="F113:G113"/>
    <mergeCell ref="H113:I113"/>
    <mergeCell ref="F114:G114"/>
    <mergeCell ref="H114:I114"/>
    <mergeCell ref="F107:G107"/>
    <mergeCell ref="H107:I107"/>
    <mergeCell ref="F104:G104"/>
    <mergeCell ref="H104:I104"/>
    <mergeCell ref="F105:G105"/>
    <mergeCell ref="H105:I105"/>
    <mergeCell ref="F110:G110"/>
    <mergeCell ref="H110:I110"/>
    <mergeCell ref="F108:G108"/>
    <mergeCell ref="H108:I108"/>
    <mergeCell ref="F109:G109"/>
    <mergeCell ref="H109:I109"/>
    <mergeCell ref="U134:W134"/>
    <mergeCell ref="U135:W135"/>
    <mergeCell ref="Z134:AB134"/>
    <mergeCell ref="Z135:AB135"/>
    <mergeCell ref="Z106:AA106"/>
    <mergeCell ref="K116:N116"/>
    <mergeCell ref="O116:P116"/>
    <mergeCell ref="K117:N117"/>
    <mergeCell ref="O117:P117"/>
    <mergeCell ref="K114:N114"/>
    <mergeCell ref="O114:P114"/>
    <mergeCell ref="K115:N115"/>
    <mergeCell ref="O115:P115"/>
    <mergeCell ref="K111:N111"/>
    <mergeCell ref="O111:P111"/>
    <mergeCell ref="K112:N112"/>
    <mergeCell ref="O112:P112"/>
    <mergeCell ref="K109:N109"/>
    <mergeCell ref="O109:P109"/>
    <mergeCell ref="K110:N110"/>
    <mergeCell ref="O110:P110"/>
    <mergeCell ref="O107:P107"/>
    <mergeCell ref="K108:N108"/>
    <mergeCell ref="O108:P108"/>
    <mergeCell ref="U140:V140"/>
    <mergeCell ref="Z136:AA136"/>
    <mergeCell ref="Z137:AA137"/>
    <mergeCell ref="Z138:AA138"/>
    <mergeCell ref="Z139:AA139"/>
    <mergeCell ref="Z140:AA140"/>
    <mergeCell ref="U136:V136"/>
    <mergeCell ref="U137:V137"/>
    <mergeCell ref="U138:V138"/>
    <mergeCell ref="U139:V139"/>
    <mergeCell ref="U133:W133"/>
    <mergeCell ref="U130:V130"/>
    <mergeCell ref="U120:V120"/>
    <mergeCell ref="U119:V119"/>
    <mergeCell ref="U126:V126"/>
    <mergeCell ref="U127:V127"/>
    <mergeCell ref="U128:V128"/>
    <mergeCell ref="U129:V129"/>
    <mergeCell ref="U116:V116"/>
    <mergeCell ref="U117:V117"/>
    <mergeCell ref="U118:V118"/>
    <mergeCell ref="Z133:AB133"/>
    <mergeCell ref="Z123:AB123"/>
    <mergeCell ref="Z113:AB113"/>
    <mergeCell ref="Z110:AA110"/>
    <mergeCell ref="Z130:AA130"/>
    <mergeCell ref="Z120:AA120"/>
    <mergeCell ref="Z126:AA126"/>
    <mergeCell ref="Z127:AA127"/>
    <mergeCell ref="Z128:AA128"/>
    <mergeCell ref="Z129:AA129"/>
    <mergeCell ref="Z116:AA116"/>
    <mergeCell ref="Z117:AA117"/>
    <mergeCell ref="Z118:AA118"/>
    <mergeCell ref="Z119:AA119"/>
    <mergeCell ref="U4:Y4"/>
    <mergeCell ref="U18:Y18"/>
    <mergeCell ref="U63:Y63"/>
    <mergeCell ref="J15:K15"/>
    <mergeCell ref="O102:P102"/>
    <mergeCell ref="K103:N103"/>
    <mergeCell ref="O103:P103"/>
    <mergeCell ref="U113:W113"/>
    <mergeCell ref="Z103:AB103"/>
    <mergeCell ref="Z107:AA107"/>
    <mergeCell ref="Z108:AA108"/>
    <mergeCell ref="Z109:AA109"/>
    <mergeCell ref="U109:V109"/>
    <mergeCell ref="U110:V110"/>
    <mergeCell ref="U103:W103"/>
    <mergeCell ref="Y102:AB102"/>
    <mergeCell ref="U106:V106"/>
    <mergeCell ref="U107:V107"/>
    <mergeCell ref="U108:V108"/>
    <mergeCell ref="T102:W102"/>
    <mergeCell ref="K106:N106"/>
    <mergeCell ref="O106:P106"/>
    <mergeCell ref="U104:W104"/>
    <mergeCell ref="U105:W105"/>
    <mergeCell ref="U114:W114"/>
    <mergeCell ref="U115:W115"/>
    <mergeCell ref="Z114:AB114"/>
    <mergeCell ref="Z115:AB115"/>
    <mergeCell ref="Z124:AB124"/>
    <mergeCell ref="Z125:AB125"/>
    <mergeCell ref="U124:W124"/>
    <mergeCell ref="U125:W125"/>
    <mergeCell ref="Z104:AB104"/>
    <mergeCell ref="Z105:AB105"/>
    <mergeCell ref="U123:W123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2" manualBreakCount="2">
    <brk id="54" max="16383" man="1"/>
    <brk id="100" max="16383" man="1"/>
  </rowBreaks>
  <colBreaks count="1" manualBreakCount="1">
    <brk id="1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7" customFormat="1" ht="15.6" customHeight="1" x14ac:dyDescent="0.2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67" customFormat="1" ht="15.6" customHeight="1" x14ac:dyDescent="0.25">
      <c r="A2" s="492" t="str">
        <f>JANUARY!G10</f>
        <v>UNITED STEELWORKERS - LOCAL UNION</v>
      </c>
      <c r="B2" s="492"/>
      <c r="C2" s="492"/>
      <c r="D2" s="492"/>
      <c r="E2" s="492"/>
      <c r="F2" s="492"/>
      <c r="G2" s="492"/>
      <c r="H2" s="492"/>
      <c r="I2" s="492"/>
      <c r="J2" s="492"/>
      <c r="K2" s="166"/>
    </row>
    <row r="3" spans="1:11" s="167" customFormat="1" ht="15.6" customHeight="1" x14ac:dyDescent="0.25">
      <c r="A3" s="492" t="s">
        <v>357</v>
      </c>
      <c r="B3" s="492"/>
      <c r="C3" s="492"/>
      <c r="D3" s="492"/>
      <c r="E3" s="492"/>
      <c r="F3" s="492"/>
      <c r="G3" s="492"/>
      <c r="H3" s="492"/>
      <c r="I3" s="492"/>
      <c r="J3" s="492"/>
      <c r="K3" s="166"/>
    </row>
    <row r="4" spans="1:11" s="172" customFormat="1" ht="15.6" customHeight="1" x14ac:dyDescent="0.25">
      <c r="B4" s="173"/>
      <c r="C4" s="173"/>
      <c r="D4" s="173"/>
      <c r="E4" s="173"/>
      <c r="F4" s="174" t="s">
        <v>358</v>
      </c>
      <c r="G4" s="175">
        <f>JANUARY!E11</f>
        <v>0</v>
      </c>
      <c r="H4" s="173"/>
      <c r="I4" s="173"/>
      <c r="J4" s="173"/>
      <c r="K4" s="176"/>
    </row>
    <row r="5" spans="1:11" ht="15.6" customHeight="1" x14ac:dyDescent="0.2">
      <c r="A5" s="103" t="s">
        <v>236</v>
      </c>
      <c r="B5" s="103"/>
      <c r="C5" s="103"/>
      <c r="D5" s="103"/>
      <c r="E5" s="103"/>
      <c r="F5" s="103"/>
      <c r="G5" s="285" t="s">
        <v>404</v>
      </c>
      <c r="H5" s="125" t="s">
        <v>344</v>
      </c>
      <c r="I5" s="125"/>
      <c r="J5" s="103"/>
      <c r="K5" s="103"/>
    </row>
    <row r="6" spans="1:11" ht="15.6" customHeight="1" thickBo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5.6" customHeight="1" x14ac:dyDescent="0.2">
      <c r="A7" s="103" t="s">
        <v>276</v>
      </c>
      <c r="B7" s="103"/>
      <c r="C7" s="103"/>
      <c r="D7" s="103"/>
      <c r="E7" s="103"/>
      <c r="F7" s="103"/>
      <c r="G7" s="103"/>
      <c r="H7" s="103"/>
      <c r="I7" s="103" t="s">
        <v>277</v>
      </c>
      <c r="J7" s="126">
        <f>JunRpt!J39</f>
        <v>0</v>
      </c>
      <c r="K7" s="103"/>
    </row>
    <row r="8" spans="1:11" ht="15.6" customHeight="1" x14ac:dyDescent="0.2">
      <c r="A8" s="127" t="s">
        <v>278</v>
      </c>
      <c r="B8" s="127"/>
      <c r="C8" s="127"/>
      <c r="D8" s="127"/>
      <c r="E8" s="127"/>
      <c r="F8" s="103"/>
      <c r="G8" s="103"/>
      <c r="H8" s="103"/>
      <c r="I8" s="103"/>
      <c r="J8" s="128"/>
      <c r="K8" s="103"/>
    </row>
    <row r="9" spans="1:11" ht="15.6" customHeight="1" x14ac:dyDescent="0.2">
      <c r="A9" s="103" t="s">
        <v>279</v>
      </c>
      <c r="B9" s="103"/>
      <c r="C9" s="103"/>
      <c r="D9" s="103"/>
      <c r="E9" s="103"/>
      <c r="F9" s="103"/>
      <c r="G9" s="103"/>
      <c r="H9" s="103"/>
      <c r="I9" s="154">
        <f>SUM(JULY!$B$7)</f>
        <v>0</v>
      </c>
      <c r="J9" s="130"/>
      <c r="K9" s="103"/>
    </row>
    <row r="10" spans="1:11" ht="15.6" customHeight="1" x14ac:dyDescent="0.2">
      <c r="A10" s="103" t="s">
        <v>371</v>
      </c>
      <c r="B10" s="103"/>
      <c r="C10" s="103"/>
      <c r="D10" s="103"/>
      <c r="E10" s="103"/>
      <c r="F10" s="103"/>
      <c r="G10" s="103"/>
      <c r="H10" s="103"/>
      <c r="I10" s="131">
        <f>SUM(JULY!$C$7)</f>
        <v>0</v>
      </c>
      <c r="J10" s="130"/>
      <c r="K10" s="103"/>
    </row>
    <row r="11" spans="1:11" ht="15.6" customHeight="1" x14ac:dyDescent="0.2">
      <c r="A11" s="103" t="s">
        <v>324</v>
      </c>
      <c r="B11" s="103"/>
      <c r="C11" s="103"/>
      <c r="D11" s="103"/>
      <c r="E11" s="103"/>
      <c r="F11" s="103"/>
      <c r="G11" s="103"/>
      <c r="H11" s="103"/>
      <c r="I11" s="131">
        <f>SUM(JULY!$D$7)</f>
        <v>0</v>
      </c>
      <c r="J11" s="130"/>
      <c r="K11" s="103"/>
    </row>
    <row r="12" spans="1:11" ht="15.6" customHeight="1" x14ac:dyDescent="0.2">
      <c r="A12" s="103" t="s">
        <v>280</v>
      </c>
      <c r="B12" s="103"/>
      <c r="C12" s="103"/>
      <c r="D12" s="103"/>
      <c r="E12" s="103"/>
      <c r="F12" s="103"/>
      <c r="G12" s="103"/>
      <c r="H12" s="103"/>
      <c r="I12" s="131">
        <f>SUM(JULY!$E$7)</f>
        <v>0</v>
      </c>
      <c r="J12" s="130"/>
      <c r="K12" s="103"/>
    </row>
    <row r="13" spans="1:11" ht="15.6" customHeight="1" x14ac:dyDescent="0.2">
      <c r="A13" s="103" t="s">
        <v>281</v>
      </c>
      <c r="B13" s="103"/>
      <c r="C13" s="103"/>
      <c r="D13" s="103"/>
      <c r="E13" s="103"/>
      <c r="F13" s="103"/>
      <c r="G13" s="103"/>
      <c r="H13" s="103"/>
      <c r="I13" s="131">
        <f>SUM(JULY!$F$7)</f>
        <v>0</v>
      </c>
      <c r="J13" s="130"/>
      <c r="K13" s="103"/>
    </row>
    <row r="14" spans="1:11" ht="15.6" customHeight="1" x14ac:dyDescent="0.2">
      <c r="A14" s="103" t="s">
        <v>282</v>
      </c>
      <c r="B14" s="103"/>
      <c r="C14" s="103"/>
      <c r="D14" s="103"/>
      <c r="E14" s="103"/>
      <c r="F14" s="103"/>
      <c r="G14" s="103"/>
      <c r="H14" s="103"/>
      <c r="I14" s="131">
        <f>SUM(JULY!$L$7:$O$7)</f>
        <v>0</v>
      </c>
      <c r="J14" s="130"/>
      <c r="K14" s="103"/>
    </row>
    <row r="15" spans="1:11" ht="15.6" customHeight="1" x14ac:dyDescent="0.2">
      <c r="A15" s="103"/>
      <c r="B15" s="103" t="s">
        <v>283</v>
      </c>
      <c r="C15" s="103" t="s">
        <v>284</v>
      </c>
      <c r="D15" s="103"/>
      <c r="E15" s="103"/>
      <c r="F15" s="103"/>
      <c r="G15" s="103"/>
      <c r="H15" s="103"/>
      <c r="I15" s="131">
        <f>SUM(JULY!$Q$7:$R$7)</f>
        <v>0</v>
      </c>
      <c r="J15" s="130"/>
      <c r="K15" s="103"/>
    </row>
    <row r="16" spans="1:11" ht="15.6" customHeight="1" thickBot="1" x14ac:dyDescent="0.25">
      <c r="A16" s="103"/>
      <c r="B16" s="103"/>
      <c r="C16" s="103" t="s">
        <v>285</v>
      </c>
      <c r="D16" s="103"/>
      <c r="E16" s="103"/>
      <c r="F16" s="103"/>
      <c r="G16" s="103"/>
      <c r="H16" s="103"/>
      <c r="I16" s="132">
        <f>SUM(JULY!$P$7)</f>
        <v>0</v>
      </c>
      <c r="J16" s="130"/>
      <c r="K16" s="103"/>
    </row>
    <row r="17" spans="1:11" ht="15.6" customHeight="1" thickBot="1" x14ac:dyDescent="0.25">
      <c r="A17" s="103"/>
      <c r="B17" s="127" t="s">
        <v>286</v>
      </c>
      <c r="C17" s="103"/>
      <c r="D17" s="103"/>
      <c r="E17" s="103"/>
      <c r="F17" s="103"/>
      <c r="G17" s="103"/>
      <c r="H17" s="103"/>
      <c r="I17" s="127" t="s">
        <v>277</v>
      </c>
      <c r="J17" s="133">
        <f>SUM(I9:I16)</f>
        <v>0</v>
      </c>
      <c r="K17" s="103"/>
    </row>
    <row r="18" spans="1:11" ht="15.6" customHeight="1" thickTop="1" thickBot="1" x14ac:dyDescent="0.25">
      <c r="A18" s="103"/>
      <c r="B18" s="127" t="s">
        <v>287</v>
      </c>
      <c r="C18" s="103"/>
      <c r="D18" s="103"/>
      <c r="E18" s="103"/>
      <c r="F18" s="103"/>
      <c r="G18" s="103"/>
      <c r="H18" s="103"/>
      <c r="I18" s="103"/>
      <c r="J18" s="134">
        <f>SUM(J7:J17)</f>
        <v>0</v>
      </c>
      <c r="K18" s="103"/>
    </row>
    <row r="19" spans="1:11" ht="15.6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35" t="s">
        <v>236</v>
      </c>
      <c r="K19" s="103"/>
    </row>
    <row r="20" spans="1:11" ht="15.6" customHeight="1" x14ac:dyDescent="0.2">
      <c r="A20" s="103" t="s">
        <v>288</v>
      </c>
      <c r="B20" s="103"/>
      <c r="C20" s="103"/>
      <c r="D20" s="103"/>
      <c r="E20" s="103"/>
      <c r="F20" s="103"/>
      <c r="G20" s="103"/>
      <c r="H20" s="103"/>
      <c r="I20" s="103"/>
      <c r="J20" s="130"/>
      <c r="K20" s="103"/>
    </row>
    <row r="21" spans="1:11" ht="15.6" customHeight="1" thickBot="1" x14ac:dyDescent="0.25">
      <c r="A21" s="103" t="s">
        <v>289</v>
      </c>
      <c r="B21" s="103"/>
      <c r="C21" s="103"/>
      <c r="D21" s="103"/>
      <c r="E21" s="103"/>
      <c r="F21" s="103"/>
      <c r="G21" s="103"/>
      <c r="H21" s="103"/>
      <c r="I21" s="103"/>
      <c r="J21" s="130"/>
      <c r="K21" s="103"/>
    </row>
    <row r="22" spans="1:11" ht="15.6" customHeight="1" x14ac:dyDescent="0.2">
      <c r="A22" s="103" t="s">
        <v>290</v>
      </c>
      <c r="B22" s="103"/>
      <c r="C22" s="103"/>
      <c r="D22" s="103"/>
      <c r="E22" s="103"/>
      <c r="F22" s="103"/>
      <c r="G22" s="103"/>
      <c r="H22" s="126">
        <f>SUM(JULY!$U$7)</f>
        <v>0</v>
      </c>
      <c r="I22" s="103"/>
      <c r="J22" s="130"/>
      <c r="K22" s="103"/>
    </row>
    <row r="23" spans="1:11" ht="15.6" customHeight="1" x14ac:dyDescent="0.2">
      <c r="A23" s="103" t="s">
        <v>291</v>
      </c>
      <c r="B23" s="103"/>
      <c r="C23" s="103"/>
      <c r="D23" s="103"/>
      <c r="E23" s="103"/>
      <c r="F23" s="103"/>
      <c r="G23" s="103"/>
      <c r="H23" s="136">
        <f>SUM(JULY!$V$7)</f>
        <v>0</v>
      </c>
      <c r="I23" s="103"/>
      <c r="J23" s="130"/>
      <c r="K23" s="103"/>
    </row>
    <row r="24" spans="1:11" ht="15.6" customHeight="1" thickBot="1" x14ac:dyDescent="0.25">
      <c r="A24" s="103" t="s">
        <v>292</v>
      </c>
      <c r="B24" s="103"/>
      <c r="C24" s="103"/>
      <c r="D24" s="103"/>
      <c r="E24" s="103"/>
      <c r="F24" s="103"/>
      <c r="G24" s="103"/>
      <c r="H24" s="136">
        <f>SUM(JULY!$W$7:$X$7)</f>
        <v>0</v>
      </c>
      <c r="I24" s="103"/>
      <c r="J24" s="130"/>
      <c r="K24" s="103"/>
    </row>
    <row r="25" spans="1:11" ht="15.6" customHeight="1" thickBot="1" x14ac:dyDescent="0.25">
      <c r="A25" s="103" t="s">
        <v>293</v>
      </c>
      <c r="B25" s="103"/>
      <c r="C25" s="103"/>
      <c r="D25" s="103"/>
      <c r="E25" s="103"/>
      <c r="F25" s="103"/>
      <c r="G25" s="103"/>
      <c r="H25" s="132">
        <f>SUM(JULY!$Y$7)</f>
        <v>0</v>
      </c>
      <c r="I25" s="129">
        <f>SUM(H22:H25)</f>
        <v>0</v>
      </c>
      <c r="J25" s="130"/>
      <c r="K25" s="103"/>
    </row>
    <row r="26" spans="1:11" ht="15.6" customHeight="1" x14ac:dyDescent="0.2">
      <c r="A26" s="103" t="s">
        <v>294</v>
      </c>
      <c r="B26" s="103"/>
      <c r="C26" s="103"/>
      <c r="D26" s="103"/>
      <c r="E26" s="103"/>
      <c r="F26" s="103"/>
      <c r="G26" s="103"/>
      <c r="H26" s="103"/>
      <c r="I26" s="131">
        <f>SUM(JULY!$Z$7)</f>
        <v>0</v>
      </c>
      <c r="J26" s="130"/>
      <c r="K26" s="103"/>
    </row>
    <row r="27" spans="1:11" ht="15.6" customHeight="1" x14ac:dyDescent="0.2">
      <c r="A27" s="103" t="s">
        <v>295</v>
      </c>
      <c r="B27" s="103"/>
      <c r="C27" s="103"/>
      <c r="D27" s="103"/>
      <c r="E27" s="103"/>
      <c r="F27" s="103"/>
      <c r="G27" s="103"/>
      <c r="H27" s="103"/>
      <c r="I27" s="131">
        <f>SUM(JULY!$AA$7)</f>
        <v>0</v>
      </c>
      <c r="J27" s="130"/>
      <c r="K27" s="103"/>
    </row>
    <row r="28" spans="1:11" ht="15.6" customHeight="1" x14ac:dyDescent="0.2">
      <c r="A28" s="103" t="s">
        <v>296</v>
      </c>
      <c r="B28" s="103"/>
      <c r="C28" s="103"/>
      <c r="D28" s="103"/>
      <c r="E28" s="103"/>
      <c r="F28" s="103"/>
      <c r="G28" s="103"/>
      <c r="H28" s="103"/>
      <c r="I28" s="131">
        <f>SUM(JULY!$AB$7)</f>
        <v>0</v>
      </c>
      <c r="J28" s="130"/>
      <c r="K28" s="103"/>
    </row>
    <row r="29" spans="1:11" ht="15.6" customHeight="1" x14ac:dyDescent="0.2">
      <c r="A29" s="103" t="s">
        <v>297</v>
      </c>
      <c r="B29" s="103"/>
      <c r="C29" s="103"/>
      <c r="D29" s="103"/>
      <c r="E29" s="103"/>
      <c r="F29" s="103"/>
      <c r="G29" s="103"/>
      <c r="H29" s="103"/>
      <c r="I29" s="131">
        <f>SUM(JULY!$AC$7)</f>
        <v>0</v>
      </c>
      <c r="J29" s="130"/>
      <c r="K29" s="103"/>
    </row>
    <row r="30" spans="1:11" ht="15.6" customHeight="1" x14ac:dyDescent="0.2">
      <c r="A30" s="103" t="s">
        <v>298</v>
      </c>
      <c r="B30" s="103"/>
      <c r="C30" s="103"/>
      <c r="D30" s="103"/>
      <c r="E30" s="103"/>
      <c r="F30" s="103"/>
      <c r="G30" s="103"/>
      <c r="H30" s="103"/>
      <c r="I30" s="131">
        <f>SUM(JULY!$AD$7)</f>
        <v>0</v>
      </c>
      <c r="J30" s="130"/>
      <c r="K30" s="103"/>
    </row>
    <row r="31" spans="1:11" ht="15.6" customHeight="1" x14ac:dyDescent="0.2">
      <c r="A31" s="103" t="s">
        <v>299</v>
      </c>
      <c r="B31" s="103"/>
      <c r="C31" s="103"/>
      <c r="D31" s="103"/>
      <c r="E31" s="103"/>
      <c r="F31" s="103"/>
      <c r="G31" s="103"/>
      <c r="H31" s="103"/>
      <c r="I31" s="131">
        <f>SUM(JULY!$AE$7)</f>
        <v>0</v>
      </c>
      <c r="J31" s="130"/>
      <c r="K31" s="103"/>
    </row>
    <row r="32" spans="1:11" ht="15.6" customHeight="1" x14ac:dyDescent="0.2">
      <c r="A32" s="103" t="s">
        <v>300</v>
      </c>
      <c r="B32" s="103"/>
      <c r="C32" s="103"/>
      <c r="D32" s="103"/>
      <c r="E32" s="103"/>
      <c r="F32" s="103"/>
      <c r="G32" s="103"/>
      <c r="H32" s="103"/>
      <c r="I32" s="131">
        <f>SUM(JULY!$AF$7)</f>
        <v>0</v>
      </c>
      <c r="J32" s="130"/>
      <c r="K32" s="103"/>
    </row>
    <row r="33" spans="1:11" ht="15.6" customHeight="1" x14ac:dyDescent="0.2">
      <c r="A33" s="103" t="s">
        <v>301</v>
      </c>
      <c r="B33" s="103"/>
      <c r="C33" s="103"/>
      <c r="D33" s="103"/>
      <c r="E33" s="103"/>
      <c r="F33" s="103"/>
      <c r="G33" s="103"/>
      <c r="H33" s="103"/>
      <c r="I33" s="131">
        <f>SUM(JULY!$AG$7)</f>
        <v>0</v>
      </c>
      <c r="J33" s="130"/>
      <c r="K33" s="103"/>
    </row>
    <row r="34" spans="1:11" ht="15.6" customHeight="1" x14ac:dyDescent="0.2">
      <c r="A34" s="103" t="s">
        <v>302</v>
      </c>
      <c r="B34" s="103"/>
      <c r="C34" s="103"/>
      <c r="D34" s="103"/>
      <c r="E34" s="103"/>
      <c r="F34" s="103"/>
      <c r="G34" s="103"/>
      <c r="H34" s="103"/>
      <c r="I34" s="131">
        <f>SUM(JULY!$AH$7)</f>
        <v>0</v>
      </c>
      <c r="J34" s="130"/>
      <c r="K34" s="103"/>
    </row>
    <row r="35" spans="1:11" ht="15.6" customHeight="1" x14ac:dyDescent="0.2">
      <c r="A35" s="103" t="s">
        <v>302</v>
      </c>
      <c r="B35" s="103"/>
      <c r="C35" s="103"/>
      <c r="D35" s="103"/>
      <c r="E35" s="103"/>
      <c r="F35" s="103"/>
      <c r="G35" s="103"/>
      <c r="H35" s="103"/>
      <c r="I35" s="138">
        <v>0</v>
      </c>
      <c r="J35" s="130"/>
      <c r="K35" s="103"/>
    </row>
    <row r="36" spans="1:11" ht="15.6" customHeight="1" x14ac:dyDescent="0.2">
      <c r="A36" s="103" t="s">
        <v>303</v>
      </c>
      <c r="B36" s="103"/>
      <c r="C36" s="103"/>
      <c r="D36" s="103"/>
      <c r="E36" s="103"/>
      <c r="F36" s="103"/>
      <c r="G36" s="103"/>
      <c r="H36" s="103"/>
      <c r="I36" s="131">
        <f>SUM(JULY!$AJ$7)</f>
        <v>0</v>
      </c>
      <c r="J36" s="130"/>
      <c r="K36" s="103"/>
    </row>
    <row r="37" spans="1:11" ht="15.6" customHeight="1" thickBot="1" x14ac:dyDescent="0.25">
      <c r="A37" s="103" t="s">
        <v>304</v>
      </c>
      <c r="B37" s="103"/>
      <c r="C37" s="103"/>
      <c r="D37" s="103"/>
      <c r="E37" s="103"/>
      <c r="F37" s="103"/>
      <c r="G37" s="103"/>
      <c r="H37" s="103"/>
      <c r="I37" s="132">
        <f>SUM(JULY!$AK$7)</f>
        <v>0</v>
      </c>
      <c r="J37" s="130"/>
      <c r="K37" s="103"/>
    </row>
    <row r="38" spans="1:11" ht="15.6" customHeight="1" thickBot="1" x14ac:dyDescent="0.25">
      <c r="A38" s="139" t="s">
        <v>305</v>
      </c>
      <c r="B38" s="103"/>
      <c r="C38" s="103"/>
      <c r="D38" s="103"/>
      <c r="E38" s="103"/>
      <c r="F38" s="103"/>
      <c r="G38" s="103"/>
      <c r="H38" s="103"/>
      <c r="I38" s="140"/>
      <c r="J38" s="141">
        <f>SUM(I25:I37)</f>
        <v>0</v>
      </c>
      <c r="K38" s="103"/>
    </row>
    <row r="39" spans="1:11" ht="15.6" customHeight="1" thickTop="1" thickBot="1" x14ac:dyDescent="0.25">
      <c r="A39" s="127" t="s">
        <v>306</v>
      </c>
      <c r="B39" s="103"/>
      <c r="C39" s="103"/>
      <c r="D39" s="103"/>
      <c r="E39" s="103"/>
      <c r="F39" s="103"/>
      <c r="G39" s="103"/>
      <c r="H39" s="103"/>
      <c r="I39" s="103"/>
      <c r="J39" s="142">
        <f>SUM(J18-J38)</f>
        <v>0</v>
      </c>
      <c r="K39" s="103"/>
    </row>
    <row r="40" spans="1:11" ht="15.6" customHeight="1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5.6" customHeight="1" x14ac:dyDescent="0.2">
      <c r="A41" s="103" t="s">
        <v>307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5.6" customHeight="1" x14ac:dyDescent="0.2">
      <c r="A42" s="103" t="s">
        <v>308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ht="15.6" customHeight="1" x14ac:dyDescent="0.2">
      <c r="A43" s="103" t="s">
        <v>309</v>
      </c>
      <c r="B43" s="103"/>
      <c r="C43" s="103"/>
      <c r="D43" s="103"/>
      <c r="E43" s="103"/>
      <c r="F43" s="103"/>
      <c r="G43" s="103"/>
      <c r="H43" s="103"/>
      <c r="I43" s="493"/>
      <c r="J43" s="494"/>
      <c r="K43" s="103"/>
    </row>
    <row r="44" spans="1:11" ht="15.6" customHeight="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ht="15.6" customHeight="1" x14ac:dyDescent="0.2">
      <c r="A45" s="143"/>
      <c r="B45" s="143"/>
      <c r="C45" s="143" t="s">
        <v>236</v>
      </c>
      <c r="D45" s="143"/>
      <c r="E45" s="103"/>
      <c r="F45" s="103"/>
      <c r="G45" s="103"/>
      <c r="H45" s="143"/>
      <c r="I45" s="143"/>
      <c r="J45" s="143"/>
      <c r="K45" s="103"/>
    </row>
    <row r="46" spans="1:11" ht="15.6" customHeight="1" x14ac:dyDescent="0.2">
      <c r="A46" s="103"/>
      <c r="B46" s="103"/>
      <c r="C46" s="103"/>
      <c r="D46" s="144" t="s">
        <v>310</v>
      </c>
      <c r="E46" s="103"/>
      <c r="F46" s="103"/>
      <c r="G46" s="103"/>
      <c r="H46" s="140"/>
      <c r="I46" s="140"/>
      <c r="J46" s="145" t="s">
        <v>311</v>
      </c>
      <c r="K46" s="103"/>
    </row>
    <row r="47" spans="1:11" ht="15.6" customHeight="1" x14ac:dyDescent="0.2">
      <c r="A47" s="103"/>
      <c r="B47" s="103"/>
      <c r="C47" s="103"/>
      <c r="D47" s="103"/>
      <c r="E47" s="103"/>
      <c r="F47" s="103"/>
      <c r="G47" s="103"/>
      <c r="H47" s="103" t="s">
        <v>236</v>
      </c>
      <c r="I47" s="103"/>
      <c r="J47" s="103"/>
      <c r="K47" s="103"/>
    </row>
    <row r="48" spans="1:11" ht="15.6" customHeight="1" x14ac:dyDescent="0.2">
      <c r="A48" s="124" t="s">
        <v>312</v>
      </c>
      <c r="B48" s="124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5.6" customHeight="1" x14ac:dyDescent="0.2">
      <c r="A49" s="146" t="s">
        <v>313</v>
      </c>
      <c r="B49" s="146"/>
      <c r="C49" s="146"/>
      <c r="D49" s="146"/>
      <c r="E49" s="146"/>
      <c r="F49" s="146"/>
      <c r="G49" s="146"/>
      <c r="H49" s="146"/>
      <c r="I49" s="146"/>
      <c r="J49" s="103"/>
      <c r="K49" s="103"/>
    </row>
    <row r="50" spans="1:11" ht="15.6" customHeight="1" x14ac:dyDescent="0.2">
      <c r="A50" s="146" t="s">
        <v>314</v>
      </c>
      <c r="B50" s="146"/>
      <c r="C50" s="146"/>
      <c r="D50" s="146"/>
      <c r="E50" s="146"/>
      <c r="F50" s="146"/>
      <c r="G50" s="146"/>
      <c r="H50" s="146"/>
      <c r="I50" s="146"/>
      <c r="J50" s="103"/>
      <c r="K50" s="103"/>
    </row>
  </sheetData>
  <sheetProtection algorithmName="SHA-512" hashValue="9MVb2UwB4iwkqSYETVgNEben1ZflqInep3f8MtgGZ31h4QV8CvRbnuB9hqJSDxHjAZsTDvqW2jCPBkCpdWVuYQ==" saltValue="BLNgS0F77KmO5LI1wfN3fQ==" spinCount="100000" sheet="1" objects="1" scenarios="1" formatColumns="0" formatRows="0"/>
  <mergeCells count="3">
    <mergeCell ref="A2:J2"/>
    <mergeCell ref="A3:J3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IN147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7" customWidth="1"/>
    <col min="2" max="7" width="9.140625" style="17" customWidth="1"/>
    <col min="8" max="8" width="30.5703125" style="17" customWidth="1"/>
    <col min="9" max="34" width="9.140625" style="17" customWidth="1"/>
    <col min="35" max="35" width="36.42578125" style="17" customWidth="1"/>
    <col min="36" max="37" width="9.140625" style="17"/>
    <col min="38" max="38" width="2.5703125" style="17" customWidth="1"/>
    <col min="39" max="16384" width="9.140625" style="17"/>
  </cols>
  <sheetData>
    <row r="1" spans="1:248" ht="12.75" customHeight="1" x14ac:dyDescent="0.2">
      <c r="A1" s="15"/>
      <c r="B1" s="16" t="s">
        <v>0</v>
      </c>
      <c r="C1" s="15"/>
      <c r="D1" s="15"/>
      <c r="E1" s="15"/>
      <c r="F1" s="15"/>
      <c r="G1" s="4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248" ht="12.75" customHeight="1" x14ac:dyDescent="0.2">
      <c r="A2" s="15"/>
      <c r="B2" s="481" t="s">
        <v>128</v>
      </c>
      <c r="C2" s="482"/>
      <c r="D2" s="482"/>
      <c r="E2" s="483">
        <f>J100</f>
        <v>0</v>
      </c>
      <c r="F2" s="484"/>
      <c r="G2" s="47"/>
      <c r="H2" s="15"/>
      <c r="I2" s="15"/>
      <c r="J2" s="15"/>
      <c r="K2" s="30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248" s="14" customFormat="1" ht="12.75" customHeight="1" thickBot="1" x14ac:dyDescent="0.25">
      <c r="A3" s="18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48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 t="s">
        <v>1</v>
      </c>
      <c r="N3" s="19">
        <v>12</v>
      </c>
      <c r="O3" s="19">
        <v>13</v>
      </c>
      <c r="P3" s="19">
        <v>14</v>
      </c>
      <c r="Q3" s="19">
        <v>15</v>
      </c>
      <c r="R3" s="19" t="s">
        <v>2</v>
      </c>
      <c r="S3" s="18"/>
      <c r="T3" s="18"/>
      <c r="U3" s="19">
        <v>16</v>
      </c>
      <c r="V3" s="19">
        <v>17</v>
      </c>
      <c r="W3" s="19">
        <v>18</v>
      </c>
      <c r="X3" s="19">
        <v>19</v>
      </c>
      <c r="Y3" s="19">
        <v>20</v>
      </c>
      <c r="Z3" s="19" t="s">
        <v>3</v>
      </c>
      <c r="AA3" s="19">
        <v>21</v>
      </c>
      <c r="AB3" s="19">
        <v>22</v>
      </c>
      <c r="AC3" s="19">
        <v>23</v>
      </c>
      <c r="AD3" s="19">
        <v>24</v>
      </c>
      <c r="AE3" s="19">
        <v>25</v>
      </c>
      <c r="AF3" s="19">
        <v>26</v>
      </c>
      <c r="AG3" s="19">
        <v>27</v>
      </c>
      <c r="AH3" s="19">
        <v>28</v>
      </c>
      <c r="AI3" s="19">
        <v>29</v>
      </c>
      <c r="AJ3" s="19">
        <v>30</v>
      </c>
      <c r="AK3" s="19">
        <v>31</v>
      </c>
      <c r="AL3" s="18"/>
    </row>
    <row r="4" spans="1:248" s="101" customFormat="1" ht="12.75" customHeight="1" thickTop="1" x14ac:dyDescent="0.2">
      <c r="A4" s="388"/>
      <c r="B4" s="4" t="s">
        <v>4</v>
      </c>
      <c r="C4" s="375"/>
      <c r="D4" s="4" t="s">
        <v>201</v>
      </c>
      <c r="E4" s="376" t="s">
        <v>6</v>
      </c>
      <c r="F4" s="10" t="s">
        <v>7</v>
      </c>
      <c r="G4" s="389"/>
      <c r="H4" s="10"/>
      <c r="I4" s="390"/>
      <c r="J4" s="4"/>
      <c r="K4" s="10"/>
      <c r="L4" s="4" t="s">
        <v>454</v>
      </c>
      <c r="M4" s="4"/>
      <c r="N4" s="4" t="s">
        <v>257</v>
      </c>
      <c r="O4" s="376" t="s">
        <v>455</v>
      </c>
      <c r="P4" s="378"/>
      <c r="Q4" s="391" t="s">
        <v>8</v>
      </c>
      <c r="R4" s="10" t="s">
        <v>8</v>
      </c>
      <c r="S4" s="111"/>
      <c r="T4" s="385"/>
      <c r="U4" s="453" t="s">
        <v>9</v>
      </c>
      <c r="V4" s="454"/>
      <c r="W4" s="454"/>
      <c r="X4" s="454"/>
      <c r="Y4" s="455"/>
      <c r="Z4" s="4" t="s">
        <v>10</v>
      </c>
      <c r="AA4" s="4" t="s">
        <v>11</v>
      </c>
      <c r="AB4" s="4" t="s">
        <v>204</v>
      </c>
      <c r="AC4" s="4" t="s">
        <v>12</v>
      </c>
      <c r="AD4" s="4" t="s">
        <v>13</v>
      </c>
      <c r="AE4" s="4" t="s">
        <v>14</v>
      </c>
      <c r="AF4" s="4"/>
      <c r="AG4" s="4"/>
      <c r="AH4" s="9"/>
      <c r="AI4" s="392"/>
      <c r="AJ4" s="4" t="s">
        <v>15</v>
      </c>
      <c r="AK4" s="10" t="s">
        <v>7</v>
      </c>
      <c r="AL4" s="111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</row>
    <row r="5" spans="1:248" s="101" customFormat="1" ht="12.75" customHeight="1" x14ac:dyDescent="0.2">
      <c r="A5" s="388"/>
      <c r="B5" s="4" t="s">
        <v>8</v>
      </c>
      <c r="C5" s="4" t="s">
        <v>16</v>
      </c>
      <c r="D5" s="4" t="s">
        <v>202</v>
      </c>
      <c r="E5" s="379" t="s">
        <v>8</v>
      </c>
      <c r="F5" s="10" t="s">
        <v>18</v>
      </c>
      <c r="G5" s="389" t="s">
        <v>19</v>
      </c>
      <c r="H5" s="10" t="s">
        <v>20</v>
      </c>
      <c r="I5" s="390" t="s">
        <v>465</v>
      </c>
      <c r="J5" s="4" t="s">
        <v>21</v>
      </c>
      <c r="K5" s="10" t="s">
        <v>22</v>
      </c>
      <c r="L5" s="4" t="s">
        <v>456</v>
      </c>
      <c r="M5" s="4" t="s">
        <v>457</v>
      </c>
      <c r="N5" s="4" t="s">
        <v>258</v>
      </c>
      <c r="O5" s="379" t="s">
        <v>259</v>
      </c>
      <c r="P5" s="379" t="s">
        <v>23</v>
      </c>
      <c r="Q5" s="4" t="s">
        <v>24</v>
      </c>
      <c r="R5" s="10" t="s">
        <v>24</v>
      </c>
      <c r="S5" s="9" t="s">
        <v>136</v>
      </c>
      <c r="T5" s="10" t="s">
        <v>136</v>
      </c>
      <c r="U5" s="4" t="s">
        <v>25</v>
      </c>
      <c r="V5" s="4" t="s">
        <v>26</v>
      </c>
      <c r="W5" s="4" t="s">
        <v>27</v>
      </c>
      <c r="X5" s="4" t="s">
        <v>28</v>
      </c>
      <c r="Y5" s="4" t="s">
        <v>137</v>
      </c>
      <c r="Z5" s="4" t="s">
        <v>251</v>
      </c>
      <c r="AA5" s="4" t="s">
        <v>138</v>
      </c>
      <c r="AB5" s="4" t="s">
        <v>203</v>
      </c>
      <c r="AC5" s="4" t="s">
        <v>30</v>
      </c>
      <c r="AD5" s="4" t="s">
        <v>141</v>
      </c>
      <c r="AE5" s="4" t="s">
        <v>31</v>
      </c>
      <c r="AF5" s="4" t="s">
        <v>32</v>
      </c>
      <c r="AG5" s="4" t="s">
        <v>205</v>
      </c>
      <c r="AH5" s="9" t="s">
        <v>16</v>
      </c>
      <c r="AI5" s="393" t="s">
        <v>34</v>
      </c>
      <c r="AJ5" s="4" t="s">
        <v>35</v>
      </c>
      <c r="AK5" s="10" t="s">
        <v>18</v>
      </c>
      <c r="AL5" s="111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</row>
    <row r="6" spans="1:248" s="101" customFormat="1" ht="12.75" customHeight="1" thickBot="1" x14ac:dyDescent="0.25">
      <c r="A6" s="394"/>
      <c r="B6" s="381" t="s">
        <v>36</v>
      </c>
      <c r="C6" s="381" t="s">
        <v>37</v>
      </c>
      <c r="D6" s="381" t="s">
        <v>38</v>
      </c>
      <c r="E6" s="382" t="s">
        <v>39</v>
      </c>
      <c r="F6" s="12" t="s">
        <v>40</v>
      </c>
      <c r="G6" s="395"/>
      <c r="H6" s="12"/>
      <c r="I6" s="396" t="s">
        <v>41</v>
      </c>
      <c r="J6" s="381"/>
      <c r="K6" s="12"/>
      <c r="L6" s="381" t="s">
        <v>458</v>
      </c>
      <c r="M6" s="381"/>
      <c r="N6" s="381" t="s">
        <v>235</v>
      </c>
      <c r="O6" s="382" t="s">
        <v>235</v>
      </c>
      <c r="P6" s="383"/>
      <c r="Q6" s="5" t="s">
        <v>459</v>
      </c>
      <c r="R6" s="117" t="s">
        <v>263</v>
      </c>
      <c r="S6" s="11" t="s">
        <v>109</v>
      </c>
      <c r="T6" s="12" t="s">
        <v>188</v>
      </c>
      <c r="U6" s="381" t="s">
        <v>42</v>
      </c>
      <c r="V6" s="381" t="s">
        <v>43</v>
      </c>
      <c r="W6" s="381"/>
      <c r="X6" s="381" t="s">
        <v>44</v>
      </c>
      <c r="Y6" s="381" t="s">
        <v>30</v>
      </c>
      <c r="Z6" s="381" t="s">
        <v>30</v>
      </c>
      <c r="AA6" s="381" t="s">
        <v>139</v>
      </c>
      <c r="AB6" s="381" t="s">
        <v>15</v>
      </c>
      <c r="AC6" s="381" t="s">
        <v>140</v>
      </c>
      <c r="AD6" s="381" t="s">
        <v>142</v>
      </c>
      <c r="AE6" s="381" t="s">
        <v>47</v>
      </c>
      <c r="AF6" s="381" t="s">
        <v>48</v>
      </c>
      <c r="AG6" s="381" t="s">
        <v>15</v>
      </c>
      <c r="AH6" s="11" t="s">
        <v>30</v>
      </c>
      <c r="AI6" s="397"/>
      <c r="AJ6" s="381" t="s">
        <v>49</v>
      </c>
      <c r="AK6" s="12" t="s">
        <v>189</v>
      </c>
      <c r="AL6" s="398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</row>
    <row r="7" spans="1:248" s="51" customFormat="1" ht="12.75" customHeight="1" thickTop="1" x14ac:dyDescent="0.15">
      <c r="A7" s="49"/>
      <c r="B7" s="235">
        <f>B98</f>
        <v>0</v>
      </c>
      <c r="C7" s="235">
        <f>C98</f>
        <v>0</v>
      </c>
      <c r="D7" s="235">
        <f>D98</f>
        <v>0</v>
      </c>
      <c r="E7" s="238">
        <f>E98</f>
        <v>0</v>
      </c>
      <c r="F7" s="271">
        <f>F98</f>
        <v>0</v>
      </c>
      <c r="G7" s="271" t="str">
        <f>C11</f>
        <v>AUGUST</v>
      </c>
      <c r="H7" s="356"/>
      <c r="I7" s="357"/>
      <c r="J7" s="235">
        <f>J98-J21</f>
        <v>0</v>
      </c>
      <c r="K7" s="238">
        <f t="shared" ref="K7:R7" si="0">K98</f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9">
        <f t="shared" si="0"/>
        <v>0</v>
      </c>
      <c r="P7" s="236">
        <f t="shared" si="0"/>
        <v>0</v>
      </c>
      <c r="Q7" s="235">
        <f t="shared" si="0"/>
        <v>0</v>
      </c>
      <c r="R7" s="239">
        <f t="shared" si="0"/>
        <v>0</v>
      </c>
      <c r="S7" s="272">
        <f>SUM(L7:R7)</f>
        <v>0</v>
      </c>
      <c r="T7" s="237">
        <f>SUM(U7:AK7)</f>
        <v>0</v>
      </c>
      <c r="U7" s="235">
        <f t="shared" ref="U7:AH7" si="1">U98</f>
        <v>0</v>
      </c>
      <c r="V7" s="235">
        <f t="shared" si="1"/>
        <v>0</v>
      </c>
      <c r="W7" s="235">
        <f t="shared" si="1"/>
        <v>0</v>
      </c>
      <c r="X7" s="235">
        <f t="shared" si="1"/>
        <v>0</v>
      </c>
      <c r="Y7" s="235">
        <f t="shared" si="1"/>
        <v>0</v>
      </c>
      <c r="Z7" s="235">
        <f t="shared" si="1"/>
        <v>0</v>
      </c>
      <c r="AA7" s="235">
        <f t="shared" si="1"/>
        <v>0</v>
      </c>
      <c r="AB7" s="235">
        <f t="shared" si="1"/>
        <v>0</v>
      </c>
      <c r="AC7" s="235">
        <f t="shared" si="1"/>
        <v>0</v>
      </c>
      <c r="AD7" s="235">
        <f t="shared" si="1"/>
        <v>0</v>
      </c>
      <c r="AE7" s="235">
        <f t="shared" si="1"/>
        <v>0</v>
      </c>
      <c r="AF7" s="235">
        <f t="shared" si="1"/>
        <v>0</v>
      </c>
      <c r="AG7" s="235">
        <f t="shared" si="1"/>
        <v>0</v>
      </c>
      <c r="AH7" s="238">
        <f t="shared" si="1"/>
        <v>0</v>
      </c>
      <c r="AI7" s="271"/>
      <c r="AJ7" s="235">
        <f>AJ98</f>
        <v>0</v>
      </c>
      <c r="AK7" s="235">
        <f>AK98</f>
        <v>0</v>
      </c>
      <c r="AL7" s="50"/>
    </row>
    <row r="8" spans="1:248" s="54" customFormat="1" ht="12.75" customHeight="1" x14ac:dyDescent="0.2">
      <c r="A8" s="52"/>
      <c r="B8" s="52"/>
      <c r="C8" s="52"/>
      <c r="D8" s="52"/>
      <c r="E8" s="5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269">
        <f>SUM(K7:R7)-T7</f>
        <v>0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248" ht="12.75" customHeight="1" x14ac:dyDescent="0.2">
      <c r="A9" s="15"/>
      <c r="B9" s="15"/>
      <c r="C9" s="15"/>
      <c r="D9" s="15"/>
      <c r="E9" s="15"/>
      <c r="F9" s="15"/>
      <c r="G9" s="55"/>
      <c r="H9" s="15"/>
      <c r="I9" s="3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248" ht="12.75" customHeight="1" x14ac:dyDescent="0.2">
      <c r="A10" s="15"/>
      <c r="B10" s="15"/>
      <c r="C10" s="15"/>
      <c r="D10" s="15"/>
      <c r="E10" s="15"/>
      <c r="F10" s="15"/>
      <c r="G10" s="499" t="str">
        <f>JANUARY!G10</f>
        <v>UNITED STEELWORKERS - LOCAL UNION</v>
      </c>
      <c r="H10" s="499"/>
      <c r="I10" s="499"/>
      <c r="J10" s="2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4" t="s">
        <v>399</v>
      </c>
      <c r="AA10" s="2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248" ht="12.75" customHeight="1" x14ac:dyDescent="0.2">
      <c r="A11" s="15"/>
      <c r="B11" s="26" t="s">
        <v>51</v>
      </c>
      <c r="C11" s="9" t="s">
        <v>165</v>
      </c>
      <c r="D11" s="26" t="s">
        <v>237</v>
      </c>
      <c r="E11" s="1">
        <f>JANUARY!$E$11</f>
        <v>0</v>
      </c>
      <c r="F11" s="15"/>
      <c r="G11" s="55"/>
      <c r="H11" s="15"/>
      <c r="I11" s="3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26"/>
      <c r="AJ11" s="109" t="str">
        <f>C11</f>
        <v>AUGUST</v>
      </c>
      <c r="AK11" s="105">
        <f>$E$11</f>
        <v>0</v>
      </c>
    </row>
    <row r="12" spans="1:248" ht="12.75" customHeight="1" x14ac:dyDescent="0.2">
      <c r="A12" s="15"/>
      <c r="B12" s="26" t="s">
        <v>52</v>
      </c>
      <c r="C12" s="56" t="s">
        <v>144</v>
      </c>
      <c r="D12" s="15"/>
      <c r="E12" s="15"/>
      <c r="F12" s="15"/>
      <c r="G12" s="55"/>
      <c r="H12" s="15"/>
      <c r="I12" s="34" t="s">
        <v>53</v>
      </c>
      <c r="J12" s="15"/>
      <c r="K12" s="15"/>
      <c r="L12" s="34"/>
      <c r="M12" s="15"/>
      <c r="N12" s="15"/>
      <c r="O12" s="15"/>
      <c r="P12" s="26"/>
      <c r="Q12" s="15"/>
      <c r="R12" s="26"/>
      <c r="S12" s="15"/>
      <c r="T12" s="15"/>
      <c r="U12" s="15"/>
      <c r="V12" s="15"/>
      <c r="W12" s="15"/>
      <c r="X12" s="15"/>
      <c r="Y12" s="15"/>
      <c r="Z12" s="15"/>
      <c r="AA12" s="15"/>
      <c r="AB12" s="28" t="s">
        <v>54</v>
      </c>
      <c r="AC12" s="15"/>
      <c r="AD12" s="15"/>
      <c r="AE12" s="15"/>
      <c r="AF12" s="15"/>
      <c r="AG12" s="15"/>
      <c r="AH12" s="15"/>
      <c r="AI12" s="26" t="str">
        <f>B12</f>
        <v>Page No.</v>
      </c>
      <c r="AJ12" s="108" t="str">
        <f>C12</f>
        <v>1</v>
      </c>
      <c r="AK12" s="108"/>
      <c r="AL12" s="104"/>
    </row>
    <row r="13" spans="1:248" ht="12.75" customHeight="1" x14ac:dyDescent="0.2">
      <c r="A13" s="15"/>
      <c r="B13" s="15"/>
      <c r="C13" s="15"/>
      <c r="D13" s="15"/>
      <c r="E13" s="15"/>
      <c r="F13" s="15"/>
      <c r="G13" s="55"/>
      <c r="H13" s="15"/>
      <c r="I13" s="3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26"/>
      <c r="AJ13" s="1"/>
      <c r="AK13" s="233"/>
      <c r="AL13" s="15"/>
    </row>
    <row r="14" spans="1:248" ht="12.75" customHeight="1" x14ac:dyDescent="0.2">
      <c r="A14" s="30"/>
      <c r="B14" s="30"/>
      <c r="C14" s="30"/>
      <c r="D14" s="30"/>
      <c r="E14" s="30"/>
      <c r="F14" s="30"/>
      <c r="G14" s="57"/>
      <c r="H14" s="30"/>
      <c r="I14" s="31"/>
      <c r="J14" s="30"/>
      <c r="K14" s="30"/>
      <c r="L14" s="3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  <c r="AF14" s="30"/>
      <c r="AG14" s="30"/>
      <c r="AH14" s="30"/>
      <c r="AI14" s="30"/>
      <c r="AJ14" s="2"/>
      <c r="AK14" s="2"/>
      <c r="AL14" s="30"/>
    </row>
    <row r="15" spans="1:248" s="362" customFormat="1" ht="12.75" customHeight="1" x14ac:dyDescent="0.2">
      <c r="A15" s="32"/>
      <c r="B15" s="15"/>
      <c r="C15" s="15" t="s">
        <v>55</v>
      </c>
      <c r="D15" s="15"/>
      <c r="E15" s="15"/>
      <c r="F15" s="33"/>
      <c r="G15" s="58"/>
      <c r="H15" s="38" t="s">
        <v>56</v>
      </c>
      <c r="I15" s="59"/>
      <c r="J15" s="459" t="s">
        <v>466</v>
      </c>
      <c r="K15" s="460"/>
      <c r="L15" s="15"/>
      <c r="M15" s="15"/>
      <c r="N15" s="15"/>
      <c r="O15" s="34" t="s">
        <v>57</v>
      </c>
      <c r="P15" s="15"/>
      <c r="Q15" s="15"/>
      <c r="R15" s="32"/>
      <c r="S15" s="15"/>
      <c r="T15" s="3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33"/>
      <c r="AJ15" s="15"/>
      <c r="AK15" s="32"/>
      <c r="AL15" s="15"/>
    </row>
    <row r="16" spans="1:248" s="362" customFormat="1" ht="12.75" customHeight="1" x14ac:dyDescent="0.2">
      <c r="A16" s="32"/>
      <c r="B16" s="15"/>
      <c r="C16" s="15"/>
      <c r="D16" s="15"/>
      <c r="E16" s="15"/>
      <c r="F16" s="33"/>
      <c r="G16" s="58"/>
      <c r="H16" s="33"/>
      <c r="I16" s="60"/>
      <c r="J16" s="15"/>
      <c r="K16" s="32"/>
      <c r="L16" s="15"/>
      <c r="M16" s="15"/>
      <c r="N16" s="15"/>
      <c r="O16" s="15"/>
      <c r="P16" s="15"/>
      <c r="Q16" s="15"/>
      <c r="R16" s="32"/>
      <c r="S16" s="15"/>
      <c r="T16" s="3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33"/>
      <c r="AJ16" s="15"/>
      <c r="AK16" s="32"/>
      <c r="AL16" s="15"/>
    </row>
    <row r="17" spans="1:248" s="362" customFormat="1" ht="12.75" customHeight="1" thickBot="1" x14ac:dyDescent="0.25">
      <c r="A17" s="35"/>
      <c r="B17" s="19">
        <v>1</v>
      </c>
      <c r="C17" s="19">
        <v>2</v>
      </c>
      <c r="D17" s="19">
        <v>3</v>
      </c>
      <c r="E17" s="19">
        <v>4</v>
      </c>
      <c r="F17" s="36">
        <v>5</v>
      </c>
      <c r="G17" s="61">
        <v>6</v>
      </c>
      <c r="H17" s="37">
        <v>7</v>
      </c>
      <c r="I17" s="62">
        <v>8</v>
      </c>
      <c r="J17" s="19">
        <v>9</v>
      </c>
      <c r="K17" s="37">
        <v>10</v>
      </c>
      <c r="L17" s="19">
        <v>11</v>
      </c>
      <c r="M17" s="19" t="s">
        <v>1</v>
      </c>
      <c r="N17" s="19">
        <v>12</v>
      </c>
      <c r="O17" s="19">
        <v>13</v>
      </c>
      <c r="P17" s="19">
        <v>14</v>
      </c>
      <c r="Q17" s="19">
        <v>15</v>
      </c>
      <c r="R17" s="37" t="s">
        <v>2</v>
      </c>
      <c r="S17" s="18"/>
      <c r="T17" s="35"/>
      <c r="U17" s="19">
        <v>16</v>
      </c>
      <c r="V17" s="19">
        <v>17</v>
      </c>
      <c r="W17" s="19">
        <v>18</v>
      </c>
      <c r="X17" s="19">
        <v>19</v>
      </c>
      <c r="Y17" s="19">
        <v>20</v>
      </c>
      <c r="Z17" s="19" t="s">
        <v>3</v>
      </c>
      <c r="AA17" s="19">
        <v>21</v>
      </c>
      <c r="AB17" s="19">
        <v>22</v>
      </c>
      <c r="AC17" s="19">
        <v>23</v>
      </c>
      <c r="AD17" s="19">
        <v>24</v>
      </c>
      <c r="AE17" s="19">
        <v>25</v>
      </c>
      <c r="AF17" s="19">
        <v>26</v>
      </c>
      <c r="AG17" s="19">
        <v>27</v>
      </c>
      <c r="AH17" s="19">
        <v>28</v>
      </c>
      <c r="AI17" s="36">
        <v>29</v>
      </c>
      <c r="AJ17" s="19">
        <v>30</v>
      </c>
      <c r="AK17" s="37">
        <v>31</v>
      </c>
      <c r="AL17" s="18"/>
    </row>
    <row r="18" spans="1:248" s="102" customFormat="1" ht="12.75" customHeight="1" thickTop="1" x14ac:dyDescent="0.2">
      <c r="A18" s="32"/>
      <c r="B18" s="6" t="s">
        <v>4</v>
      </c>
      <c r="C18" s="399"/>
      <c r="D18" s="6" t="s">
        <v>201</v>
      </c>
      <c r="E18" s="400" t="s">
        <v>6</v>
      </c>
      <c r="F18" s="114" t="s">
        <v>7</v>
      </c>
      <c r="G18" s="401"/>
      <c r="H18" s="114"/>
      <c r="I18" s="402"/>
      <c r="J18" s="6"/>
      <c r="K18" s="114"/>
      <c r="L18" s="6" t="s">
        <v>454</v>
      </c>
      <c r="M18" s="6"/>
      <c r="N18" s="6" t="s">
        <v>257</v>
      </c>
      <c r="O18" s="400" t="s">
        <v>455</v>
      </c>
      <c r="P18" s="403"/>
      <c r="Q18" s="404" t="s">
        <v>8</v>
      </c>
      <c r="R18" s="114" t="s">
        <v>8</v>
      </c>
      <c r="S18" s="405"/>
      <c r="T18" s="374"/>
      <c r="U18" s="456" t="s">
        <v>9</v>
      </c>
      <c r="V18" s="457"/>
      <c r="W18" s="457"/>
      <c r="X18" s="457"/>
      <c r="Y18" s="458"/>
      <c r="Z18" s="6" t="s">
        <v>10</v>
      </c>
      <c r="AA18" s="6" t="s">
        <v>11</v>
      </c>
      <c r="AB18" s="6" t="s">
        <v>204</v>
      </c>
      <c r="AC18" s="6" t="s">
        <v>12</v>
      </c>
      <c r="AD18" s="6" t="s">
        <v>13</v>
      </c>
      <c r="AE18" s="6" t="s">
        <v>14</v>
      </c>
      <c r="AF18" s="6"/>
      <c r="AG18" s="6"/>
      <c r="AH18" s="406"/>
      <c r="AI18" s="407"/>
      <c r="AJ18" s="6" t="s">
        <v>15</v>
      </c>
      <c r="AK18" s="114" t="s">
        <v>7</v>
      </c>
      <c r="AL18" s="405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</row>
    <row r="19" spans="1:248" s="102" customFormat="1" ht="12.75" customHeight="1" x14ac:dyDescent="0.2">
      <c r="A19" s="32"/>
      <c r="B19" s="6" t="s">
        <v>8</v>
      </c>
      <c r="C19" s="6" t="s">
        <v>16</v>
      </c>
      <c r="D19" s="6" t="s">
        <v>202</v>
      </c>
      <c r="E19" s="408" t="s">
        <v>8</v>
      </c>
      <c r="F19" s="114" t="s">
        <v>18</v>
      </c>
      <c r="G19" s="401" t="s">
        <v>19</v>
      </c>
      <c r="H19" s="114" t="s">
        <v>20</v>
      </c>
      <c r="I19" s="402" t="s">
        <v>465</v>
      </c>
      <c r="J19" s="6" t="s">
        <v>21</v>
      </c>
      <c r="K19" s="114" t="s">
        <v>22</v>
      </c>
      <c r="L19" s="6" t="s">
        <v>456</v>
      </c>
      <c r="M19" s="6" t="s">
        <v>457</v>
      </c>
      <c r="N19" s="6" t="s">
        <v>258</v>
      </c>
      <c r="O19" s="408" t="s">
        <v>259</v>
      </c>
      <c r="P19" s="408" t="s">
        <v>23</v>
      </c>
      <c r="Q19" s="6" t="s">
        <v>24</v>
      </c>
      <c r="R19" s="114" t="s">
        <v>24</v>
      </c>
      <c r="S19" s="406" t="s">
        <v>136</v>
      </c>
      <c r="T19" s="114" t="s">
        <v>136</v>
      </c>
      <c r="U19" s="6" t="s">
        <v>25</v>
      </c>
      <c r="V19" s="6" t="s">
        <v>26</v>
      </c>
      <c r="W19" s="6" t="s">
        <v>27</v>
      </c>
      <c r="X19" s="6" t="s">
        <v>28</v>
      </c>
      <c r="Y19" s="6" t="s">
        <v>137</v>
      </c>
      <c r="Z19" s="6" t="s">
        <v>251</v>
      </c>
      <c r="AA19" s="6" t="s">
        <v>138</v>
      </c>
      <c r="AB19" s="6" t="s">
        <v>203</v>
      </c>
      <c r="AC19" s="6" t="s">
        <v>30</v>
      </c>
      <c r="AD19" s="6" t="s">
        <v>141</v>
      </c>
      <c r="AE19" s="6" t="s">
        <v>31</v>
      </c>
      <c r="AF19" s="6" t="s">
        <v>32</v>
      </c>
      <c r="AG19" s="6" t="s">
        <v>205</v>
      </c>
      <c r="AH19" s="406" t="s">
        <v>16</v>
      </c>
      <c r="AI19" s="409" t="s">
        <v>34</v>
      </c>
      <c r="AJ19" s="6" t="s">
        <v>35</v>
      </c>
      <c r="AK19" s="114" t="s">
        <v>18</v>
      </c>
      <c r="AL19" s="405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</row>
    <row r="20" spans="1:248" s="102" customFormat="1" ht="12.75" customHeight="1" thickBot="1" x14ac:dyDescent="0.25">
      <c r="A20" s="410"/>
      <c r="B20" s="7" t="s">
        <v>36</v>
      </c>
      <c r="C20" s="7" t="s">
        <v>37</v>
      </c>
      <c r="D20" s="7" t="s">
        <v>38</v>
      </c>
      <c r="E20" s="411" t="s">
        <v>39</v>
      </c>
      <c r="F20" s="412" t="s">
        <v>40</v>
      </c>
      <c r="G20" s="413"/>
      <c r="H20" s="412"/>
      <c r="I20" s="414" t="s">
        <v>41</v>
      </c>
      <c r="J20" s="7"/>
      <c r="K20" s="412"/>
      <c r="L20" s="7" t="s">
        <v>458</v>
      </c>
      <c r="M20" s="7"/>
      <c r="N20" s="7" t="s">
        <v>235</v>
      </c>
      <c r="O20" s="411" t="s">
        <v>235</v>
      </c>
      <c r="P20" s="415"/>
      <c r="Q20" s="115" t="s">
        <v>459</v>
      </c>
      <c r="R20" s="116" t="s">
        <v>263</v>
      </c>
      <c r="S20" s="416" t="s">
        <v>109</v>
      </c>
      <c r="T20" s="412" t="s">
        <v>188</v>
      </c>
      <c r="U20" s="7" t="s">
        <v>42</v>
      </c>
      <c r="V20" s="7" t="s">
        <v>43</v>
      </c>
      <c r="W20" s="7"/>
      <c r="X20" s="7" t="s">
        <v>44</v>
      </c>
      <c r="Y20" s="7" t="s">
        <v>30</v>
      </c>
      <c r="Z20" s="7" t="s">
        <v>30</v>
      </c>
      <c r="AA20" s="7" t="s">
        <v>139</v>
      </c>
      <c r="AB20" s="7" t="s">
        <v>15</v>
      </c>
      <c r="AC20" s="7" t="s">
        <v>140</v>
      </c>
      <c r="AD20" s="7" t="s">
        <v>142</v>
      </c>
      <c r="AE20" s="7" t="s">
        <v>47</v>
      </c>
      <c r="AF20" s="7" t="s">
        <v>48</v>
      </c>
      <c r="AG20" s="7" t="s">
        <v>15</v>
      </c>
      <c r="AH20" s="416" t="s">
        <v>30</v>
      </c>
      <c r="AI20" s="417"/>
      <c r="AJ20" s="7" t="s">
        <v>49</v>
      </c>
      <c r="AK20" s="412" t="s">
        <v>189</v>
      </c>
      <c r="AL20" s="418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</row>
    <row r="21" spans="1:248" s="15" customFormat="1" ht="12.75" customHeight="1" thickTop="1" x14ac:dyDescent="0.2">
      <c r="A21" s="40"/>
      <c r="B21" s="241"/>
      <c r="C21" s="241"/>
      <c r="D21" s="241"/>
      <c r="E21" s="241"/>
      <c r="F21" s="244"/>
      <c r="G21" s="99" t="str">
        <f>$C$11</f>
        <v>AUGUST</v>
      </c>
      <c r="H21" s="270" t="s">
        <v>58</v>
      </c>
      <c r="I21" s="276"/>
      <c r="J21" s="442">
        <f>JULY!E2</f>
        <v>0</v>
      </c>
      <c r="K21" s="244"/>
      <c r="L21" s="241"/>
      <c r="M21" s="241"/>
      <c r="N21" s="241"/>
      <c r="O21" s="242"/>
      <c r="P21" s="254"/>
      <c r="Q21" s="241"/>
      <c r="R21" s="242"/>
      <c r="S21" s="29"/>
      <c r="T21" s="40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2"/>
      <c r="AI21" s="243"/>
      <c r="AJ21" s="241"/>
      <c r="AK21" s="241"/>
      <c r="AL21" s="29"/>
    </row>
    <row r="22" spans="1:248" s="124" customFormat="1" ht="12.75" customHeight="1" x14ac:dyDescent="0.2">
      <c r="A22" s="40">
        <v>1</v>
      </c>
      <c r="B22" s="245"/>
      <c r="C22" s="245"/>
      <c r="D22" s="245"/>
      <c r="E22" s="245"/>
      <c r="F22" s="246"/>
      <c r="G22" s="419"/>
      <c r="H22" s="265"/>
      <c r="I22" s="420"/>
      <c r="J22" s="241">
        <f t="shared" ref="J22:J52" si="2">SUM(B22:F22)</f>
        <v>0</v>
      </c>
      <c r="K22" s="244">
        <f>SUM(U22:AK22)-SUM(L22:R22)</f>
        <v>0</v>
      </c>
      <c r="L22" s="245"/>
      <c r="M22" s="245"/>
      <c r="N22" s="245"/>
      <c r="O22" s="247"/>
      <c r="P22" s="255"/>
      <c r="Q22" s="245"/>
      <c r="R22" s="246"/>
      <c r="S22" s="65" t="s">
        <v>59</v>
      </c>
      <c r="T22" s="40">
        <v>1</v>
      </c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7"/>
      <c r="AI22" s="265"/>
      <c r="AJ22" s="245"/>
      <c r="AK22" s="246"/>
      <c r="AL22" s="65" t="s">
        <v>59</v>
      </c>
    </row>
    <row r="23" spans="1:248" s="124" customFormat="1" ht="12.75" customHeight="1" x14ac:dyDescent="0.2">
      <c r="A23" s="40">
        <v>2</v>
      </c>
      <c r="B23" s="245"/>
      <c r="C23" s="245"/>
      <c r="D23" s="245"/>
      <c r="E23" s="245"/>
      <c r="F23" s="246"/>
      <c r="G23" s="419"/>
      <c r="H23" s="265"/>
      <c r="I23" s="420"/>
      <c r="J23" s="241">
        <f t="shared" si="2"/>
        <v>0</v>
      </c>
      <c r="K23" s="244">
        <f t="shared" ref="K23:K52" si="3">SUM(U23:AK23)-SUM(L23:R23)</f>
        <v>0</v>
      </c>
      <c r="L23" s="245"/>
      <c r="M23" s="245"/>
      <c r="N23" s="245"/>
      <c r="O23" s="247"/>
      <c r="P23" s="255"/>
      <c r="Q23" s="245"/>
      <c r="R23" s="246"/>
      <c r="S23" s="65" t="s">
        <v>60</v>
      </c>
      <c r="T23" s="40">
        <v>2</v>
      </c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7"/>
      <c r="AI23" s="265"/>
      <c r="AJ23" s="245"/>
      <c r="AK23" s="246"/>
      <c r="AL23" s="65" t="s">
        <v>60</v>
      </c>
    </row>
    <row r="24" spans="1:248" s="124" customFormat="1" ht="12.75" customHeight="1" x14ac:dyDescent="0.2">
      <c r="A24" s="40">
        <v>3</v>
      </c>
      <c r="B24" s="245"/>
      <c r="C24" s="245"/>
      <c r="D24" s="245"/>
      <c r="E24" s="245"/>
      <c r="F24" s="246"/>
      <c r="G24" s="419"/>
      <c r="H24" s="265"/>
      <c r="I24" s="420"/>
      <c r="J24" s="241">
        <f t="shared" si="2"/>
        <v>0</v>
      </c>
      <c r="K24" s="244">
        <f t="shared" si="3"/>
        <v>0</v>
      </c>
      <c r="L24" s="245"/>
      <c r="M24" s="245"/>
      <c r="N24" s="245"/>
      <c r="O24" s="247"/>
      <c r="P24" s="255"/>
      <c r="Q24" s="245"/>
      <c r="R24" s="246"/>
      <c r="S24" s="65" t="s">
        <v>61</v>
      </c>
      <c r="T24" s="40">
        <v>3</v>
      </c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7"/>
      <c r="AI24" s="265"/>
      <c r="AJ24" s="245"/>
      <c r="AK24" s="246"/>
      <c r="AL24" s="65" t="s">
        <v>61</v>
      </c>
    </row>
    <row r="25" spans="1:248" s="124" customFormat="1" ht="12.75" customHeight="1" x14ac:dyDescent="0.2">
      <c r="A25" s="40">
        <v>4</v>
      </c>
      <c r="B25" s="245"/>
      <c r="C25" s="245"/>
      <c r="D25" s="245"/>
      <c r="E25" s="245"/>
      <c r="F25" s="246"/>
      <c r="G25" s="419"/>
      <c r="H25" s="265"/>
      <c r="I25" s="420"/>
      <c r="J25" s="241">
        <f t="shared" si="2"/>
        <v>0</v>
      </c>
      <c r="K25" s="244">
        <f t="shared" si="3"/>
        <v>0</v>
      </c>
      <c r="L25" s="245"/>
      <c r="M25" s="245"/>
      <c r="N25" s="245"/>
      <c r="O25" s="247"/>
      <c r="P25" s="255"/>
      <c r="Q25" s="245"/>
      <c r="R25" s="246"/>
      <c r="S25" s="65" t="s">
        <v>62</v>
      </c>
      <c r="T25" s="40">
        <v>4</v>
      </c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7"/>
      <c r="AI25" s="265"/>
      <c r="AJ25" s="245"/>
      <c r="AK25" s="246"/>
      <c r="AL25" s="65" t="s">
        <v>62</v>
      </c>
    </row>
    <row r="26" spans="1:248" s="124" customFormat="1" ht="12.75" customHeight="1" x14ac:dyDescent="0.2">
      <c r="A26" s="40">
        <v>5</v>
      </c>
      <c r="B26" s="245"/>
      <c r="C26" s="245"/>
      <c r="D26" s="245"/>
      <c r="E26" s="245"/>
      <c r="F26" s="246"/>
      <c r="G26" s="421"/>
      <c r="H26" s="265"/>
      <c r="I26" s="420"/>
      <c r="J26" s="241">
        <f t="shared" si="2"/>
        <v>0</v>
      </c>
      <c r="K26" s="244">
        <f t="shared" si="3"/>
        <v>0</v>
      </c>
      <c r="L26" s="245"/>
      <c r="M26" s="245"/>
      <c r="N26" s="245"/>
      <c r="O26" s="247"/>
      <c r="P26" s="255"/>
      <c r="Q26" s="245"/>
      <c r="R26" s="246"/>
      <c r="S26" s="65" t="s">
        <v>63</v>
      </c>
      <c r="T26" s="40">
        <v>5</v>
      </c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7"/>
      <c r="AI26" s="265"/>
      <c r="AJ26" s="245"/>
      <c r="AK26" s="246"/>
      <c r="AL26" s="65" t="s">
        <v>63</v>
      </c>
    </row>
    <row r="27" spans="1:248" s="124" customFormat="1" ht="12.75" customHeight="1" x14ac:dyDescent="0.2">
      <c r="A27" s="66">
        <v>6</v>
      </c>
      <c r="B27" s="248"/>
      <c r="C27" s="248"/>
      <c r="D27" s="248"/>
      <c r="E27" s="248"/>
      <c r="F27" s="250"/>
      <c r="G27" s="419"/>
      <c r="H27" s="266"/>
      <c r="I27" s="422"/>
      <c r="J27" s="241">
        <f t="shared" si="2"/>
        <v>0</v>
      </c>
      <c r="K27" s="244">
        <f t="shared" si="3"/>
        <v>0</v>
      </c>
      <c r="L27" s="248"/>
      <c r="M27" s="248"/>
      <c r="N27" s="248"/>
      <c r="O27" s="249"/>
      <c r="P27" s="256"/>
      <c r="Q27" s="248"/>
      <c r="R27" s="250"/>
      <c r="S27" s="67" t="s">
        <v>64</v>
      </c>
      <c r="T27" s="66">
        <v>6</v>
      </c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9"/>
      <c r="AI27" s="266"/>
      <c r="AJ27" s="248"/>
      <c r="AK27" s="250"/>
      <c r="AL27" s="67" t="s">
        <v>64</v>
      </c>
    </row>
    <row r="28" spans="1:248" s="124" customFormat="1" ht="12.75" customHeight="1" x14ac:dyDescent="0.2">
      <c r="A28" s="40">
        <v>7</v>
      </c>
      <c r="B28" s="245"/>
      <c r="C28" s="245"/>
      <c r="D28" s="245"/>
      <c r="E28" s="245"/>
      <c r="F28" s="246"/>
      <c r="G28" s="419"/>
      <c r="H28" s="265"/>
      <c r="I28" s="420"/>
      <c r="J28" s="241">
        <f t="shared" si="2"/>
        <v>0</v>
      </c>
      <c r="K28" s="244">
        <f t="shared" si="3"/>
        <v>0</v>
      </c>
      <c r="L28" s="245"/>
      <c r="M28" s="245"/>
      <c r="N28" s="245"/>
      <c r="O28" s="247"/>
      <c r="P28" s="255"/>
      <c r="Q28" s="245"/>
      <c r="R28" s="246"/>
      <c r="S28" s="65" t="s">
        <v>65</v>
      </c>
      <c r="T28" s="40">
        <v>7</v>
      </c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7"/>
      <c r="AI28" s="265"/>
      <c r="AJ28" s="245"/>
      <c r="AK28" s="246"/>
      <c r="AL28" s="65" t="s">
        <v>65</v>
      </c>
    </row>
    <row r="29" spans="1:248" s="124" customFormat="1" ht="12.75" customHeight="1" x14ac:dyDescent="0.2">
      <c r="A29" s="40">
        <v>8</v>
      </c>
      <c r="B29" s="245"/>
      <c r="C29" s="245"/>
      <c r="D29" s="245"/>
      <c r="E29" s="245"/>
      <c r="F29" s="246"/>
      <c r="G29" s="419"/>
      <c r="H29" s="265"/>
      <c r="I29" s="420"/>
      <c r="J29" s="241">
        <f t="shared" si="2"/>
        <v>0</v>
      </c>
      <c r="K29" s="244">
        <f t="shared" si="3"/>
        <v>0</v>
      </c>
      <c r="L29" s="245"/>
      <c r="M29" s="245"/>
      <c r="N29" s="245"/>
      <c r="O29" s="247"/>
      <c r="P29" s="255"/>
      <c r="Q29" s="245"/>
      <c r="R29" s="246"/>
      <c r="S29" s="65" t="s">
        <v>66</v>
      </c>
      <c r="T29" s="40">
        <v>8</v>
      </c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7"/>
      <c r="AI29" s="265"/>
      <c r="AJ29" s="245"/>
      <c r="AK29" s="246"/>
      <c r="AL29" s="65" t="s">
        <v>66</v>
      </c>
    </row>
    <row r="30" spans="1:248" s="124" customFormat="1" ht="12.75" customHeight="1" x14ac:dyDescent="0.2">
      <c r="A30" s="40">
        <v>9</v>
      </c>
      <c r="B30" s="245"/>
      <c r="C30" s="245"/>
      <c r="D30" s="245"/>
      <c r="E30" s="245"/>
      <c r="F30" s="246"/>
      <c r="G30" s="419"/>
      <c r="H30" s="265"/>
      <c r="I30" s="420"/>
      <c r="J30" s="241">
        <f t="shared" si="2"/>
        <v>0</v>
      </c>
      <c r="K30" s="244">
        <f t="shared" si="3"/>
        <v>0</v>
      </c>
      <c r="L30" s="245"/>
      <c r="M30" s="245"/>
      <c r="N30" s="245"/>
      <c r="O30" s="247"/>
      <c r="P30" s="255"/>
      <c r="Q30" s="245"/>
      <c r="R30" s="246"/>
      <c r="S30" s="65" t="s">
        <v>67</v>
      </c>
      <c r="T30" s="40">
        <v>9</v>
      </c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7"/>
      <c r="AI30" s="265"/>
      <c r="AJ30" s="245"/>
      <c r="AK30" s="246"/>
      <c r="AL30" s="65" t="s">
        <v>67</v>
      </c>
    </row>
    <row r="31" spans="1:248" s="124" customFormat="1" ht="12.75" customHeight="1" x14ac:dyDescent="0.2">
      <c r="A31" s="40">
        <v>10</v>
      </c>
      <c r="B31" s="245"/>
      <c r="C31" s="245"/>
      <c r="D31" s="245"/>
      <c r="E31" s="245"/>
      <c r="F31" s="246"/>
      <c r="G31" s="419"/>
      <c r="H31" s="265"/>
      <c r="I31" s="420"/>
      <c r="J31" s="241">
        <f t="shared" si="2"/>
        <v>0</v>
      </c>
      <c r="K31" s="244">
        <f t="shared" si="3"/>
        <v>0</v>
      </c>
      <c r="L31" s="245"/>
      <c r="M31" s="245"/>
      <c r="N31" s="245"/>
      <c r="O31" s="247"/>
      <c r="P31" s="255"/>
      <c r="Q31" s="245"/>
      <c r="R31" s="246"/>
      <c r="S31" s="65" t="s">
        <v>68</v>
      </c>
      <c r="T31" s="40">
        <v>10</v>
      </c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7"/>
      <c r="AI31" s="265"/>
      <c r="AJ31" s="245"/>
      <c r="AK31" s="246"/>
      <c r="AL31" s="65" t="s">
        <v>68</v>
      </c>
    </row>
    <row r="32" spans="1:248" s="124" customFormat="1" ht="12.75" customHeight="1" x14ac:dyDescent="0.2">
      <c r="A32" s="40">
        <v>11</v>
      </c>
      <c r="B32" s="245"/>
      <c r="C32" s="245"/>
      <c r="D32" s="245"/>
      <c r="E32" s="245"/>
      <c r="F32" s="246"/>
      <c r="G32" s="419"/>
      <c r="H32" s="265"/>
      <c r="I32" s="420"/>
      <c r="J32" s="241">
        <f t="shared" si="2"/>
        <v>0</v>
      </c>
      <c r="K32" s="244">
        <f t="shared" si="3"/>
        <v>0</v>
      </c>
      <c r="L32" s="245"/>
      <c r="M32" s="245"/>
      <c r="N32" s="245"/>
      <c r="O32" s="247"/>
      <c r="P32" s="255"/>
      <c r="Q32" s="245"/>
      <c r="R32" s="246"/>
      <c r="S32" s="65" t="s">
        <v>69</v>
      </c>
      <c r="T32" s="40">
        <v>11</v>
      </c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7"/>
      <c r="AI32" s="265"/>
      <c r="AJ32" s="245"/>
      <c r="AK32" s="246"/>
      <c r="AL32" s="65" t="s">
        <v>69</v>
      </c>
    </row>
    <row r="33" spans="1:38" s="124" customFormat="1" ht="12.75" customHeight="1" x14ac:dyDescent="0.2">
      <c r="A33" s="40">
        <v>12</v>
      </c>
      <c r="B33" s="245"/>
      <c r="C33" s="245"/>
      <c r="D33" s="245"/>
      <c r="E33" s="245"/>
      <c r="F33" s="246"/>
      <c r="G33" s="419"/>
      <c r="H33" s="265"/>
      <c r="I33" s="420"/>
      <c r="J33" s="241">
        <f t="shared" si="2"/>
        <v>0</v>
      </c>
      <c r="K33" s="244">
        <f t="shared" si="3"/>
        <v>0</v>
      </c>
      <c r="L33" s="245"/>
      <c r="M33" s="245"/>
      <c r="N33" s="245"/>
      <c r="O33" s="247"/>
      <c r="P33" s="255"/>
      <c r="Q33" s="245"/>
      <c r="R33" s="246"/>
      <c r="S33" s="65" t="s">
        <v>70</v>
      </c>
      <c r="T33" s="40">
        <v>12</v>
      </c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7"/>
      <c r="AI33" s="265"/>
      <c r="AJ33" s="245"/>
      <c r="AK33" s="246"/>
      <c r="AL33" s="65" t="s">
        <v>70</v>
      </c>
    </row>
    <row r="34" spans="1:38" s="124" customFormat="1" ht="12.75" customHeight="1" x14ac:dyDescent="0.2">
      <c r="A34" s="40">
        <v>13</v>
      </c>
      <c r="B34" s="245"/>
      <c r="C34" s="245"/>
      <c r="D34" s="245"/>
      <c r="E34" s="245"/>
      <c r="F34" s="246"/>
      <c r="G34" s="419"/>
      <c r="H34" s="265"/>
      <c r="I34" s="420"/>
      <c r="J34" s="241">
        <f t="shared" si="2"/>
        <v>0</v>
      </c>
      <c r="K34" s="244">
        <f t="shared" si="3"/>
        <v>0</v>
      </c>
      <c r="L34" s="245"/>
      <c r="M34" s="245"/>
      <c r="N34" s="245"/>
      <c r="O34" s="247"/>
      <c r="P34" s="255"/>
      <c r="Q34" s="245"/>
      <c r="R34" s="246"/>
      <c r="S34" s="65" t="s">
        <v>71</v>
      </c>
      <c r="T34" s="40">
        <v>13</v>
      </c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7"/>
      <c r="AI34" s="265"/>
      <c r="AJ34" s="245"/>
      <c r="AK34" s="246"/>
      <c r="AL34" s="65" t="s">
        <v>71</v>
      </c>
    </row>
    <row r="35" spans="1:38" s="124" customFormat="1" ht="12.75" customHeight="1" x14ac:dyDescent="0.2">
      <c r="A35" s="40">
        <v>14</v>
      </c>
      <c r="B35" s="245"/>
      <c r="C35" s="245"/>
      <c r="D35" s="245"/>
      <c r="E35" s="245"/>
      <c r="F35" s="246"/>
      <c r="G35" s="419"/>
      <c r="H35" s="265"/>
      <c r="I35" s="420"/>
      <c r="J35" s="241">
        <f t="shared" si="2"/>
        <v>0</v>
      </c>
      <c r="K35" s="244">
        <f t="shared" si="3"/>
        <v>0</v>
      </c>
      <c r="L35" s="245"/>
      <c r="M35" s="245"/>
      <c r="N35" s="245"/>
      <c r="O35" s="247"/>
      <c r="P35" s="255"/>
      <c r="Q35" s="245"/>
      <c r="R35" s="246"/>
      <c r="S35" s="65" t="s">
        <v>72</v>
      </c>
      <c r="T35" s="40">
        <v>14</v>
      </c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7"/>
      <c r="AI35" s="265"/>
      <c r="AJ35" s="245"/>
      <c r="AK35" s="246"/>
      <c r="AL35" s="65" t="s">
        <v>72</v>
      </c>
    </row>
    <row r="36" spans="1:38" s="124" customFormat="1" ht="12.75" customHeight="1" x14ac:dyDescent="0.2">
      <c r="A36" s="40">
        <v>15</v>
      </c>
      <c r="B36" s="245"/>
      <c r="C36" s="245"/>
      <c r="D36" s="245"/>
      <c r="E36" s="245"/>
      <c r="F36" s="246"/>
      <c r="G36" s="419"/>
      <c r="H36" s="265"/>
      <c r="I36" s="420"/>
      <c r="J36" s="241">
        <f t="shared" si="2"/>
        <v>0</v>
      </c>
      <c r="K36" s="244">
        <f t="shared" si="3"/>
        <v>0</v>
      </c>
      <c r="L36" s="245"/>
      <c r="M36" s="245"/>
      <c r="N36" s="245"/>
      <c r="O36" s="247"/>
      <c r="P36" s="255"/>
      <c r="Q36" s="245"/>
      <c r="R36" s="246"/>
      <c r="S36" s="65" t="s">
        <v>73</v>
      </c>
      <c r="T36" s="40">
        <v>15</v>
      </c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7"/>
      <c r="AI36" s="265"/>
      <c r="AJ36" s="245"/>
      <c r="AK36" s="246"/>
      <c r="AL36" s="65" t="s">
        <v>73</v>
      </c>
    </row>
    <row r="37" spans="1:38" s="124" customFormat="1" ht="12.75" customHeight="1" x14ac:dyDescent="0.2">
      <c r="A37" s="40">
        <v>16</v>
      </c>
      <c r="B37" s="245"/>
      <c r="C37" s="245"/>
      <c r="D37" s="245"/>
      <c r="E37" s="245"/>
      <c r="F37" s="246"/>
      <c r="G37" s="419"/>
      <c r="H37" s="265"/>
      <c r="I37" s="420"/>
      <c r="J37" s="241">
        <f t="shared" si="2"/>
        <v>0</v>
      </c>
      <c r="K37" s="244">
        <f t="shared" si="3"/>
        <v>0</v>
      </c>
      <c r="L37" s="245"/>
      <c r="M37" s="245"/>
      <c r="N37" s="245"/>
      <c r="O37" s="247"/>
      <c r="P37" s="255"/>
      <c r="Q37" s="245"/>
      <c r="R37" s="246"/>
      <c r="S37" s="65" t="s">
        <v>74</v>
      </c>
      <c r="T37" s="40">
        <v>16</v>
      </c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7"/>
      <c r="AI37" s="265"/>
      <c r="AJ37" s="245"/>
      <c r="AK37" s="246"/>
      <c r="AL37" s="65" t="s">
        <v>74</v>
      </c>
    </row>
    <row r="38" spans="1:38" s="124" customFormat="1" ht="12.75" customHeight="1" x14ac:dyDescent="0.2">
      <c r="A38" s="40">
        <v>17</v>
      </c>
      <c r="B38" s="245"/>
      <c r="C38" s="245"/>
      <c r="D38" s="245"/>
      <c r="E38" s="245"/>
      <c r="F38" s="246"/>
      <c r="G38" s="419"/>
      <c r="H38" s="265"/>
      <c r="I38" s="420"/>
      <c r="J38" s="241">
        <f t="shared" si="2"/>
        <v>0</v>
      </c>
      <c r="K38" s="244">
        <f t="shared" si="3"/>
        <v>0</v>
      </c>
      <c r="L38" s="245"/>
      <c r="M38" s="245"/>
      <c r="N38" s="245"/>
      <c r="O38" s="247"/>
      <c r="P38" s="255"/>
      <c r="Q38" s="245"/>
      <c r="R38" s="246"/>
      <c r="S38" s="65" t="s">
        <v>75</v>
      </c>
      <c r="T38" s="40">
        <v>17</v>
      </c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7"/>
      <c r="AI38" s="265"/>
      <c r="AJ38" s="245"/>
      <c r="AK38" s="246"/>
      <c r="AL38" s="65" t="s">
        <v>75</v>
      </c>
    </row>
    <row r="39" spans="1:38" s="124" customFormat="1" ht="12.75" customHeight="1" x14ac:dyDescent="0.2">
      <c r="A39" s="40">
        <v>18</v>
      </c>
      <c r="B39" s="245"/>
      <c r="C39" s="245"/>
      <c r="D39" s="245"/>
      <c r="E39" s="245"/>
      <c r="F39" s="246"/>
      <c r="G39" s="419"/>
      <c r="H39" s="265"/>
      <c r="I39" s="420"/>
      <c r="J39" s="241">
        <f t="shared" si="2"/>
        <v>0</v>
      </c>
      <c r="K39" s="244">
        <f t="shared" si="3"/>
        <v>0</v>
      </c>
      <c r="L39" s="245"/>
      <c r="M39" s="245"/>
      <c r="N39" s="245"/>
      <c r="O39" s="247"/>
      <c r="P39" s="255"/>
      <c r="Q39" s="245"/>
      <c r="R39" s="246"/>
      <c r="S39" s="65" t="s">
        <v>76</v>
      </c>
      <c r="T39" s="40">
        <v>18</v>
      </c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7"/>
      <c r="AI39" s="265"/>
      <c r="AJ39" s="245"/>
      <c r="AK39" s="246"/>
      <c r="AL39" s="65" t="s">
        <v>76</v>
      </c>
    </row>
    <row r="40" spans="1:38" s="124" customFormat="1" ht="12.75" customHeight="1" x14ac:dyDescent="0.2">
      <c r="A40" s="40">
        <v>19</v>
      </c>
      <c r="B40" s="245"/>
      <c r="C40" s="245"/>
      <c r="D40" s="245"/>
      <c r="E40" s="245"/>
      <c r="F40" s="246"/>
      <c r="G40" s="419"/>
      <c r="H40" s="265"/>
      <c r="I40" s="420"/>
      <c r="J40" s="241">
        <f t="shared" si="2"/>
        <v>0</v>
      </c>
      <c r="K40" s="244">
        <f t="shared" si="3"/>
        <v>0</v>
      </c>
      <c r="L40" s="245"/>
      <c r="M40" s="245"/>
      <c r="N40" s="245"/>
      <c r="O40" s="247"/>
      <c r="P40" s="255"/>
      <c r="Q40" s="245"/>
      <c r="R40" s="246"/>
      <c r="S40" s="65" t="s">
        <v>77</v>
      </c>
      <c r="T40" s="40">
        <v>19</v>
      </c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7"/>
      <c r="AI40" s="265"/>
      <c r="AJ40" s="245"/>
      <c r="AK40" s="246"/>
      <c r="AL40" s="65" t="s">
        <v>77</v>
      </c>
    </row>
    <row r="41" spans="1:38" s="124" customFormat="1" ht="12.75" customHeight="1" x14ac:dyDescent="0.2">
      <c r="A41" s="40">
        <v>20</v>
      </c>
      <c r="B41" s="245"/>
      <c r="C41" s="245"/>
      <c r="D41" s="245"/>
      <c r="E41" s="245"/>
      <c r="F41" s="246"/>
      <c r="G41" s="419"/>
      <c r="H41" s="265"/>
      <c r="I41" s="420"/>
      <c r="J41" s="241">
        <f t="shared" si="2"/>
        <v>0</v>
      </c>
      <c r="K41" s="244">
        <f t="shared" si="3"/>
        <v>0</v>
      </c>
      <c r="L41" s="245"/>
      <c r="M41" s="245"/>
      <c r="N41" s="245"/>
      <c r="O41" s="247"/>
      <c r="P41" s="255"/>
      <c r="Q41" s="245"/>
      <c r="R41" s="246"/>
      <c r="S41" s="65" t="s">
        <v>78</v>
      </c>
      <c r="T41" s="40">
        <v>20</v>
      </c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7"/>
      <c r="AI41" s="265"/>
      <c r="AJ41" s="245"/>
      <c r="AK41" s="246"/>
      <c r="AL41" s="65" t="s">
        <v>78</v>
      </c>
    </row>
    <row r="42" spans="1:38" s="124" customFormat="1" ht="12.75" customHeight="1" x14ac:dyDescent="0.2">
      <c r="A42" s="40">
        <v>21</v>
      </c>
      <c r="B42" s="245"/>
      <c r="C42" s="245"/>
      <c r="D42" s="245"/>
      <c r="E42" s="245"/>
      <c r="F42" s="246"/>
      <c r="G42" s="419"/>
      <c r="H42" s="265"/>
      <c r="I42" s="420"/>
      <c r="J42" s="241">
        <f t="shared" si="2"/>
        <v>0</v>
      </c>
      <c r="K42" s="244">
        <f t="shared" si="3"/>
        <v>0</v>
      </c>
      <c r="L42" s="245"/>
      <c r="M42" s="245"/>
      <c r="N42" s="245"/>
      <c r="O42" s="247"/>
      <c r="P42" s="255"/>
      <c r="Q42" s="245"/>
      <c r="R42" s="246"/>
      <c r="S42" s="65" t="s">
        <v>79</v>
      </c>
      <c r="T42" s="40">
        <v>21</v>
      </c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7"/>
      <c r="AI42" s="265"/>
      <c r="AJ42" s="245"/>
      <c r="AK42" s="246"/>
      <c r="AL42" s="65" t="s">
        <v>79</v>
      </c>
    </row>
    <row r="43" spans="1:38" s="124" customFormat="1" ht="12.75" customHeight="1" x14ac:dyDescent="0.2">
      <c r="A43" s="40">
        <v>22</v>
      </c>
      <c r="B43" s="245"/>
      <c r="C43" s="245"/>
      <c r="D43" s="245"/>
      <c r="E43" s="245"/>
      <c r="F43" s="246"/>
      <c r="G43" s="419"/>
      <c r="H43" s="265"/>
      <c r="I43" s="420"/>
      <c r="J43" s="241">
        <f t="shared" si="2"/>
        <v>0</v>
      </c>
      <c r="K43" s="244">
        <f t="shared" si="3"/>
        <v>0</v>
      </c>
      <c r="L43" s="245"/>
      <c r="M43" s="245"/>
      <c r="N43" s="245"/>
      <c r="O43" s="247"/>
      <c r="P43" s="255"/>
      <c r="Q43" s="245"/>
      <c r="R43" s="246"/>
      <c r="S43" s="65" t="s">
        <v>80</v>
      </c>
      <c r="T43" s="40">
        <v>22</v>
      </c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7"/>
      <c r="AI43" s="265"/>
      <c r="AJ43" s="245"/>
      <c r="AK43" s="246"/>
      <c r="AL43" s="65" t="s">
        <v>80</v>
      </c>
    </row>
    <row r="44" spans="1:38" s="124" customFormat="1" ht="12.75" customHeight="1" x14ac:dyDescent="0.2">
      <c r="A44" s="40">
        <v>23</v>
      </c>
      <c r="B44" s="245"/>
      <c r="C44" s="245"/>
      <c r="D44" s="245"/>
      <c r="E44" s="245"/>
      <c r="F44" s="246"/>
      <c r="G44" s="419"/>
      <c r="H44" s="265"/>
      <c r="I44" s="420"/>
      <c r="J44" s="241">
        <f t="shared" si="2"/>
        <v>0</v>
      </c>
      <c r="K44" s="244">
        <f t="shared" si="3"/>
        <v>0</v>
      </c>
      <c r="L44" s="245"/>
      <c r="M44" s="245"/>
      <c r="N44" s="245"/>
      <c r="O44" s="247"/>
      <c r="P44" s="255"/>
      <c r="Q44" s="245"/>
      <c r="R44" s="246"/>
      <c r="S44" s="65" t="s">
        <v>81</v>
      </c>
      <c r="T44" s="40">
        <v>23</v>
      </c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7"/>
      <c r="AI44" s="265"/>
      <c r="AJ44" s="245"/>
      <c r="AK44" s="246"/>
      <c r="AL44" s="65" t="s">
        <v>81</v>
      </c>
    </row>
    <row r="45" spans="1:38" s="124" customFormat="1" ht="12.75" customHeight="1" x14ac:dyDescent="0.2">
      <c r="A45" s="40">
        <v>24</v>
      </c>
      <c r="B45" s="245"/>
      <c r="C45" s="245"/>
      <c r="D45" s="245"/>
      <c r="E45" s="245"/>
      <c r="F45" s="246"/>
      <c r="G45" s="419"/>
      <c r="H45" s="265"/>
      <c r="I45" s="420"/>
      <c r="J45" s="241">
        <f t="shared" si="2"/>
        <v>0</v>
      </c>
      <c r="K45" s="244">
        <f t="shared" si="3"/>
        <v>0</v>
      </c>
      <c r="L45" s="245"/>
      <c r="M45" s="245"/>
      <c r="N45" s="245"/>
      <c r="O45" s="247"/>
      <c r="P45" s="255"/>
      <c r="Q45" s="245"/>
      <c r="R45" s="246"/>
      <c r="S45" s="65" t="s">
        <v>82</v>
      </c>
      <c r="T45" s="40">
        <v>24</v>
      </c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7"/>
      <c r="AI45" s="265"/>
      <c r="AJ45" s="245"/>
      <c r="AK45" s="246"/>
      <c r="AL45" s="65" t="s">
        <v>82</v>
      </c>
    </row>
    <row r="46" spans="1:38" s="124" customFormat="1" ht="12.75" customHeight="1" x14ac:dyDescent="0.2">
      <c r="A46" s="40">
        <v>25</v>
      </c>
      <c r="B46" s="245"/>
      <c r="C46" s="245"/>
      <c r="D46" s="245"/>
      <c r="E46" s="245"/>
      <c r="F46" s="246"/>
      <c r="G46" s="419"/>
      <c r="H46" s="265"/>
      <c r="I46" s="420"/>
      <c r="J46" s="241">
        <f t="shared" si="2"/>
        <v>0</v>
      </c>
      <c r="K46" s="244">
        <f t="shared" si="3"/>
        <v>0</v>
      </c>
      <c r="L46" s="245"/>
      <c r="M46" s="245"/>
      <c r="N46" s="245"/>
      <c r="O46" s="247"/>
      <c r="P46" s="255"/>
      <c r="Q46" s="245"/>
      <c r="R46" s="246"/>
      <c r="S46" s="65" t="s">
        <v>83</v>
      </c>
      <c r="T46" s="40">
        <v>25</v>
      </c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7"/>
      <c r="AI46" s="265"/>
      <c r="AJ46" s="245"/>
      <c r="AK46" s="246"/>
      <c r="AL46" s="65" t="s">
        <v>83</v>
      </c>
    </row>
    <row r="47" spans="1:38" s="124" customFormat="1" ht="12.75" customHeight="1" x14ac:dyDescent="0.2">
      <c r="A47" s="40">
        <v>26</v>
      </c>
      <c r="B47" s="245"/>
      <c r="C47" s="245"/>
      <c r="D47" s="245"/>
      <c r="E47" s="245"/>
      <c r="F47" s="246"/>
      <c r="G47" s="419"/>
      <c r="H47" s="265"/>
      <c r="I47" s="420"/>
      <c r="J47" s="241">
        <f t="shared" si="2"/>
        <v>0</v>
      </c>
      <c r="K47" s="244">
        <f t="shared" si="3"/>
        <v>0</v>
      </c>
      <c r="L47" s="245"/>
      <c r="M47" s="245"/>
      <c r="N47" s="245"/>
      <c r="O47" s="247"/>
      <c r="P47" s="255"/>
      <c r="Q47" s="245"/>
      <c r="R47" s="246"/>
      <c r="S47" s="65" t="s">
        <v>84</v>
      </c>
      <c r="T47" s="40">
        <v>26</v>
      </c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7"/>
      <c r="AI47" s="265"/>
      <c r="AJ47" s="245"/>
      <c r="AK47" s="246"/>
      <c r="AL47" s="65" t="s">
        <v>84</v>
      </c>
    </row>
    <row r="48" spans="1:38" s="124" customFormat="1" ht="12.75" customHeight="1" x14ac:dyDescent="0.2">
      <c r="A48" s="40">
        <v>27</v>
      </c>
      <c r="B48" s="245"/>
      <c r="C48" s="245"/>
      <c r="D48" s="245"/>
      <c r="E48" s="245"/>
      <c r="F48" s="246"/>
      <c r="G48" s="419"/>
      <c r="H48" s="265"/>
      <c r="I48" s="420"/>
      <c r="J48" s="241">
        <f t="shared" si="2"/>
        <v>0</v>
      </c>
      <c r="K48" s="244">
        <f t="shared" si="3"/>
        <v>0</v>
      </c>
      <c r="L48" s="245"/>
      <c r="M48" s="245"/>
      <c r="N48" s="245"/>
      <c r="O48" s="247"/>
      <c r="P48" s="255"/>
      <c r="Q48" s="245"/>
      <c r="R48" s="246"/>
      <c r="S48" s="65" t="s">
        <v>85</v>
      </c>
      <c r="T48" s="40">
        <v>27</v>
      </c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7"/>
      <c r="AI48" s="265"/>
      <c r="AJ48" s="245"/>
      <c r="AK48" s="246"/>
      <c r="AL48" s="65" t="s">
        <v>85</v>
      </c>
    </row>
    <row r="49" spans="1:248" s="124" customFormat="1" ht="12.75" customHeight="1" x14ac:dyDescent="0.2">
      <c r="A49" s="40">
        <v>28</v>
      </c>
      <c r="B49" s="245"/>
      <c r="C49" s="245"/>
      <c r="D49" s="245"/>
      <c r="E49" s="245"/>
      <c r="F49" s="246"/>
      <c r="G49" s="419"/>
      <c r="H49" s="265"/>
      <c r="I49" s="420"/>
      <c r="J49" s="241">
        <f t="shared" si="2"/>
        <v>0</v>
      </c>
      <c r="K49" s="244">
        <f t="shared" si="3"/>
        <v>0</v>
      </c>
      <c r="L49" s="245"/>
      <c r="M49" s="245"/>
      <c r="N49" s="245"/>
      <c r="O49" s="247"/>
      <c r="P49" s="255"/>
      <c r="Q49" s="245"/>
      <c r="R49" s="246"/>
      <c r="S49" s="65" t="s">
        <v>86</v>
      </c>
      <c r="T49" s="40">
        <v>28</v>
      </c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7"/>
      <c r="AI49" s="265"/>
      <c r="AJ49" s="245"/>
      <c r="AK49" s="246"/>
      <c r="AL49" s="65" t="s">
        <v>86</v>
      </c>
    </row>
    <row r="50" spans="1:248" s="124" customFormat="1" ht="12.75" customHeight="1" x14ac:dyDescent="0.2">
      <c r="A50" s="40">
        <v>29</v>
      </c>
      <c r="B50" s="245"/>
      <c r="C50" s="245"/>
      <c r="D50" s="245"/>
      <c r="E50" s="245"/>
      <c r="F50" s="246"/>
      <c r="G50" s="419"/>
      <c r="H50" s="265"/>
      <c r="I50" s="420"/>
      <c r="J50" s="241">
        <f t="shared" si="2"/>
        <v>0</v>
      </c>
      <c r="K50" s="244">
        <f t="shared" si="3"/>
        <v>0</v>
      </c>
      <c r="L50" s="245"/>
      <c r="M50" s="245"/>
      <c r="N50" s="245"/>
      <c r="O50" s="247"/>
      <c r="P50" s="255"/>
      <c r="Q50" s="245"/>
      <c r="R50" s="246"/>
      <c r="S50" s="65" t="s">
        <v>87</v>
      </c>
      <c r="T50" s="40">
        <v>29</v>
      </c>
      <c r="U50" s="245"/>
      <c r="V50" s="245"/>
      <c r="W50" s="245"/>
      <c r="X50" s="256"/>
      <c r="Y50" s="245"/>
      <c r="Z50" s="245"/>
      <c r="AA50" s="245"/>
      <c r="AB50" s="245"/>
      <c r="AC50" s="245"/>
      <c r="AD50" s="245"/>
      <c r="AE50" s="245"/>
      <c r="AF50" s="245"/>
      <c r="AG50" s="245"/>
      <c r="AH50" s="247"/>
      <c r="AI50" s="265"/>
      <c r="AJ50" s="245"/>
      <c r="AK50" s="246"/>
      <c r="AL50" s="65" t="s">
        <v>87</v>
      </c>
    </row>
    <row r="51" spans="1:248" s="124" customFormat="1" ht="12.75" customHeight="1" x14ac:dyDescent="0.2">
      <c r="A51" s="40">
        <v>30</v>
      </c>
      <c r="B51" s="245"/>
      <c r="C51" s="245"/>
      <c r="D51" s="245"/>
      <c r="E51" s="245"/>
      <c r="F51" s="246"/>
      <c r="G51" s="423"/>
      <c r="H51" s="265"/>
      <c r="I51" s="420"/>
      <c r="J51" s="241">
        <f t="shared" si="2"/>
        <v>0</v>
      </c>
      <c r="K51" s="244">
        <f t="shared" si="3"/>
        <v>0</v>
      </c>
      <c r="L51" s="245"/>
      <c r="M51" s="245"/>
      <c r="N51" s="245"/>
      <c r="O51" s="247"/>
      <c r="P51" s="255"/>
      <c r="Q51" s="245"/>
      <c r="R51" s="246"/>
      <c r="S51" s="65" t="s">
        <v>88</v>
      </c>
      <c r="T51" s="40">
        <v>30</v>
      </c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7"/>
      <c r="AI51" s="265"/>
      <c r="AJ51" s="245"/>
      <c r="AK51" s="246"/>
      <c r="AL51" s="65" t="s">
        <v>88</v>
      </c>
    </row>
    <row r="52" spans="1:248" s="124" customFormat="1" ht="12.75" customHeight="1" x14ac:dyDescent="0.2">
      <c r="A52" s="68">
        <v>31</v>
      </c>
      <c r="B52" s="251"/>
      <c r="C52" s="251"/>
      <c r="D52" s="251"/>
      <c r="E52" s="251"/>
      <c r="F52" s="253"/>
      <c r="G52" s="424"/>
      <c r="H52" s="267"/>
      <c r="I52" s="425"/>
      <c r="J52" s="426">
        <f t="shared" si="2"/>
        <v>0</v>
      </c>
      <c r="K52" s="257">
        <f t="shared" si="3"/>
        <v>0</v>
      </c>
      <c r="L52" s="251"/>
      <c r="M52" s="251"/>
      <c r="N52" s="251"/>
      <c r="O52" s="252"/>
      <c r="P52" s="258"/>
      <c r="Q52" s="251"/>
      <c r="R52" s="253"/>
      <c r="S52" s="69" t="s">
        <v>89</v>
      </c>
      <c r="T52" s="68">
        <v>31</v>
      </c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2"/>
      <c r="AI52" s="267"/>
      <c r="AJ52" s="251"/>
      <c r="AK52" s="253"/>
      <c r="AL52" s="69" t="s">
        <v>89</v>
      </c>
    </row>
    <row r="53" spans="1:248" s="52" customFormat="1" ht="12.75" customHeight="1" thickBot="1" x14ac:dyDescent="0.25">
      <c r="A53" s="70"/>
      <c r="B53" s="286">
        <f>SUM(B22:B52)</f>
        <v>0</v>
      </c>
      <c r="C53" s="287">
        <f>SUM(C22:C52)</f>
        <v>0</v>
      </c>
      <c r="D53" s="287">
        <f>SUM(D22:D52)</f>
        <v>0</v>
      </c>
      <c r="E53" s="288">
        <f>SUM(E22:E52)</f>
        <v>0</v>
      </c>
      <c r="F53" s="289">
        <f>SUM(F22:F52)</f>
        <v>0</v>
      </c>
      <c r="G53" s="290"/>
      <c r="H53" s="291" t="s">
        <v>90</v>
      </c>
      <c r="I53" s="292">
        <f>COUNTA(I22:I52)</f>
        <v>0</v>
      </c>
      <c r="J53" s="287">
        <f>SUM(J21:J52)</f>
        <v>0</v>
      </c>
      <c r="K53" s="293">
        <f t="shared" ref="K53:R53" si="4">SUM(K22:K52)</f>
        <v>0</v>
      </c>
      <c r="L53" s="287">
        <f t="shared" si="4"/>
        <v>0</v>
      </c>
      <c r="M53" s="287">
        <f t="shared" si="4"/>
        <v>0</v>
      </c>
      <c r="N53" s="287">
        <f t="shared" si="4"/>
        <v>0</v>
      </c>
      <c r="O53" s="294">
        <f t="shared" si="4"/>
        <v>0</v>
      </c>
      <c r="P53" s="288">
        <f t="shared" si="4"/>
        <v>0</v>
      </c>
      <c r="Q53" s="287">
        <f t="shared" si="4"/>
        <v>0</v>
      </c>
      <c r="R53" s="294">
        <f t="shared" si="4"/>
        <v>0</v>
      </c>
      <c r="S53" s="296"/>
      <c r="T53" s="297"/>
      <c r="U53" s="287">
        <f t="shared" ref="U53:AH53" si="5">SUM(U22:U52)</f>
        <v>0</v>
      </c>
      <c r="V53" s="287">
        <f t="shared" si="5"/>
        <v>0</v>
      </c>
      <c r="W53" s="287">
        <f t="shared" si="5"/>
        <v>0</v>
      </c>
      <c r="X53" s="287">
        <f t="shared" si="5"/>
        <v>0</v>
      </c>
      <c r="Y53" s="287">
        <f t="shared" si="5"/>
        <v>0</v>
      </c>
      <c r="Z53" s="287">
        <f t="shared" si="5"/>
        <v>0</v>
      </c>
      <c r="AA53" s="287">
        <f t="shared" si="5"/>
        <v>0</v>
      </c>
      <c r="AB53" s="287">
        <f t="shared" si="5"/>
        <v>0</v>
      </c>
      <c r="AC53" s="287">
        <f t="shared" si="5"/>
        <v>0</v>
      </c>
      <c r="AD53" s="287">
        <f t="shared" si="5"/>
        <v>0</v>
      </c>
      <c r="AE53" s="287">
        <f t="shared" si="5"/>
        <v>0</v>
      </c>
      <c r="AF53" s="287">
        <f t="shared" si="5"/>
        <v>0</v>
      </c>
      <c r="AG53" s="287">
        <f t="shared" si="5"/>
        <v>0</v>
      </c>
      <c r="AH53" s="289">
        <f t="shared" si="5"/>
        <v>0</v>
      </c>
      <c r="AI53" s="298"/>
      <c r="AJ53" s="287">
        <f>SUM(AJ22:AJ52)</f>
        <v>0</v>
      </c>
      <c r="AK53" s="287">
        <f>SUM(AK22:AK52)</f>
        <v>0</v>
      </c>
      <c r="AL53" s="296"/>
    </row>
    <row r="54" spans="1:248" ht="12.75" customHeight="1" thickTop="1" x14ac:dyDescent="0.2">
      <c r="A54" s="71"/>
      <c r="B54" s="71"/>
      <c r="C54" s="71"/>
      <c r="D54" s="71"/>
      <c r="E54" s="71"/>
      <c r="F54" s="71"/>
      <c r="G54" s="94"/>
      <c r="H54" s="71"/>
      <c r="I54" s="95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spans="1:248" ht="12.75" customHeight="1" x14ac:dyDescent="0.2">
      <c r="A55" s="15"/>
      <c r="B55" s="15"/>
      <c r="C55" s="15"/>
      <c r="D55" s="15"/>
      <c r="E55" s="15"/>
      <c r="F55" s="15"/>
      <c r="G55" s="499" t="str">
        <f>G10</f>
        <v>UNITED STEELWORKERS - LOCAL UNION</v>
      </c>
      <c r="H55" s="499"/>
      <c r="I55" s="499"/>
      <c r="J55" s="2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24" t="s">
        <v>399</v>
      </c>
      <c r="AA55" s="24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248" ht="12.75" customHeight="1" x14ac:dyDescent="0.2">
      <c r="A56" s="15"/>
      <c r="B56" s="26" t="str">
        <f>B11</f>
        <v>Month</v>
      </c>
      <c r="C56" s="9" t="str">
        <f>C11</f>
        <v>AUGUST</v>
      </c>
      <c r="D56" s="26" t="str">
        <f>D11</f>
        <v>Year</v>
      </c>
      <c r="E56" s="105">
        <f>$E$11</f>
        <v>0</v>
      </c>
      <c r="F56" s="15"/>
      <c r="G56" s="55"/>
      <c r="H56" s="15"/>
      <c r="I56" s="3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26"/>
      <c r="AJ56" s="112" t="str">
        <f>C56</f>
        <v>AUGUST</v>
      </c>
      <c r="AK56" s="105">
        <f>$E$11</f>
        <v>0</v>
      </c>
    </row>
    <row r="57" spans="1:248" ht="12.75" customHeight="1" x14ac:dyDescent="0.2">
      <c r="A57" s="15"/>
      <c r="B57" s="26" t="str">
        <f>B12</f>
        <v>Page No.</v>
      </c>
      <c r="C57" s="56">
        <f>C12+1</f>
        <v>2</v>
      </c>
      <c r="D57" s="15"/>
      <c r="E57" s="15"/>
      <c r="F57" s="15"/>
      <c r="G57" s="55"/>
      <c r="H57" s="15"/>
      <c r="I57" s="34" t="s">
        <v>53</v>
      </c>
      <c r="J57" s="15"/>
      <c r="K57" s="15"/>
      <c r="L57" s="34"/>
      <c r="M57" s="15"/>
      <c r="N57" s="15"/>
      <c r="O57" s="15"/>
      <c r="P57" s="26"/>
      <c r="Q57" s="15"/>
      <c r="R57" s="26"/>
      <c r="S57" s="15"/>
      <c r="T57" s="15"/>
      <c r="U57" s="15"/>
      <c r="V57" s="15"/>
      <c r="W57" s="15"/>
      <c r="X57" s="15"/>
      <c r="Y57" s="15"/>
      <c r="Z57" s="15"/>
      <c r="AA57" s="15"/>
      <c r="AB57" s="28" t="s">
        <v>54</v>
      </c>
      <c r="AC57" s="15"/>
      <c r="AD57" s="15"/>
      <c r="AE57" s="15"/>
      <c r="AF57" s="15"/>
      <c r="AG57" s="15"/>
      <c r="AH57" s="15"/>
      <c r="AI57" s="26" t="str">
        <f>B57</f>
        <v>Page No.</v>
      </c>
      <c r="AJ57" s="106">
        <f>C57</f>
        <v>2</v>
      </c>
      <c r="AK57" s="106"/>
      <c r="AL57" s="1"/>
    </row>
    <row r="58" spans="1:248" ht="12.75" customHeight="1" x14ac:dyDescent="0.2">
      <c r="A58" s="15"/>
      <c r="B58" s="15"/>
      <c r="C58" s="15"/>
      <c r="D58" s="15"/>
      <c r="E58" s="15"/>
      <c r="F58" s="15"/>
      <c r="G58" s="55"/>
      <c r="H58" s="15"/>
      <c r="I58" s="3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 t="s">
        <v>236</v>
      </c>
      <c r="AL58" s="15"/>
    </row>
    <row r="59" spans="1:248" ht="12.75" customHeight="1" x14ac:dyDescent="0.2">
      <c r="A59" s="30"/>
      <c r="B59" s="30"/>
      <c r="C59" s="30"/>
      <c r="D59" s="30"/>
      <c r="E59" s="30"/>
      <c r="F59" s="30"/>
      <c r="G59" s="57"/>
      <c r="H59" s="30"/>
      <c r="I59" s="31"/>
      <c r="J59" s="30"/>
      <c r="K59" s="30"/>
      <c r="L59" s="31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1"/>
      <c r="AF59" s="30"/>
      <c r="AG59" s="30"/>
      <c r="AH59" s="30"/>
      <c r="AI59" s="30"/>
      <c r="AJ59" s="30"/>
      <c r="AK59" s="30"/>
      <c r="AL59" s="30"/>
    </row>
    <row r="60" spans="1:248" s="362" customFormat="1" ht="12.75" customHeight="1" x14ac:dyDescent="0.2">
      <c r="A60" s="32"/>
      <c r="B60" s="15"/>
      <c r="C60" s="15" t="s">
        <v>55</v>
      </c>
      <c r="D60" s="15"/>
      <c r="E60" s="15"/>
      <c r="F60" s="33"/>
      <c r="G60" s="58"/>
      <c r="H60" s="38" t="s">
        <v>56</v>
      </c>
      <c r="I60" s="59"/>
      <c r="J60" s="459" t="s">
        <v>466</v>
      </c>
      <c r="K60" s="460"/>
      <c r="L60" s="15"/>
      <c r="M60" s="15"/>
      <c r="N60" s="15"/>
      <c r="O60" s="34" t="s">
        <v>57</v>
      </c>
      <c r="P60" s="15"/>
      <c r="Q60" s="15"/>
      <c r="R60" s="32"/>
      <c r="S60" s="15"/>
      <c r="T60" s="3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33"/>
      <c r="AJ60" s="15"/>
      <c r="AK60" s="32"/>
      <c r="AL60" s="15"/>
    </row>
    <row r="61" spans="1:248" s="362" customFormat="1" ht="12.75" customHeight="1" x14ac:dyDescent="0.2">
      <c r="A61" s="32"/>
      <c r="B61" s="15"/>
      <c r="C61" s="15"/>
      <c r="D61" s="15"/>
      <c r="E61" s="15"/>
      <c r="F61" s="33"/>
      <c r="G61" s="58"/>
      <c r="H61" s="33"/>
      <c r="I61" s="60"/>
      <c r="J61" s="15"/>
      <c r="K61" s="32"/>
      <c r="L61" s="15"/>
      <c r="M61" s="15"/>
      <c r="N61" s="15"/>
      <c r="O61" s="15"/>
      <c r="P61" s="15"/>
      <c r="Q61" s="15"/>
      <c r="R61" s="32"/>
      <c r="S61" s="15"/>
      <c r="T61" s="3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33"/>
      <c r="AJ61" s="15"/>
      <c r="AK61" s="32"/>
      <c r="AL61" s="15"/>
    </row>
    <row r="62" spans="1:248" s="362" customFormat="1" ht="12.75" customHeight="1" thickBot="1" x14ac:dyDescent="0.25">
      <c r="A62" s="35"/>
      <c r="B62" s="19">
        <v>1</v>
      </c>
      <c r="C62" s="19">
        <v>2</v>
      </c>
      <c r="D62" s="19">
        <v>3</v>
      </c>
      <c r="E62" s="19">
        <v>4</v>
      </c>
      <c r="F62" s="36">
        <v>5</v>
      </c>
      <c r="G62" s="61">
        <v>6</v>
      </c>
      <c r="H62" s="37">
        <v>7</v>
      </c>
      <c r="I62" s="62">
        <v>8</v>
      </c>
      <c r="J62" s="19">
        <v>9</v>
      </c>
      <c r="K62" s="37">
        <v>10</v>
      </c>
      <c r="L62" s="19">
        <v>11</v>
      </c>
      <c r="M62" s="19" t="s">
        <v>1</v>
      </c>
      <c r="N62" s="19">
        <v>12</v>
      </c>
      <c r="O62" s="19">
        <v>13</v>
      </c>
      <c r="P62" s="19">
        <v>14</v>
      </c>
      <c r="Q62" s="19">
        <v>15</v>
      </c>
      <c r="R62" s="37" t="s">
        <v>2</v>
      </c>
      <c r="S62" s="18"/>
      <c r="T62" s="35"/>
      <c r="U62" s="19">
        <v>16</v>
      </c>
      <c r="V62" s="19">
        <v>17</v>
      </c>
      <c r="W62" s="19">
        <v>18</v>
      </c>
      <c r="X62" s="19">
        <v>19</v>
      </c>
      <c r="Y62" s="19">
        <v>20</v>
      </c>
      <c r="Z62" s="19" t="s">
        <v>3</v>
      </c>
      <c r="AA62" s="19">
        <v>21</v>
      </c>
      <c r="AB62" s="19">
        <v>22</v>
      </c>
      <c r="AC62" s="19">
        <v>23</v>
      </c>
      <c r="AD62" s="19">
        <v>24</v>
      </c>
      <c r="AE62" s="19">
        <v>25</v>
      </c>
      <c r="AF62" s="19">
        <v>26</v>
      </c>
      <c r="AG62" s="19">
        <v>27</v>
      </c>
      <c r="AH62" s="19">
        <v>28</v>
      </c>
      <c r="AI62" s="36">
        <v>29</v>
      </c>
      <c r="AJ62" s="19">
        <v>30</v>
      </c>
      <c r="AK62" s="37">
        <v>31</v>
      </c>
      <c r="AL62" s="18"/>
    </row>
    <row r="63" spans="1:248" s="102" customFormat="1" ht="12.75" customHeight="1" thickTop="1" x14ac:dyDescent="0.2">
      <c r="A63" s="32"/>
      <c r="B63" s="6" t="s">
        <v>4</v>
      </c>
      <c r="C63" s="399"/>
      <c r="D63" s="6" t="s">
        <v>201</v>
      </c>
      <c r="E63" s="400" t="s">
        <v>6</v>
      </c>
      <c r="F63" s="114" t="s">
        <v>7</v>
      </c>
      <c r="G63" s="401"/>
      <c r="H63" s="114"/>
      <c r="I63" s="402"/>
      <c r="J63" s="6"/>
      <c r="K63" s="114"/>
      <c r="L63" s="6" t="s">
        <v>454</v>
      </c>
      <c r="M63" s="6"/>
      <c r="N63" s="6" t="s">
        <v>257</v>
      </c>
      <c r="O63" s="400" t="s">
        <v>455</v>
      </c>
      <c r="P63" s="403"/>
      <c r="Q63" s="404" t="s">
        <v>8</v>
      </c>
      <c r="R63" s="114" t="s">
        <v>8</v>
      </c>
      <c r="S63" s="405"/>
      <c r="T63" s="374"/>
      <c r="U63" s="456" t="s">
        <v>9</v>
      </c>
      <c r="V63" s="457"/>
      <c r="W63" s="457"/>
      <c r="X63" s="457"/>
      <c r="Y63" s="458"/>
      <c r="Z63" s="6" t="s">
        <v>10</v>
      </c>
      <c r="AA63" s="6" t="s">
        <v>11</v>
      </c>
      <c r="AB63" s="6" t="s">
        <v>204</v>
      </c>
      <c r="AC63" s="6" t="s">
        <v>12</v>
      </c>
      <c r="AD63" s="6" t="s">
        <v>13</v>
      </c>
      <c r="AE63" s="6" t="s">
        <v>14</v>
      </c>
      <c r="AF63" s="6"/>
      <c r="AG63" s="6"/>
      <c r="AH63" s="406"/>
      <c r="AI63" s="407"/>
      <c r="AJ63" s="6" t="s">
        <v>15</v>
      </c>
      <c r="AK63" s="114" t="s">
        <v>7</v>
      </c>
      <c r="AL63" s="405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  <c r="FM63" s="181"/>
      <c r="FN63" s="181"/>
      <c r="FO63" s="181"/>
      <c r="FP63" s="181"/>
      <c r="FQ63" s="181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181"/>
      <c r="GF63" s="181"/>
      <c r="GG63" s="181"/>
      <c r="GH63" s="181"/>
      <c r="GI63" s="181"/>
      <c r="GJ63" s="181"/>
      <c r="GK63" s="181"/>
      <c r="GL63" s="181"/>
      <c r="GM63" s="181"/>
      <c r="GN63" s="181"/>
      <c r="GO63" s="181"/>
      <c r="GP63" s="181"/>
      <c r="GQ63" s="181"/>
      <c r="GR63" s="181"/>
      <c r="GS63" s="181"/>
      <c r="GT63" s="181"/>
      <c r="GU63" s="181"/>
      <c r="GV63" s="181"/>
      <c r="GW63" s="181"/>
      <c r="GX63" s="181"/>
      <c r="GY63" s="181"/>
      <c r="GZ63" s="181"/>
      <c r="HA63" s="181"/>
      <c r="HB63" s="181"/>
      <c r="HC63" s="181"/>
      <c r="HD63" s="181"/>
      <c r="HE63" s="181"/>
      <c r="HF63" s="181"/>
      <c r="HG63" s="181"/>
      <c r="HH63" s="181"/>
      <c r="HI63" s="181"/>
      <c r="HJ63" s="181"/>
      <c r="HK63" s="181"/>
      <c r="HL63" s="181"/>
      <c r="HM63" s="181"/>
      <c r="HN63" s="181"/>
      <c r="HO63" s="181"/>
      <c r="HP63" s="181"/>
      <c r="HQ63" s="181"/>
      <c r="HR63" s="181"/>
      <c r="HS63" s="181"/>
      <c r="HT63" s="181"/>
      <c r="HU63" s="181"/>
      <c r="HV63" s="181"/>
      <c r="HW63" s="181"/>
      <c r="HX63" s="181"/>
      <c r="HY63" s="181"/>
      <c r="HZ63" s="181"/>
      <c r="IA63" s="181"/>
      <c r="IB63" s="181"/>
      <c r="IC63" s="181"/>
      <c r="ID63" s="181"/>
      <c r="IE63" s="181"/>
      <c r="IF63" s="181"/>
      <c r="IG63" s="181"/>
      <c r="IH63" s="181"/>
      <c r="II63" s="181"/>
      <c r="IJ63" s="181"/>
      <c r="IK63" s="181"/>
      <c r="IL63" s="181"/>
      <c r="IM63" s="181"/>
      <c r="IN63" s="181"/>
    </row>
    <row r="64" spans="1:248" s="102" customFormat="1" ht="12.75" customHeight="1" x14ac:dyDescent="0.2">
      <c r="A64" s="32"/>
      <c r="B64" s="6" t="s">
        <v>8</v>
      </c>
      <c r="C64" s="6" t="s">
        <v>16</v>
      </c>
      <c r="D64" s="6" t="s">
        <v>202</v>
      </c>
      <c r="E64" s="408" t="s">
        <v>8</v>
      </c>
      <c r="F64" s="114" t="s">
        <v>18</v>
      </c>
      <c r="G64" s="401" t="s">
        <v>19</v>
      </c>
      <c r="H64" s="114" t="s">
        <v>20</v>
      </c>
      <c r="I64" s="402" t="s">
        <v>465</v>
      </c>
      <c r="J64" s="6" t="s">
        <v>21</v>
      </c>
      <c r="K64" s="114" t="s">
        <v>22</v>
      </c>
      <c r="L64" s="6" t="s">
        <v>456</v>
      </c>
      <c r="M64" s="6" t="s">
        <v>457</v>
      </c>
      <c r="N64" s="6" t="s">
        <v>258</v>
      </c>
      <c r="O64" s="408" t="s">
        <v>259</v>
      </c>
      <c r="P64" s="408" t="s">
        <v>23</v>
      </c>
      <c r="Q64" s="6" t="s">
        <v>24</v>
      </c>
      <c r="R64" s="114" t="s">
        <v>24</v>
      </c>
      <c r="S64" s="406" t="s">
        <v>136</v>
      </c>
      <c r="T64" s="114" t="s">
        <v>136</v>
      </c>
      <c r="U64" s="6" t="s">
        <v>25</v>
      </c>
      <c r="V64" s="6" t="s">
        <v>26</v>
      </c>
      <c r="W64" s="6" t="s">
        <v>27</v>
      </c>
      <c r="X64" s="6" t="s">
        <v>28</v>
      </c>
      <c r="Y64" s="6" t="s">
        <v>137</v>
      </c>
      <c r="Z64" s="6" t="s">
        <v>251</v>
      </c>
      <c r="AA64" s="6" t="s">
        <v>138</v>
      </c>
      <c r="AB64" s="6" t="s">
        <v>203</v>
      </c>
      <c r="AC64" s="6" t="s">
        <v>30</v>
      </c>
      <c r="AD64" s="6" t="s">
        <v>141</v>
      </c>
      <c r="AE64" s="6" t="s">
        <v>31</v>
      </c>
      <c r="AF64" s="6" t="s">
        <v>32</v>
      </c>
      <c r="AG64" s="6" t="s">
        <v>205</v>
      </c>
      <c r="AH64" s="406" t="s">
        <v>16</v>
      </c>
      <c r="AI64" s="409" t="s">
        <v>34</v>
      </c>
      <c r="AJ64" s="6" t="s">
        <v>35</v>
      </c>
      <c r="AK64" s="114" t="s">
        <v>18</v>
      </c>
      <c r="AL64" s="405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  <c r="FM64" s="181"/>
      <c r="FN64" s="181"/>
      <c r="FO64" s="181"/>
      <c r="FP64" s="181"/>
      <c r="FQ64" s="181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181"/>
      <c r="GF64" s="181"/>
      <c r="GG64" s="181"/>
      <c r="GH64" s="181"/>
      <c r="GI64" s="181"/>
      <c r="GJ64" s="181"/>
      <c r="GK64" s="181"/>
      <c r="GL64" s="181"/>
      <c r="GM64" s="181"/>
      <c r="GN64" s="181"/>
      <c r="GO64" s="181"/>
      <c r="GP64" s="181"/>
      <c r="GQ64" s="181"/>
      <c r="GR64" s="181"/>
      <c r="GS64" s="181"/>
      <c r="GT64" s="181"/>
      <c r="GU64" s="181"/>
      <c r="GV64" s="181"/>
      <c r="GW64" s="181"/>
      <c r="GX64" s="181"/>
      <c r="GY64" s="181"/>
      <c r="GZ64" s="181"/>
      <c r="HA64" s="181"/>
      <c r="HB64" s="181"/>
      <c r="HC64" s="181"/>
      <c r="HD64" s="181"/>
      <c r="HE64" s="181"/>
      <c r="HF64" s="181"/>
      <c r="HG64" s="181"/>
      <c r="HH64" s="181"/>
      <c r="HI64" s="181"/>
      <c r="HJ64" s="181"/>
      <c r="HK64" s="181"/>
      <c r="HL64" s="181"/>
      <c r="HM64" s="181"/>
      <c r="HN64" s="181"/>
      <c r="HO64" s="181"/>
      <c r="HP64" s="181"/>
      <c r="HQ64" s="181"/>
      <c r="HR64" s="181"/>
      <c r="HS64" s="181"/>
      <c r="HT64" s="181"/>
      <c r="HU64" s="181"/>
      <c r="HV64" s="181"/>
      <c r="HW64" s="181"/>
      <c r="HX64" s="181"/>
      <c r="HY64" s="181"/>
      <c r="HZ64" s="181"/>
      <c r="IA64" s="181"/>
      <c r="IB64" s="181"/>
      <c r="IC64" s="181"/>
      <c r="ID64" s="181"/>
      <c r="IE64" s="181"/>
      <c r="IF64" s="181"/>
      <c r="IG64" s="181"/>
      <c r="IH64" s="181"/>
      <c r="II64" s="181"/>
      <c r="IJ64" s="181"/>
      <c r="IK64" s="181"/>
      <c r="IL64" s="181"/>
      <c r="IM64" s="181"/>
      <c r="IN64" s="181"/>
    </row>
    <row r="65" spans="1:248" s="102" customFormat="1" ht="12.75" customHeight="1" thickBot="1" x14ac:dyDescent="0.25">
      <c r="A65" s="410"/>
      <c r="B65" s="7" t="s">
        <v>36</v>
      </c>
      <c r="C65" s="7" t="s">
        <v>37</v>
      </c>
      <c r="D65" s="7" t="s">
        <v>38</v>
      </c>
      <c r="E65" s="411" t="s">
        <v>39</v>
      </c>
      <c r="F65" s="412" t="s">
        <v>40</v>
      </c>
      <c r="G65" s="413"/>
      <c r="H65" s="412"/>
      <c r="I65" s="414" t="s">
        <v>41</v>
      </c>
      <c r="J65" s="7"/>
      <c r="K65" s="412"/>
      <c r="L65" s="7" t="s">
        <v>458</v>
      </c>
      <c r="M65" s="7"/>
      <c r="N65" s="7" t="s">
        <v>235</v>
      </c>
      <c r="O65" s="411" t="s">
        <v>235</v>
      </c>
      <c r="P65" s="415"/>
      <c r="Q65" s="115" t="s">
        <v>459</v>
      </c>
      <c r="R65" s="116" t="s">
        <v>263</v>
      </c>
      <c r="S65" s="416" t="s">
        <v>109</v>
      </c>
      <c r="T65" s="412" t="s">
        <v>188</v>
      </c>
      <c r="U65" s="7" t="s">
        <v>42</v>
      </c>
      <c r="V65" s="7" t="s">
        <v>43</v>
      </c>
      <c r="W65" s="7"/>
      <c r="X65" s="7" t="s">
        <v>44</v>
      </c>
      <c r="Y65" s="7" t="s">
        <v>30</v>
      </c>
      <c r="Z65" s="7" t="s">
        <v>30</v>
      </c>
      <c r="AA65" s="7" t="s">
        <v>139</v>
      </c>
      <c r="AB65" s="7" t="s">
        <v>15</v>
      </c>
      <c r="AC65" s="7" t="s">
        <v>140</v>
      </c>
      <c r="AD65" s="7" t="s">
        <v>142</v>
      </c>
      <c r="AE65" s="7" t="s">
        <v>47</v>
      </c>
      <c r="AF65" s="7" t="s">
        <v>48</v>
      </c>
      <c r="AG65" s="7" t="s">
        <v>15</v>
      </c>
      <c r="AH65" s="416" t="s">
        <v>30</v>
      </c>
      <c r="AI65" s="417"/>
      <c r="AJ65" s="7" t="s">
        <v>49</v>
      </c>
      <c r="AK65" s="412" t="s">
        <v>189</v>
      </c>
      <c r="AL65" s="418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  <c r="HR65" s="181"/>
      <c r="HS65" s="181"/>
      <c r="HT65" s="181"/>
      <c r="HU65" s="181"/>
      <c r="HV65" s="181"/>
      <c r="HW65" s="181"/>
      <c r="HX65" s="181"/>
      <c r="HY65" s="181"/>
      <c r="HZ65" s="181"/>
      <c r="IA65" s="181"/>
      <c r="IB65" s="181"/>
      <c r="IC65" s="181"/>
      <c r="ID65" s="181"/>
      <c r="IE65" s="181"/>
      <c r="IF65" s="181"/>
      <c r="IG65" s="181"/>
      <c r="IH65" s="181"/>
      <c r="II65" s="181"/>
      <c r="IJ65" s="181"/>
      <c r="IK65" s="181"/>
      <c r="IL65" s="181"/>
      <c r="IM65" s="181"/>
      <c r="IN65" s="181"/>
    </row>
    <row r="66" spans="1:248" s="52" customFormat="1" ht="12.75" customHeight="1" thickTop="1" x14ac:dyDescent="0.2">
      <c r="A66" s="63"/>
      <c r="B66" s="241">
        <f>B53</f>
        <v>0</v>
      </c>
      <c r="C66" s="241">
        <f>C53</f>
        <v>0</v>
      </c>
      <c r="D66" s="241">
        <f>D53</f>
        <v>0</v>
      </c>
      <c r="E66" s="259">
        <f>E53</f>
        <v>0</v>
      </c>
      <c r="F66" s="244">
        <f>F53</f>
        <v>0</v>
      </c>
      <c r="G66" s="99" t="str">
        <f>$C$11</f>
        <v>AUGUST</v>
      </c>
      <c r="H66" s="113" t="s">
        <v>58</v>
      </c>
      <c r="I66" s="276"/>
      <c r="J66" s="260">
        <f t="shared" ref="J66:R66" si="6">J53</f>
        <v>0</v>
      </c>
      <c r="K66" s="261">
        <f t="shared" si="6"/>
        <v>0</v>
      </c>
      <c r="L66" s="241">
        <f t="shared" si="6"/>
        <v>0</v>
      </c>
      <c r="M66" s="241">
        <f t="shared" si="6"/>
        <v>0</v>
      </c>
      <c r="N66" s="241">
        <f t="shared" si="6"/>
        <v>0</v>
      </c>
      <c r="O66" s="262">
        <f t="shared" si="6"/>
        <v>0</v>
      </c>
      <c r="P66" s="259">
        <f t="shared" si="6"/>
        <v>0</v>
      </c>
      <c r="Q66" s="241">
        <f t="shared" si="6"/>
        <v>0</v>
      </c>
      <c r="R66" s="242">
        <f t="shared" si="6"/>
        <v>0</v>
      </c>
      <c r="S66" s="29"/>
      <c r="T66" s="63"/>
      <c r="U66" s="241">
        <f t="shared" ref="U66:AH66" si="7">U53</f>
        <v>0</v>
      </c>
      <c r="V66" s="241">
        <f t="shared" si="7"/>
        <v>0</v>
      </c>
      <c r="W66" s="241">
        <f t="shared" si="7"/>
        <v>0</v>
      </c>
      <c r="X66" s="241">
        <f t="shared" si="7"/>
        <v>0</v>
      </c>
      <c r="Y66" s="241">
        <f t="shared" si="7"/>
        <v>0</v>
      </c>
      <c r="Z66" s="241">
        <f t="shared" si="7"/>
        <v>0</v>
      </c>
      <c r="AA66" s="241">
        <f t="shared" si="7"/>
        <v>0</v>
      </c>
      <c r="AB66" s="241">
        <f t="shared" si="7"/>
        <v>0</v>
      </c>
      <c r="AC66" s="241">
        <f t="shared" si="7"/>
        <v>0</v>
      </c>
      <c r="AD66" s="241">
        <f t="shared" si="7"/>
        <v>0</v>
      </c>
      <c r="AE66" s="241">
        <f t="shared" si="7"/>
        <v>0</v>
      </c>
      <c r="AF66" s="241">
        <f t="shared" si="7"/>
        <v>0</v>
      </c>
      <c r="AG66" s="241">
        <f t="shared" si="7"/>
        <v>0</v>
      </c>
      <c r="AH66" s="241">
        <f t="shared" si="7"/>
        <v>0</v>
      </c>
      <c r="AI66" s="268"/>
      <c r="AJ66" s="241">
        <f>AJ53</f>
        <v>0</v>
      </c>
      <c r="AK66" s="241">
        <f>AK53</f>
        <v>0</v>
      </c>
      <c r="AL66" s="64"/>
    </row>
    <row r="67" spans="1:248" s="124" customFormat="1" ht="12.75" customHeight="1" x14ac:dyDescent="0.2">
      <c r="A67" s="40">
        <v>1</v>
      </c>
      <c r="B67" s="245"/>
      <c r="C67" s="245"/>
      <c r="D67" s="245"/>
      <c r="E67" s="245"/>
      <c r="F67" s="246"/>
      <c r="G67" s="419"/>
      <c r="H67" s="265"/>
      <c r="I67" s="420"/>
      <c r="J67" s="241">
        <f t="shared" ref="J67:J97" si="8">SUM(B67:F67)</f>
        <v>0</v>
      </c>
      <c r="K67" s="244">
        <f t="shared" ref="K67:K97" si="9">SUM(U67:AK67)-SUM(L67:R67)</f>
        <v>0</v>
      </c>
      <c r="L67" s="245"/>
      <c r="M67" s="245"/>
      <c r="N67" s="245"/>
      <c r="O67" s="247"/>
      <c r="P67" s="255"/>
      <c r="Q67" s="245"/>
      <c r="R67" s="246"/>
      <c r="S67" s="65" t="s">
        <v>59</v>
      </c>
      <c r="T67" s="40">
        <v>1</v>
      </c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7"/>
      <c r="AI67" s="265"/>
      <c r="AJ67" s="245"/>
      <c r="AK67" s="246"/>
      <c r="AL67" s="65" t="s">
        <v>59</v>
      </c>
    </row>
    <row r="68" spans="1:248" s="124" customFormat="1" ht="12.75" customHeight="1" x14ac:dyDescent="0.2">
      <c r="A68" s="40">
        <v>2</v>
      </c>
      <c r="B68" s="245"/>
      <c r="C68" s="245"/>
      <c r="D68" s="245"/>
      <c r="E68" s="245"/>
      <c r="F68" s="246"/>
      <c r="G68" s="419"/>
      <c r="H68" s="265"/>
      <c r="I68" s="420"/>
      <c r="J68" s="241">
        <f t="shared" si="8"/>
        <v>0</v>
      </c>
      <c r="K68" s="244">
        <f t="shared" si="9"/>
        <v>0</v>
      </c>
      <c r="L68" s="245"/>
      <c r="M68" s="245"/>
      <c r="N68" s="245"/>
      <c r="O68" s="247"/>
      <c r="P68" s="255"/>
      <c r="Q68" s="245"/>
      <c r="R68" s="246"/>
      <c r="S68" s="65" t="s">
        <v>60</v>
      </c>
      <c r="T68" s="40">
        <v>2</v>
      </c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7"/>
      <c r="AI68" s="265"/>
      <c r="AJ68" s="245"/>
      <c r="AK68" s="246"/>
      <c r="AL68" s="65" t="s">
        <v>60</v>
      </c>
    </row>
    <row r="69" spans="1:248" s="124" customFormat="1" ht="12.75" customHeight="1" x14ac:dyDescent="0.2">
      <c r="A69" s="40">
        <v>3</v>
      </c>
      <c r="B69" s="245"/>
      <c r="C69" s="245"/>
      <c r="D69" s="245"/>
      <c r="E69" s="245"/>
      <c r="F69" s="246"/>
      <c r="G69" s="419"/>
      <c r="H69" s="265"/>
      <c r="I69" s="420"/>
      <c r="J69" s="241">
        <f t="shared" si="8"/>
        <v>0</v>
      </c>
      <c r="K69" s="244">
        <f t="shared" si="9"/>
        <v>0</v>
      </c>
      <c r="L69" s="245"/>
      <c r="M69" s="245"/>
      <c r="N69" s="245"/>
      <c r="O69" s="247"/>
      <c r="P69" s="255"/>
      <c r="Q69" s="245"/>
      <c r="R69" s="246"/>
      <c r="S69" s="65" t="s">
        <v>61</v>
      </c>
      <c r="T69" s="40">
        <v>3</v>
      </c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7"/>
      <c r="AI69" s="265"/>
      <c r="AJ69" s="245"/>
      <c r="AK69" s="246"/>
      <c r="AL69" s="65" t="s">
        <v>61</v>
      </c>
    </row>
    <row r="70" spans="1:248" s="124" customFormat="1" ht="12.75" customHeight="1" x14ac:dyDescent="0.2">
      <c r="A70" s="40">
        <v>4</v>
      </c>
      <c r="B70" s="245"/>
      <c r="C70" s="245"/>
      <c r="D70" s="245"/>
      <c r="E70" s="245"/>
      <c r="F70" s="246"/>
      <c r="G70" s="419"/>
      <c r="H70" s="265"/>
      <c r="I70" s="420"/>
      <c r="J70" s="241">
        <f t="shared" si="8"/>
        <v>0</v>
      </c>
      <c r="K70" s="244">
        <f t="shared" si="9"/>
        <v>0</v>
      </c>
      <c r="L70" s="245"/>
      <c r="M70" s="245"/>
      <c r="N70" s="245"/>
      <c r="O70" s="247"/>
      <c r="P70" s="255"/>
      <c r="Q70" s="245"/>
      <c r="R70" s="246"/>
      <c r="S70" s="65" t="s">
        <v>62</v>
      </c>
      <c r="T70" s="40">
        <v>4</v>
      </c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7"/>
      <c r="AI70" s="265"/>
      <c r="AJ70" s="245"/>
      <c r="AK70" s="246"/>
      <c r="AL70" s="65" t="s">
        <v>62</v>
      </c>
    </row>
    <row r="71" spans="1:248" s="124" customFormat="1" ht="12.75" customHeight="1" x14ac:dyDescent="0.2">
      <c r="A71" s="40">
        <v>5</v>
      </c>
      <c r="B71" s="245"/>
      <c r="C71" s="245"/>
      <c r="D71" s="245"/>
      <c r="E71" s="245"/>
      <c r="F71" s="246"/>
      <c r="G71" s="421"/>
      <c r="H71" s="265"/>
      <c r="I71" s="420"/>
      <c r="J71" s="241">
        <f t="shared" si="8"/>
        <v>0</v>
      </c>
      <c r="K71" s="244">
        <f t="shared" si="9"/>
        <v>0</v>
      </c>
      <c r="L71" s="245"/>
      <c r="M71" s="245"/>
      <c r="N71" s="245"/>
      <c r="O71" s="247"/>
      <c r="P71" s="255"/>
      <c r="Q71" s="245"/>
      <c r="R71" s="246"/>
      <c r="S71" s="65" t="s">
        <v>63</v>
      </c>
      <c r="T71" s="40">
        <v>5</v>
      </c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7"/>
      <c r="AI71" s="265"/>
      <c r="AJ71" s="245"/>
      <c r="AK71" s="246"/>
      <c r="AL71" s="65" t="s">
        <v>63</v>
      </c>
    </row>
    <row r="72" spans="1:248" s="124" customFormat="1" ht="12.75" customHeight="1" x14ac:dyDescent="0.2">
      <c r="A72" s="66">
        <v>6</v>
      </c>
      <c r="B72" s="248"/>
      <c r="C72" s="248"/>
      <c r="D72" s="248"/>
      <c r="E72" s="248"/>
      <c r="F72" s="250"/>
      <c r="G72" s="419"/>
      <c r="H72" s="266"/>
      <c r="I72" s="422"/>
      <c r="J72" s="241">
        <f t="shared" si="8"/>
        <v>0</v>
      </c>
      <c r="K72" s="244">
        <f t="shared" si="9"/>
        <v>0</v>
      </c>
      <c r="L72" s="248"/>
      <c r="M72" s="248"/>
      <c r="N72" s="248"/>
      <c r="O72" s="249"/>
      <c r="P72" s="256"/>
      <c r="Q72" s="248"/>
      <c r="R72" s="250"/>
      <c r="S72" s="67" t="s">
        <v>64</v>
      </c>
      <c r="T72" s="66">
        <v>6</v>
      </c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9"/>
      <c r="AI72" s="266"/>
      <c r="AJ72" s="248"/>
      <c r="AK72" s="250"/>
      <c r="AL72" s="67" t="s">
        <v>64</v>
      </c>
    </row>
    <row r="73" spans="1:248" s="124" customFormat="1" ht="12.75" customHeight="1" x14ac:dyDescent="0.2">
      <c r="A73" s="40">
        <v>7</v>
      </c>
      <c r="B73" s="245"/>
      <c r="C73" s="245"/>
      <c r="D73" s="245"/>
      <c r="E73" s="245"/>
      <c r="F73" s="246"/>
      <c r="G73" s="419"/>
      <c r="H73" s="265"/>
      <c r="I73" s="420"/>
      <c r="J73" s="241">
        <f t="shared" si="8"/>
        <v>0</v>
      </c>
      <c r="K73" s="244">
        <f t="shared" si="9"/>
        <v>0</v>
      </c>
      <c r="L73" s="245"/>
      <c r="M73" s="245"/>
      <c r="N73" s="245"/>
      <c r="O73" s="247"/>
      <c r="P73" s="255"/>
      <c r="Q73" s="245"/>
      <c r="R73" s="246"/>
      <c r="S73" s="65" t="s">
        <v>65</v>
      </c>
      <c r="T73" s="40">
        <v>7</v>
      </c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7"/>
      <c r="AI73" s="265"/>
      <c r="AJ73" s="245"/>
      <c r="AK73" s="246"/>
      <c r="AL73" s="65" t="s">
        <v>65</v>
      </c>
    </row>
    <row r="74" spans="1:248" s="124" customFormat="1" ht="12.75" customHeight="1" x14ac:dyDescent="0.2">
      <c r="A74" s="40">
        <v>8</v>
      </c>
      <c r="B74" s="245"/>
      <c r="C74" s="245"/>
      <c r="D74" s="245"/>
      <c r="E74" s="245"/>
      <c r="F74" s="246"/>
      <c r="G74" s="419"/>
      <c r="H74" s="265"/>
      <c r="I74" s="420"/>
      <c r="J74" s="241">
        <f t="shared" si="8"/>
        <v>0</v>
      </c>
      <c r="K74" s="244">
        <f t="shared" si="9"/>
        <v>0</v>
      </c>
      <c r="L74" s="245"/>
      <c r="M74" s="245"/>
      <c r="N74" s="245"/>
      <c r="O74" s="247"/>
      <c r="P74" s="255"/>
      <c r="Q74" s="245"/>
      <c r="R74" s="246"/>
      <c r="S74" s="65" t="s">
        <v>66</v>
      </c>
      <c r="T74" s="40">
        <v>8</v>
      </c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7"/>
      <c r="AI74" s="265"/>
      <c r="AJ74" s="245"/>
      <c r="AK74" s="246"/>
      <c r="AL74" s="65" t="s">
        <v>66</v>
      </c>
    </row>
    <row r="75" spans="1:248" s="124" customFormat="1" ht="12.75" customHeight="1" x14ac:dyDescent="0.2">
      <c r="A75" s="40">
        <v>9</v>
      </c>
      <c r="B75" s="245"/>
      <c r="C75" s="245"/>
      <c r="D75" s="245"/>
      <c r="E75" s="245"/>
      <c r="F75" s="246"/>
      <c r="G75" s="419"/>
      <c r="H75" s="265"/>
      <c r="I75" s="420"/>
      <c r="J75" s="241">
        <f t="shared" si="8"/>
        <v>0</v>
      </c>
      <c r="K75" s="244">
        <f t="shared" si="9"/>
        <v>0</v>
      </c>
      <c r="L75" s="245"/>
      <c r="M75" s="245"/>
      <c r="N75" s="245"/>
      <c r="O75" s="247"/>
      <c r="P75" s="255"/>
      <c r="Q75" s="245"/>
      <c r="R75" s="246"/>
      <c r="S75" s="65" t="s">
        <v>67</v>
      </c>
      <c r="T75" s="40">
        <v>9</v>
      </c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7"/>
      <c r="AI75" s="265"/>
      <c r="AJ75" s="245"/>
      <c r="AK75" s="246"/>
      <c r="AL75" s="65" t="s">
        <v>67</v>
      </c>
    </row>
    <row r="76" spans="1:248" s="124" customFormat="1" ht="12.75" customHeight="1" x14ac:dyDescent="0.2">
      <c r="A76" s="40">
        <v>10</v>
      </c>
      <c r="B76" s="245"/>
      <c r="C76" s="245"/>
      <c r="D76" s="245"/>
      <c r="E76" s="245"/>
      <c r="F76" s="246"/>
      <c r="G76" s="419"/>
      <c r="H76" s="265"/>
      <c r="I76" s="420"/>
      <c r="J76" s="241">
        <f t="shared" si="8"/>
        <v>0</v>
      </c>
      <c r="K76" s="244">
        <f t="shared" si="9"/>
        <v>0</v>
      </c>
      <c r="L76" s="245"/>
      <c r="M76" s="245"/>
      <c r="N76" s="245"/>
      <c r="O76" s="247"/>
      <c r="P76" s="255"/>
      <c r="Q76" s="245"/>
      <c r="R76" s="246"/>
      <c r="S76" s="65" t="s">
        <v>68</v>
      </c>
      <c r="T76" s="40">
        <v>10</v>
      </c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7"/>
      <c r="AI76" s="265"/>
      <c r="AJ76" s="245"/>
      <c r="AK76" s="246"/>
      <c r="AL76" s="65" t="s">
        <v>68</v>
      </c>
    </row>
    <row r="77" spans="1:248" s="124" customFormat="1" ht="12.75" customHeight="1" x14ac:dyDescent="0.2">
      <c r="A77" s="40">
        <v>11</v>
      </c>
      <c r="B77" s="245"/>
      <c r="C77" s="245"/>
      <c r="D77" s="245"/>
      <c r="E77" s="245"/>
      <c r="F77" s="246"/>
      <c r="G77" s="419"/>
      <c r="H77" s="265"/>
      <c r="I77" s="420"/>
      <c r="J77" s="241">
        <f t="shared" si="8"/>
        <v>0</v>
      </c>
      <c r="K77" s="244">
        <f t="shared" si="9"/>
        <v>0</v>
      </c>
      <c r="L77" s="245"/>
      <c r="M77" s="245"/>
      <c r="N77" s="245"/>
      <c r="O77" s="247"/>
      <c r="P77" s="255"/>
      <c r="Q77" s="245"/>
      <c r="R77" s="246"/>
      <c r="S77" s="65" t="s">
        <v>69</v>
      </c>
      <c r="T77" s="40">
        <v>11</v>
      </c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7"/>
      <c r="AI77" s="265"/>
      <c r="AJ77" s="245"/>
      <c r="AK77" s="246"/>
      <c r="AL77" s="65" t="s">
        <v>69</v>
      </c>
    </row>
    <row r="78" spans="1:248" s="124" customFormat="1" ht="12.75" customHeight="1" x14ac:dyDescent="0.2">
      <c r="A78" s="40">
        <v>12</v>
      </c>
      <c r="B78" s="245"/>
      <c r="C78" s="245"/>
      <c r="D78" s="245"/>
      <c r="E78" s="245"/>
      <c r="F78" s="246"/>
      <c r="G78" s="419"/>
      <c r="H78" s="265"/>
      <c r="I78" s="420"/>
      <c r="J78" s="241">
        <f t="shared" si="8"/>
        <v>0</v>
      </c>
      <c r="K78" s="244">
        <f t="shared" si="9"/>
        <v>0</v>
      </c>
      <c r="L78" s="245"/>
      <c r="M78" s="245"/>
      <c r="N78" s="245"/>
      <c r="O78" s="247"/>
      <c r="P78" s="255"/>
      <c r="Q78" s="245"/>
      <c r="R78" s="246"/>
      <c r="S78" s="65" t="s">
        <v>70</v>
      </c>
      <c r="T78" s="40">
        <v>12</v>
      </c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7"/>
      <c r="AI78" s="265"/>
      <c r="AJ78" s="245"/>
      <c r="AK78" s="246"/>
      <c r="AL78" s="65" t="s">
        <v>70</v>
      </c>
    </row>
    <row r="79" spans="1:248" s="124" customFormat="1" ht="12.75" customHeight="1" x14ac:dyDescent="0.2">
      <c r="A79" s="40">
        <v>13</v>
      </c>
      <c r="B79" s="245"/>
      <c r="C79" s="245"/>
      <c r="D79" s="245"/>
      <c r="E79" s="245"/>
      <c r="F79" s="246"/>
      <c r="G79" s="419"/>
      <c r="H79" s="265"/>
      <c r="I79" s="420"/>
      <c r="J79" s="241">
        <f t="shared" si="8"/>
        <v>0</v>
      </c>
      <c r="K79" s="244">
        <f t="shared" si="9"/>
        <v>0</v>
      </c>
      <c r="L79" s="245"/>
      <c r="M79" s="245"/>
      <c r="N79" s="245"/>
      <c r="O79" s="247"/>
      <c r="P79" s="255"/>
      <c r="Q79" s="245"/>
      <c r="R79" s="246"/>
      <c r="S79" s="65" t="s">
        <v>71</v>
      </c>
      <c r="T79" s="40">
        <v>13</v>
      </c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7"/>
      <c r="AI79" s="265"/>
      <c r="AJ79" s="245"/>
      <c r="AK79" s="246"/>
      <c r="AL79" s="65" t="s">
        <v>71</v>
      </c>
    </row>
    <row r="80" spans="1:248" s="124" customFormat="1" ht="12.75" customHeight="1" x14ac:dyDescent="0.2">
      <c r="A80" s="40">
        <v>14</v>
      </c>
      <c r="B80" s="245"/>
      <c r="C80" s="245"/>
      <c r="D80" s="245"/>
      <c r="E80" s="245"/>
      <c r="F80" s="246"/>
      <c r="G80" s="419"/>
      <c r="H80" s="265"/>
      <c r="I80" s="420"/>
      <c r="J80" s="241">
        <f t="shared" si="8"/>
        <v>0</v>
      </c>
      <c r="K80" s="244">
        <f t="shared" si="9"/>
        <v>0</v>
      </c>
      <c r="L80" s="245"/>
      <c r="M80" s="245"/>
      <c r="N80" s="245"/>
      <c r="O80" s="247"/>
      <c r="P80" s="255"/>
      <c r="Q80" s="245"/>
      <c r="R80" s="246"/>
      <c r="S80" s="65" t="s">
        <v>72</v>
      </c>
      <c r="T80" s="40">
        <v>14</v>
      </c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7"/>
      <c r="AI80" s="265"/>
      <c r="AJ80" s="245"/>
      <c r="AK80" s="246"/>
      <c r="AL80" s="65" t="s">
        <v>72</v>
      </c>
    </row>
    <row r="81" spans="1:38" s="124" customFormat="1" ht="12.75" customHeight="1" x14ac:dyDescent="0.2">
      <c r="A81" s="40">
        <v>15</v>
      </c>
      <c r="B81" s="245"/>
      <c r="C81" s="245"/>
      <c r="D81" s="245"/>
      <c r="E81" s="245"/>
      <c r="F81" s="246"/>
      <c r="G81" s="419"/>
      <c r="H81" s="265"/>
      <c r="I81" s="420"/>
      <c r="J81" s="241">
        <f t="shared" si="8"/>
        <v>0</v>
      </c>
      <c r="K81" s="244">
        <f t="shared" si="9"/>
        <v>0</v>
      </c>
      <c r="L81" s="245"/>
      <c r="M81" s="245"/>
      <c r="N81" s="245"/>
      <c r="O81" s="247"/>
      <c r="P81" s="255"/>
      <c r="Q81" s="245"/>
      <c r="R81" s="246"/>
      <c r="S81" s="65" t="s">
        <v>73</v>
      </c>
      <c r="T81" s="40">
        <v>15</v>
      </c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7"/>
      <c r="AI81" s="265"/>
      <c r="AJ81" s="245"/>
      <c r="AK81" s="246"/>
      <c r="AL81" s="65" t="s">
        <v>73</v>
      </c>
    </row>
    <row r="82" spans="1:38" s="124" customFormat="1" ht="12.75" customHeight="1" x14ac:dyDescent="0.2">
      <c r="A82" s="40">
        <v>16</v>
      </c>
      <c r="B82" s="245"/>
      <c r="C82" s="245"/>
      <c r="D82" s="245"/>
      <c r="E82" s="245"/>
      <c r="F82" s="246"/>
      <c r="G82" s="419"/>
      <c r="H82" s="265"/>
      <c r="I82" s="420"/>
      <c r="J82" s="241">
        <f t="shared" si="8"/>
        <v>0</v>
      </c>
      <c r="K82" s="244">
        <f t="shared" si="9"/>
        <v>0</v>
      </c>
      <c r="L82" s="245"/>
      <c r="M82" s="245"/>
      <c r="N82" s="245"/>
      <c r="O82" s="247"/>
      <c r="P82" s="255"/>
      <c r="Q82" s="245"/>
      <c r="R82" s="246"/>
      <c r="S82" s="65" t="s">
        <v>74</v>
      </c>
      <c r="T82" s="40">
        <v>16</v>
      </c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7"/>
      <c r="AI82" s="265"/>
      <c r="AJ82" s="245"/>
      <c r="AK82" s="246"/>
      <c r="AL82" s="65" t="s">
        <v>74</v>
      </c>
    </row>
    <row r="83" spans="1:38" s="124" customFormat="1" ht="12.75" customHeight="1" x14ac:dyDescent="0.2">
      <c r="A83" s="40">
        <v>17</v>
      </c>
      <c r="B83" s="245"/>
      <c r="C83" s="245"/>
      <c r="D83" s="245"/>
      <c r="E83" s="245"/>
      <c r="F83" s="246"/>
      <c r="G83" s="419"/>
      <c r="H83" s="265"/>
      <c r="I83" s="420"/>
      <c r="J83" s="241">
        <f t="shared" si="8"/>
        <v>0</v>
      </c>
      <c r="K83" s="244">
        <f t="shared" si="9"/>
        <v>0</v>
      </c>
      <c r="L83" s="245"/>
      <c r="M83" s="245"/>
      <c r="N83" s="245"/>
      <c r="O83" s="247"/>
      <c r="P83" s="255"/>
      <c r="Q83" s="245"/>
      <c r="R83" s="246"/>
      <c r="S83" s="65" t="s">
        <v>75</v>
      </c>
      <c r="T83" s="40">
        <v>17</v>
      </c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7"/>
      <c r="AI83" s="265"/>
      <c r="AJ83" s="245"/>
      <c r="AK83" s="246"/>
      <c r="AL83" s="65" t="s">
        <v>75</v>
      </c>
    </row>
    <row r="84" spans="1:38" s="124" customFormat="1" ht="12.75" customHeight="1" x14ac:dyDescent="0.2">
      <c r="A84" s="40">
        <v>18</v>
      </c>
      <c r="B84" s="245"/>
      <c r="C84" s="245"/>
      <c r="D84" s="245"/>
      <c r="E84" s="245"/>
      <c r="F84" s="246"/>
      <c r="G84" s="419"/>
      <c r="H84" s="265"/>
      <c r="I84" s="420"/>
      <c r="J84" s="241">
        <f t="shared" si="8"/>
        <v>0</v>
      </c>
      <c r="K84" s="244">
        <f t="shared" si="9"/>
        <v>0</v>
      </c>
      <c r="L84" s="245"/>
      <c r="M84" s="245"/>
      <c r="N84" s="245"/>
      <c r="O84" s="247"/>
      <c r="P84" s="255"/>
      <c r="Q84" s="245"/>
      <c r="R84" s="246"/>
      <c r="S84" s="65" t="s">
        <v>76</v>
      </c>
      <c r="T84" s="40">
        <v>18</v>
      </c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7"/>
      <c r="AI84" s="265"/>
      <c r="AJ84" s="245"/>
      <c r="AK84" s="246"/>
      <c r="AL84" s="65" t="s">
        <v>76</v>
      </c>
    </row>
    <row r="85" spans="1:38" s="124" customFormat="1" ht="12.75" customHeight="1" x14ac:dyDescent="0.2">
      <c r="A85" s="40">
        <v>19</v>
      </c>
      <c r="B85" s="245"/>
      <c r="C85" s="245"/>
      <c r="D85" s="245"/>
      <c r="E85" s="245"/>
      <c r="F85" s="246"/>
      <c r="G85" s="419"/>
      <c r="H85" s="265"/>
      <c r="I85" s="420"/>
      <c r="J85" s="241">
        <f t="shared" si="8"/>
        <v>0</v>
      </c>
      <c r="K85" s="244">
        <f t="shared" si="9"/>
        <v>0</v>
      </c>
      <c r="L85" s="245"/>
      <c r="M85" s="245"/>
      <c r="N85" s="245"/>
      <c r="O85" s="247"/>
      <c r="P85" s="255"/>
      <c r="Q85" s="245"/>
      <c r="R85" s="246"/>
      <c r="S85" s="65" t="s">
        <v>77</v>
      </c>
      <c r="T85" s="40">
        <v>19</v>
      </c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7"/>
      <c r="AI85" s="265"/>
      <c r="AJ85" s="245"/>
      <c r="AK85" s="246"/>
      <c r="AL85" s="65" t="s">
        <v>77</v>
      </c>
    </row>
    <row r="86" spans="1:38" s="124" customFormat="1" ht="12.75" customHeight="1" x14ac:dyDescent="0.2">
      <c r="A86" s="40">
        <v>20</v>
      </c>
      <c r="B86" s="245"/>
      <c r="C86" s="245"/>
      <c r="D86" s="245"/>
      <c r="E86" s="245"/>
      <c r="F86" s="246"/>
      <c r="G86" s="419"/>
      <c r="H86" s="265"/>
      <c r="I86" s="420"/>
      <c r="J86" s="241">
        <f t="shared" si="8"/>
        <v>0</v>
      </c>
      <c r="K86" s="244">
        <f t="shared" si="9"/>
        <v>0</v>
      </c>
      <c r="L86" s="245"/>
      <c r="M86" s="245"/>
      <c r="N86" s="245"/>
      <c r="O86" s="247"/>
      <c r="P86" s="255"/>
      <c r="Q86" s="245"/>
      <c r="R86" s="246"/>
      <c r="S86" s="65" t="s">
        <v>78</v>
      </c>
      <c r="T86" s="40">
        <v>20</v>
      </c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7"/>
      <c r="AI86" s="265"/>
      <c r="AJ86" s="245"/>
      <c r="AK86" s="246"/>
      <c r="AL86" s="65" t="s">
        <v>78</v>
      </c>
    </row>
    <row r="87" spans="1:38" s="124" customFormat="1" ht="12.75" customHeight="1" x14ac:dyDescent="0.2">
      <c r="A87" s="40">
        <v>21</v>
      </c>
      <c r="B87" s="245"/>
      <c r="C87" s="245"/>
      <c r="D87" s="245"/>
      <c r="E87" s="245"/>
      <c r="F87" s="246"/>
      <c r="G87" s="419"/>
      <c r="H87" s="265"/>
      <c r="I87" s="420"/>
      <c r="J87" s="241">
        <f t="shared" si="8"/>
        <v>0</v>
      </c>
      <c r="K87" s="244">
        <f t="shared" si="9"/>
        <v>0</v>
      </c>
      <c r="L87" s="245"/>
      <c r="M87" s="245"/>
      <c r="N87" s="245"/>
      <c r="O87" s="247"/>
      <c r="P87" s="255"/>
      <c r="Q87" s="245"/>
      <c r="R87" s="246"/>
      <c r="S87" s="65" t="s">
        <v>79</v>
      </c>
      <c r="T87" s="40">
        <v>21</v>
      </c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7"/>
      <c r="AI87" s="265"/>
      <c r="AJ87" s="245"/>
      <c r="AK87" s="246"/>
      <c r="AL87" s="65" t="s">
        <v>79</v>
      </c>
    </row>
    <row r="88" spans="1:38" s="124" customFormat="1" ht="12.75" customHeight="1" x14ac:dyDescent="0.2">
      <c r="A88" s="40">
        <v>22</v>
      </c>
      <c r="B88" s="245"/>
      <c r="C88" s="245"/>
      <c r="D88" s="245"/>
      <c r="E88" s="245"/>
      <c r="F88" s="246"/>
      <c r="G88" s="419"/>
      <c r="H88" s="265"/>
      <c r="I88" s="420"/>
      <c r="J88" s="241">
        <f t="shared" si="8"/>
        <v>0</v>
      </c>
      <c r="K88" s="244">
        <f t="shared" si="9"/>
        <v>0</v>
      </c>
      <c r="L88" s="245"/>
      <c r="M88" s="245"/>
      <c r="N88" s="245"/>
      <c r="O88" s="247"/>
      <c r="P88" s="255"/>
      <c r="Q88" s="245"/>
      <c r="R88" s="246"/>
      <c r="S88" s="65" t="s">
        <v>80</v>
      </c>
      <c r="T88" s="40">
        <v>22</v>
      </c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7"/>
      <c r="AI88" s="265"/>
      <c r="AJ88" s="245"/>
      <c r="AK88" s="246"/>
      <c r="AL88" s="65" t="s">
        <v>80</v>
      </c>
    </row>
    <row r="89" spans="1:38" s="124" customFormat="1" ht="12.75" customHeight="1" x14ac:dyDescent="0.2">
      <c r="A89" s="40">
        <v>23</v>
      </c>
      <c r="B89" s="245"/>
      <c r="C89" s="245"/>
      <c r="D89" s="245"/>
      <c r="E89" s="245"/>
      <c r="F89" s="246"/>
      <c r="G89" s="419"/>
      <c r="H89" s="265"/>
      <c r="I89" s="420"/>
      <c r="J89" s="241">
        <f t="shared" si="8"/>
        <v>0</v>
      </c>
      <c r="K89" s="244">
        <f t="shared" si="9"/>
        <v>0</v>
      </c>
      <c r="L89" s="245"/>
      <c r="M89" s="245"/>
      <c r="N89" s="245"/>
      <c r="O89" s="247"/>
      <c r="P89" s="255"/>
      <c r="Q89" s="245"/>
      <c r="R89" s="246"/>
      <c r="S89" s="65" t="s">
        <v>81</v>
      </c>
      <c r="T89" s="40">
        <v>23</v>
      </c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7"/>
      <c r="AI89" s="265"/>
      <c r="AJ89" s="245"/>
      <c r="AK89" s="246"/>
      <c r="AL89" s="65" t="s">
        <v>81</v>
      </c>
    </row>
    <row r="90" spans="1:38" s="124" customFormat="1" ht="12.75" customHeight="1" x14ac:dyDescent="0.2">
      <c r="A90" s="40">
        <v>24</v>
      </c>
      <c r="B90" s="245"/>
      <c r="C90" s="245"/>
      <c r="D90" s="245"/>
      <c r="E90" s="245"/>
      <c r="F90" s="246"/>
      <c r="G90" s="419"/>
      <c r="H90" s="265"/>
      <c r="I90" s="420"/>
      <c r="J90" s="241">
        <f t="shared" si="8"/>
        <v>0</v>
      </c>
      <c r="K90" s="244">
        <f t="shared" si="9"/>
        <v>0</v>
      </c>
      <c r="L90" s="245"/>
      <c r="M90" s="245"/>
      <c r="N90" s="245"/>
      <c r="O90" s="247"/>
      <c r="P90" s="255"/>
      <c r="Q90" s="245"/>
      <c r="R90" s="246"/>
      <c r="S90" s="65" t="s">
        <v>82</v>
      </c>
      <c r="T90" s="40">
        <v>24</v>
      </c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7"/>
      <c r="AI90" s="265"/>
      <c r="AJ90" s="245"/>
      <c r="AK90" s="246"/>
      <c r="AL90" s="65" t="s">
        <v>82</v>
      </c>
    </row>
    <row r="91" spans="1:38" s="124" customFormat="1" ht="12.75" customHeight="1" x14ac:dyDescent="0.2">
      <c r="A91" s="40">
        <v>25</v>
      </c>
      <c r="B91" s="245"/>
      <c r="C91" s="245"/>
      <c r="D91" s="245"/>
      <c r="E91" s="245"/>
      <c r="F91" s="246"/>
      <c r="G91" s="419"/>
      <c r="H91" s="265"/>
      <c r="I91" s="420"/>
      <c r="J91" s="241">
        <f t="shared" si="8"/>
        <v>0</v>
      </c>
      <c r="K91" s="244">
        <f t="shared" si="9"/>
        <v>0</v>
      </c>
      <c r="L91" s="245"/>
      <c r="M91" s="245"/>
      <c r="N91" s="245"/>
      <c r="O91" s="247"/>
      <c r="P91" s="255"/>
      <c r="Q91" s="245"/>
      <c r="R91" s="246"/>
      <c r="S91" s="65" t="s">
        <v>83</v>
      </c>
      <c r="T91" s="40">
        <v>25</v>
      </c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7"/>
      <c r="AI91" s="265"/>
      <c r="AJ91" s="245"/>
      <c r="AK91" s="246"/>
      <c r="AL91" s="65" t="s">
        <v>83</v>
      </c>
    </row>
    <row r="92" spans="1:38" s="124" customFormat="1" ht="12.75" customHeight="1" x14ac:dyDescent="0.2">
      <c r="A92" s="40">
        <v>26</v>
      </c>
      <c r="B92" s="245"/>
      <c r="C92" s="245"/>
      <c r="D92" s="245"/>
      <c r="E92" s="245"/>
      <c r="F92" s="246"/>
      <c r="G92" s="419"/>
      <c r="H92" s="265"/>
      <c r="I92" s="420"/>
      <c r="J92" s="241">
        <f t="shared" si="8"/>
        <v>0</v>
      </c>
      <c r="K92" s="244">
        <f t="shared" si="9"/>
        <v>0</v>
      </c>
      <c r="L92" s="245"/>
      <c r="M92" s="245"/>
      <c r="N92" s="245"/>
      <c r="O92" s="247"/>
      <c r="P92" s="255"/>
      <c r="Q92" s="245"/>
      <c r="R92" s="246"/>
      <c r="S92" s="65" t="s">
        <v>84</v>
      </c>
      <c r="T92" s="40">
        <v>26</v>
      </c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7"/>
      <c r="AI92" s="265"/>
      <c r="AJ92" s="245"/>
      <c r="AK92" s="246"/>
      <c r="AL92" s="65" t="s">
        <v>84</v>
      </c>
    </row>
    <row r="93" spans="1:38" s="124" customFormat="1" ht="12.75" customHeight="1" x14ac:dyDescent="0.2">
      <c r="A93" s="40">
        <v>27</v>
      </c>
      <c r="B93" s="245"/>
      <c r="C93" s="245"/>
      <c r="D93" s="245"/>
      <c r="E93" s="245"/>
      <c r="F93" s="246"/>
      <c r="G93" s="419"/>
      <c r="H93" s="265"/>
      <c r="I93" s="420"/>
      <c r="J93" s="241">
        <f t="shared" si="8"/>
        <v>0</v>
      </c>
      <c r="K93" s="244">
        <f t="shared" si="9"/>
        <v>0</v>
      </c>
      <c r="L93" s="245"/>
      <c r="M93" s="245"/>
      <c r="N93" s="245"/>
      <c r="O93" s="247"/>
      <c r="P93" s="255"/>
      <c r="Q93" s="245"/>
      <c r="R93" s="246"/>
      <c r="S93" s="65" t="s">
        <v>85</v>
      </c>
      <c r="T93" s="40">
        <v>27</v>
      </c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7"/>
      <c r="AI93" s="265"/>
      <c r="AJ93" s="245"/>
      <c r="AK93" s="246"/>
      <c r="AL93" s="65" t="s">
        <v>85</v>
      </c>
    </row>
    <row r="94" spans="1:38" s="124" customFormat="1" ht="12.75" customHeight="1" x14ac:dyDescent="0.2">
      <c r="A94" s="40">
        <v>28</v>
      </c>
      <c r="B94" s="245"/>
      <c r="C94" s="245"/>
      <c r="D94" s="245"/>
      <c r="E94" s="245"/>
      <c r="F94" s="246"/>
      <c r="G94" s="419"/>
      <c r="H94" s="265"/>
      <c r="I94" s="420"/>
      <c r="J94" s="241">
        <f t="shared" si="8"/>
        <v>0</v>
      </c>
      <c r="K94" s="244">
        <f t="shared" si="9"/>
        <v>0</v>
      </c>
      <c r="L94" s="245"/>
      <c r="M94" s="245"/>
      <c r="N94" s="245"/>
      <c r="O94" s="247"/>
      <c r="P94" s="255"/>
      <c r="Q94" s="245"/>
      <c r="R94" s="246"/>
      <c r="S94" s="65" t="s">
        <v>86</v>
      </c>
      <c r="T94" s="40">
        <v>28</v>
      </c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7"/>
      <c r="AI94" s="265"/>
      <c r="AJ94" s="245"/>
      <c r="AK94" s="246"/>
      <c r="AL94" s="65" t="s">
        <v>86</v>
      </c>
    </row>
    <row r="95" spans="1:38" s="124" customFormat="1" ht="12.75" customHeight="1" x14ac:dyDescent="0.2">
      <c r="A95" s="40">
        <v>29</v>
      </c>
      <c r="B95" s="245"/>
      <c r="C95" s="245"/>
      <c r="D95" s="245"/>
      <c r="E95" s="245"/>
      <c r="F95" s="246"/>
      <c r="G95" s="419"/>
      <c r="H95" s="265"/>
      <c r="I95" s="420"/>
      <c r="J95" s="241">
        <f t="shared" si="8"/>
        <v>0</v>
      </c>
      <c r="K95" s="244">
        <f t="shared" si="9"/>
        <v>0</v>
      </c>
      <c r="L95" s="245"/>
      <c r="M95" s="245"/>
      <c r="N95" s="245"/>
      <c r="O95" s="247"/>
      <c r="P95" s="255"/>
      <c r="Q95" s="245"/>
      <c r="R95" s="246"/>
      <c r="S95" s="65" t="s">
        <v>87</v>
      </c>
      <c r="T95" s="40">
        <v>29</v>
      </c>
      <c r="U95" s="245"/>
      <c r="V95" s="245"/>
      <c r="W95" s="245"/>
      <c r="X95" s="256"/>
      <c r="Y95" s="245"/>
      <c r="Z95" s="245"/>
      <c r="AA95" s="245"/>
      <c r="AB95" s="245"/>
      <c r="AC95" s="245"/>
      <c r="AD95" s="245"/>
      <c r="AE95" s="245"/>
      <c r="AF95" s="245"/>
      <c r="AG95" s="245"/>
      <c r="AH95" s="247"/>
      <c r="AI95" s="265"/>
      <c r="AJ95" s="245"/>
      <c r="AK95" s="246"/>
      <c r="AL95" s="65" t="s">
        <v>87</v>
      </c>
    </row>
    <row r="96" spans="1:38" s="124" customFormat="1" ht="12.75" customHeight="1" x14ac:dyDescent="0.2">
      <c r="A96" s="40">
        <v>30</v>
      </c>
      <c r="B96" s="245"/>
      <c r="C96" s="245"/>
      <c r="D96" s="245"/>
      <c r="E96" s="245"/>
      <c r="F96" s="246"/>
      <c r="G96" s="423"/>
      <c r="H96" s="265"/>
      <c r="I96" s="420"/>
      <c r="J96" s="241">
        <f t="shared" si="8"/>
        <v>0</v>
      </c>
      <c r="K96" s="244">
        <f t="shared" si="9"/>
        <v>0</v>
      </c>
      <c r="L96" s="245"/>
      <c r="M96" s="245"/>
      <c r="N96" s="245"/>
      <c r="O96" s="247"/>
      <c r="P96" s="255"/>
      <c r="Q96" s="245"/>
      <c r="R96" s="246"/>
      <c r="S96" s="65" t="s">
        <v>88</v>
      </c>
      <c r="T96" s="40">
        <v>30</v>
      </c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7"/>
      <c r="AI96" s="265"/>
      <c r="AJ96" s="245"/>
      <c r="AK96" s="246"/>
      <c r="AL96" s="65" t="s">
        <v>88</v>
      </c>
    </row>
    <row r="97" spans="1:38" s="124" customFormat="1" ht="12.75" customHeight="1" x14ac:dyDescent="0.2">
      <c r="A97" s="68">
        <v>31</v>
      </c>
      <c r="B97" s="251"/>
      <c r="C97" s="251"/>
      <c r="D97" s="251"/>
      <c r="E97" s="251"/>
      <c r="F97" s="253"/>
      <c r="G97" s="424"/>
      <c r="H97" s="267"/>
      <c r="I97" s="425"/>
      <c r="J97" s="426">
        <f t="shared" si="8"/>
        <v>0</v>
      </c>
      <c r="K97" s="257">
        <f t="shared" si="9"/>
        <v>0</v>
      </c>
      <c r="L97" s="251"/>
      <c r="M97" s="251"/>
      <c r="N97" s="251"/>
      <c r="O97" s="252"/>
      <c r="P97" s="258"/>
      <c r="Q97" s="251"/>
      <c r="R97" s="253"/>
      <c r="S97" s="69" t="s">
        <v>89</v>
      </c>
      <c r="T97" s="68">
        <v>31</v>
      </c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2"/>
      <c r="AI97" s="267"/>
      <c r="AJ97" s="251"/>
      <c r="AK97" s="253"/>
      <c r="AL97" s="69" t="s">
        <v>89</v>
      </c>
    </row>
    <row r="98" spans="1:38" s="52" customFormat="1" ht="12.75" customHeight="1" thickBot="1" x14ac:dyDescent="0.25">
      <c r="A98" s="70"/>
      <c r="B98" s="286">
        <f>SUM(B66:B97)</f>
        <v>0</v>
      </c>
      <c r="C98" s="287">
        <f>SUM(C66:C97)</f>
        <v>0</v>
      </c>
      <c r="D98" s="287">
        <f>SUM(D66:D97)</f>
        <v>0</v>
      </c>
      <c r="E98" s="288">
        <f>SUM(E66:E97)</f>
        <v>0</v>
      </c>
      <c r="F98" s="289">
        <f>SUM(F66:F97)</f>
        <v>0</v>
      </c>
      <c r="G98" s="290"/>
      <c r="H98" s="291" t="s">
        <v>90</v>
      </c>
      <c r="I98" s="292">
        <f>COUNTA(I67:I97)</f>
        <v>0</v>
      </c>
      <c r="J98" s="287">
        <f t="shared" ref="J98:R98" si="10">SUM(J66:J97)</f>
        <v>0</v>
      </c>
      <c r="K98" s="293">
        <f t="shared" si="10"/>
        <v>0</v>
      </c>
      <c r="L98" s="287">
        <f t="shared" si="10"/>
        <v>0</v>
      </c>
      <c r="M98" s="287">
        <f t="shared" si="10"/>
        <v>0</v>
      </c>
      <c r="N98" s="287">
        <f t="shared" si="10"/>
        <v>0</v>
      </c>
      <c r="O98" s="294">
        <f t="shared" si="10"/>
        <v>0</v>
      </c>
      <c r="P98" s="288">
        <f t="shared" si="10"/>
        <v>0</v>
      </c>
      <c r="Q98" s="287">
        <f t="shared" si="10"/>
        <v>0</v>
      </c>
      <c r="R98" s="294">
        <f t="shared" si="10"/>
        <v>0</v>
      </c>
      <c r="S98" s="296"/>
      <c r="T98" s="297"/>
      <c r="U98" s="287">
        <f t="shared" ref="U98:AH98" si="11">SUM(U66:U97)</f>
        <v>0</v>
      </c>
      <c r="V98" s="287">
        <f t="shared" si="11"/>
        <v>0</v>
      </c>
      <c r="W98" s="287">
        <f t="shared" si="11"/>
        <v>0</v>
      </c>
      <c r="X98" s="287">
        <f t="shared" si="11"/>
        <v>0</v>
      </c>
      <c r="Y98" s="287">
        <f t="shared" si="11"/>
        <v>0</v>
      </c>
      <c r="Z98" s="287">
        <f t="shared" si="11"/>
        <v>0</v>
      </c>
      <c r="AA98" s="287">
        <f t="shared" si="11"/>
        <v>0</v>
      </c>
      <c r="AB98" s="287">
        <f t="shared" si="11"/>
        <v>0</v>
      </c>
      <c r="AC98" s="287">
        <f t="shared" si="11"/>
        <v>0</v>
      </c>
      <c r="AD98" s="287">
        <f t="shared" si="11"/>
        <v>0</v>
      </c>
      <c r="AE98" s="287">
        <f t="shared" si="11"/>
        <v>0</v>
      </c>
      <c r="AF98" s="287">
        <f t="shared" si="11"/>
        <v>0</v>
      </c>
      <c r="AG98" s="287">
        <f t="shared" si="11"/>
        <v>0</v>
      </c>
      <c r="AH98" s="289">
        <f t="shared" si="11"/>
        <v>0</v>
      </c>
      <c r="AI98" s="298"/>
      <c r="AJ98" s="287">
        <f>SUM(AJ66:AJ97)</f>
        <v>0</v>
      </c>
      <c r="AK98" s="287">
        <f>SUM(AK66:AK97)</f>
        <v>0</v>
      </c>
      <c r="AL98" s="296"/>
    </row>
    <row r="99" spans="1:38" ht="12.75" customHeight="1" thickTop="1" x14ac:dyDescent="0.2">
      <c r="A99" s="71"/>
      <c r="B99" s="71"/>
      <c r="C99" s="71"/>
      <c r="D99" s="71"/>
      <c r="E99" s="71"/>
      <c r="F99" s="71"/>
      <c r="G99" s="94"/>
      <c r="H99" s="71"/>
      <c r="I99" s="95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</row>
    <row r="100" spans="1:38" s="15" customFormat="1" ht="12.75" customHeight="1" x14ac:dyDescent="0.2">
      <c r="G100" s="47"/>
      <c r="H100" s="15" t="s">
        <v>168</v>
      </c>
      <c r="J100" s="302">
        <f>SUM(J98-K98)</f>
        <v>0</v>
      </c>
      <c r="L100" s="77"/>
      <c r="M100" s="77"/>
      <c r="N100" s="77"/>
      <c r="O100" s="77"/>
      <c r="P100" s="77"/>
      <c r="Q100" s="77"/>
      <c r="R100" s="77"/>
    </row>
    <row r="101" spans="1:38" ht="12.75" customHeight="1" thickBot="1" x14ac:dyDescent="0.25">
      <c r="A101" s="15"/>
      <c r="B101" s="15"/>
      <c r="C101" s="15"/>
      <c r="D101" s="15"/>
      <c r="E101" s="15"/>
      <c r="F101" s="15"/>
      <c r="G101" s="76"/>
      <c r="H101" s="77"/>
      <c r="I101" s="78"/>
      <c r="J101" s="78"/>
      <c r="K101" s="78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</row>
    <row r="102" spans="1:38" ht="12.75" customHeight="1" x14ac:dyDescent="0.2">
      <c r="A102" s="15"/>
      <c r="B102" s="15"/>
      <c r="C102" s="15"/>
      <c r="D102" s="15"/>
      <c r="E102" s="15"/>
      <c r="F102" s="22"/>
      <c r="G102" s="79"/>
      <c r="H102" s="80"/>
      <c r="I102" s="78"/>
      <c r="J102" s="78"/>
      <c r="K102" s="464" t="s">
        <v>165</v>
      </c>
      <c r="L102" s="465"/>
      <c r="M102" s="465"/>
      <c r="N102" s="465"/>
      <c r="O102" s="466"/>
      <c r="P102" s="466"/>
      <c r="Q102" s="45"/>
      <c r="R102" s="15"/>
      <c r="S102" s="15"/>
      <c r="T102" s="498" t="s">
        <v>472</v>
      </c>
      <c r="U102" s="462"/>
      <c r="V102" s="462"/>
      <c r="W102" s="463"/>
      <c r="X102" s="15"/>
      <c r="Y102" s="498" t="s">
        <v>472</v>
      </c>
      <c r="Z102" s="462"/>
      <c r="AA102" s="462"/>
      <c r="AB102" s="463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8" ht="12.75" customHeight="1" x14ac:dyDescent="0.2">
      <c r="A103" s="15"/>
      <c r="B103" s="487" t="s">
        <v>467</v>
      </c>
      <c r="C103" s="488"/>
      <c r="D103" s="488"/>
      <c r="E103" s="489"/>
      <c r="F103" s="81"/>
      <c r="G103" s="80"/>
      <c r="H103" s="78"/>
      <c r="I103" s="78"/>
      <c r="J103" s="78"/>
      <c r="K103" s="467" t="s">
        <v>129</v>
      </c>
      <c r="L103" s="468"/>
      <c r="M103" s="468"/>
      <c r="N103" s="468"/>
      <c r="O103" s="469"/>
      <c r="P103" s="469"/>
      <c r="Q103" s="82"/>
      <c r="R103" s="15"/>
      <c r="S103" s="15"/>
      <c r="T103" s="89" t="s">
        <v>242</v>
      </c>
      <c r="U103" s="495">
        <f>JULY!U103</f>
        <v>0</v>
      </c>
      <c r="V103" s="495"/>
      <c r="W103" s="496"/>
      <c r="X103" s="15"/>
      <c r="Y103" s="89" t="s">
        <v>238</v>
      </c>
      <c r="Z103" s="497">
        <f>JULY!Z103</f>
        <v>0</v>
      </c>
      <c r="AA103" s="495"/>
      <c r="AB103" s="496"/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8" ht="12.75" customHeight="1" thickBot="1" x14ac:dyDescent="0.25">
      <c r="A104" s="15"/>
      <c r="B104" s="83" t="s">
        <v>468</v>
      </c>
      <c r="C104" s="84" t="s">
        <v>130</v>
      </c>
      <c r="D104" s="85" t="s">
        <v>468</v>
      </c>
      <c r="E104" s="86" t="s">
        <v>130</v>
      </c>
      <c r="F104" s="485"/>
      <c r="G104" s="479"/>
      <c r="H104" s="486"/>
      <c r="I104" s="486"/>
      <c r="J104" s="78"/>
      <c r="K104" s="470" t="s">
        <v>166</v>
      </c>
      <c r="L104" s="471"/>
      <c r="M104" s="471"/>
      <c r="N104" s="471"/>
      <c r="O104" s="477">
        <f>J21</f>
        <v>0</v>
      </c>
      <c r="P104" s="477"/>
      <c r="Q104" s="82"/>
      <c r="R104" s="15"/>
      <c r="S104" s="15"/>
      <c r="T104" s="89" t="s">
        <v>206</v>
      </c>
      <c r="U104" s="495">
        <f>JULY!U104</f>
        <v>0</v>
      </c>
      <c r="V104" s="495"/>
      <c r="W104" s="496"/>
      <c r="X104" s="15"/>
      <c r="Y104" s="89" t="s">
        <v>206</v>
      </c>
      <c r="Z104" s="497">
        <f>JULY!Z104</f>
        <v>0</v>
      </c>
      <c r="AA104" s="495"/>
      <c r="AB104" s="496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8" ht="12.75" customHeight="1" x14ac:dyDescent="0.2">
      <c r="A105" s="15"/>
      <c r="B105" s="427"/>
      <c r="C105" s="277">
        <v>0</v>
      </c>
      <c r="D105" s="429"/>
      <c r="E105" s="280">
        <v>0</v>
      </c>
      <c r="F105" s="479"/>
      <c r="G105" s="479"/>
      <c r="H105" s="486"/>
      <c r="I105" s="486"/>
      <c r="J105" s="78"/>
      <c r="K105" s="476" t="s">
        <v>131</v>
      </c>
      <c r="L105" s="469"/>
      <c r="M105" s="469"/>
      <c r="N105" s="469"/>
      <c r="O105" s="477">
        <f>J7</f>
        <v>0</v>
      </c>
      <c r="P105" s="477"/>
      <c r="Q105" s="82"/>
      <c r="R105" s="15"/>
      <c r="S105" s="15"/>
      <c r="T105" s="89" t="s">
        <v>253</v>
      </c>
      <c r="U105" s="495">
        <f>JULY!U105</f>
        <v>0</v>
      </c>
      <c r="V105" s="495"/>
      <c r="W105" s="496"/>
      <c r="X105" s="15"/>
      <c r="Y105" s="89" t="s">
        <v>253</v>
      </c>
      <c r="Z105" s="497">
        <f>JULY!Z105</f>
        <v>0</v>
      </c>
      <c r="AA105" s="495"/>
      <c r="AB105" s="496"/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8" ht="12.75" customHeight="1" x14ac:dyDescent="0.2">
      <c r="A106" s="15"/>
      <c r="B106" s="427"/>
      <c r="C106" s="277">
        <v>0</v>
      </c>
      <c r="D106" s="429"/>
      <c r="E106" s="280">
        <v>0</v>
      </c>
      <c r="F106" s="479"/>
      <c r="G106" s="479"/>
      <c r="H106" s="486"/>
      <c r="I106" s="486"/>
      <c r="J106" s="78"/>
      <c r="K106" s="476" t="s">
        <v>133</v>
      </c>
      <c r="L106" s="469"/>
      <c r="M106" s="469"/>
      <c r="N106" s="469"/>
      <c r="O106" s="477">
        <f>SUM(O104:P105)</f>
        <v>0</v>
      </c>
      <c r="P106" s="477"/>
      <c r="Q106" s="82"/>
      <c r="R106" s="15"/>
      <c r="S106" s="15"/>
      <c r="T106" s="89" t="s">
        <v>207</v>
      </c>
      <c r="U106" s="451">
        <f>JULY!U110</f>
        <v>0</v>
      </c>
      <c r="V106" s="451"/>
      <c r="W106" s="82"/>
      <c r="X106" s="15"/>
      <c r="Y106" s="89" t="s">
        <v>207</v>
      </c>
      <c r="Z106" s="451">
        <f>JULY!Z110</f>
        <v>0</v>
      </c>
      <c r="AA106" s="451"/>
      <c r="AB106" s="82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8" ht="12.75" customHeight="1" x14ac:dyDescent="0.2">
      <c r="A107" s="15"/>
      <c r="B107" s="427"/>
      <c r="C107" s="277">
        <v>0</v>
      </c>
      <c r="D107" s="429"/>
      <c r="E107" s="280">
        <v>0</v>
      </c>
      <c r="F107" s="479"/>
      <c r="G107" s="479"/>
      <c r="H107" s="486"/>
      <c r="I107" s="486"/>
      <c r="J107" s="78"/>
      <c r="K107" s="476" t="s">
        <v>134</v>
      </c>
      <c r="L107" s="469"/>
      <c r="M107" s="469"/>
      <c r="N107" s="469"/>
      <c r="O107" s="477">
        <f>K98</f>
        <v>0</v>
      </c>
      <c r="P107" s="477"/>
      <c r="Q107" s="82"/>
      <c r="R107" s="15"/>
      <c r="S107" s="15"/>
      <c r="T107" s="89" t="s">
        <v>208</v>
      </c>
      <c r="U107" s="450">
        <v>0</v>
      </c>
      <c r="V107" s="450"/>
      <c r="W107" s="82"/>
      <c r="X107" s="15"/>
      <c r="Y107" s="89" t="s">
        <v>208</v>
      </c>
      <c r="Z107" s="450">
        <v>0</v>
      </c>
      <c r="AA107" s="450"/>
      <c r="AB107" s="82"/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8" ht="12.75" customHeight="1" x14ac:dyDescent="0.2">
      <c r="A108" s="15"/>
      <c r="B108" s="427"/>
      <c r="C108" s="277">
        <v>0</v>
      </c>
      <c r="D108" s="429"/>
      <c r="E108" s="280">
        <v>0</v>
      </c>
      <c r="F108" s="479"/>
      <c r="G108" s="479"/>
      <c r="H108" s="486"/>
      <c r="I108" s="486"/>
      <c r="J108" s="78"/>
      <c r="K108" s="476" t="s">
        <v>135</v>
      </c>
      <c r="L108" s="469"/>
      <c r="M108" s="469"/>
      <c r="N108" s="469"/>
      <c r="O108" s="472"/>
      <c r="P108" s="472"/>
      <c r="Q108" s="82" t="s">
        <v>192</v>
      </c>
      <c r="R108" s="15"/>
      <c r="S108" s="15"/>
      <c r="T108" s="89" t="s">
        <v>209</v>
      </c>
      <c r="U108" s="450">
        <v>0</v>
      </c>
      <c r="V108" s="450"/>
      <c r="W108" s="82"/>
      <c r="X108" s="15"/>
      <c r="Y108" s="89" t="s">
        <v>209</v>
      </c>
      <c r="Z108" s="450">
        <v>0</v>
      </c>
      <c r="AA108" s="450"/>
      <c r="AB108" s="82"/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8" ht="12.75" customHeight="1" x14ac:dyDescent="0.2">
      <c r="A109" s="15"/>
      <c r="B109" s="427"/>
      <c r="C109" s="277">
        <v>0</v>
      </c>
      <c r="D109" s="429"/>
      <c r="E109" s="280">
        <v>0</v>
      </c>
      <c r="F109" s="479"/>
      <c r="G109" s="479"/>
      <c r="H109" s="486"/>
      <c r="I109" s="486"/>
      <c r="J109" s="78"/>
      <c r="K109" s="470" t="s">
        <v>167</v>
      </c>
      <c r="L109" s="471"/>
      <c r="M109" s="471"/>
      <c r="N109" s="471"/>
      <c r="O109" s="477">
        <f>SUM(O106-O107+O108)</f>
        <v>0</v>
      </c>
      <c r="P109" s="477"/>
      <c r="Q109" s="82"/>
      <c r="R109" s="15"/>
      <c r="S109" s="15"/>
      <c r="T109" s="89" t="s">
        <v>210</v>
      </c>
      <c r="U109" s="450">
        <v>0</v>
      </c>
      <c r="V109" s="450"/>
      <c r="W109" s="82"/>
      <c r="X109" s="15"/>
      <c r="Y109" s="89" t="s">
        <v>210</v>
      </c>
      <c r="Z109" s="450">
        <v>0</v>
      </c>
      <c r="AA109" s="450"/>
      <c r="AB109" s="82"/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8" ht="12.75" customHeight="1" x14ac:dyDescent="0.2">
      <c r="A110" s="15"/>
      <c r="B110" s="427"/>
      <c r="C110" s="277">
        <v>0</v>
      </c>
      <c r="D110" s="429"/>
      <c r="E110" s="280">
        <v>0</v>
      </c>
      <c r="F110" s="479"/>
      <c r="G110" s="479"/>
      <c r="H110" s="486"/>
      <c r="I110" s="486"/>
      <c r="J110" s="78"/>
      <c r="K110" s="476"/>
      <c r="L110" s="469"/>
      <c r="M110" s="469"/>
      <c r="N110" s="469"/>
      <c r="O110" s="480"/>
      <c r="P110" s="480"/>
      <c r="Q110" s="82"/>
      <c r="R110" s="15"/>
      <c r="S110" s="15"/>
      <c r="T110" s="89" t="s">
        <v>224</v>
      </c>
      <c r="U110" s="451">
        <f>U106+U107+U108-U109</f>
        <v>0</v>
      </c>
      <c r="V110" s="451"/>
      <c r="W110" s="82"/>
      <c r="X110" s="15"/>
      <c r="Y110" s="89" t="s">
        <v>224</v>
      </c>
      <c r="Z110" s="451">
        <f>Z106+Z107+Z108-Z109</f>
        <v>0</v>
      </c>
      <c r="AA110" s="451"/>
      <c r="AB110" s="82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8" ht="12.75" customHeight="1" x14ac:dyDescent="0.2">
      <c r="A111" s="15"/>
      <c r="B111" s="427"/>
      <c r="C111" s="277">
        <v>0</v>
      </c>
      <c r="D111" s="429"/>
      <c r="E111" s="280">
        <v>0</v>
      </c>
      <c r="F111" s="79"/>
      <c r="G111" s="78"/>
      <c r="H111" s="87"/>
      <c r="I111" s="87"/>
      <c r="J111" s="78"/>
      <c r="K111" s="476"/>
      <c r="L111" s="469"/>
      <c r="M111" s="469"/>
      <c r="N111" s="469"/>
      <c r="O111" s="480"/>
      <c r="P111" s="480"/>
      <c r="Q111" s="82"/>
      <c r="R111" s="15"/>
      <c r="S111" s="15"/>
      <c r="T111" s="90"/>
      <c r="U111" s="22"/>
      <c r="V111" s="22"/>
      <c r="W111" s="82"/>
      <c r="X111" s="15"/>
      <c r="Y111" s="90"/>
      <c r="Z111" s="22"/>
      <c r="AA111" s="22"/>
      <c r="AB111" s="82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8" ht="12.75" customHeight="1" x14ac:dyDescent="0.2">
      <c r="A112" s="15"/>
      <c r="B112" s="427"/>
      <c r="C112" s="277">
        <v>0</v>
      </c>
      <c r="D112" s="429"/>
      <c r="E112" s="280">
        <v>0</v>
      </c>
      <c r="F112" s="79"/>
      <c r="G112" s="78"/>
      <c r="H112" s="87"/>
      <c r="I112" s="87"/>
      <c r="J112" s="78"/>
      <c r="K112" s="470" t="s">
        <v>169</v>
      </c>
      <c r="L112" s="471"/>
      <c r="M112" s="471"/>
      <c r="N112" s="471"/>
      <c r="O112" s="472"/>
      <c r="P112" s="472"/>
      <c r="Q112" s="82"/>
      <c r="R112" s="15"/>
      <c r="S112" s="15"/>
      <c r="T112" s="90"/>
      <c r="U112" s="22"/>
      <c r="V112" s="22"/>
      <c r="W112" s="82"/>
      <c r="X112" s="15"/>
      <c r="Y112" s="90"/>
      <c r="Z112" s="22"/>
      <c r="AA112" s="22"/>
      <c r="AB112" s="82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.75" customHeight="1" x14ac:dyDescent="0.2">
      <c r="A113" s="15"/>
      <c r="B113" s="427"/>
      <c r="C113" s="277">
        <v>0</v>
      </c>
      <c r="D113" s="429"/>
      <c r="E113" s="280">
        <v>0</v>
      </c>
      <c r="F113" s="478"/>
      <c r="G113" s="479"/>
      <c r="H113" s="486"/>
      <c r="I113" s="486"/>
      <c r="J113" s="78"/>
      <c r="K113" s="476" t="s">
        <v>132</v>
      </c>
      <c r="L113" s="469"/>
      <c r="M113" s="469"/>
      <c r="N113" s="469"/>
      <c r="O113" s="472">
        <v>0</v>
      </c>
      <c r="P113" s="472"/>
      <c r="Q113" s="82"/>
      <c r="R113" s="15"/>
      <c r="S113" s="15"/>
      <c r="T113" s="89" t="s">
        <v>243</v>
      </c>
      <c r="U113" s="495">
        <f>JULY!U113</f>
        <v>0</v>
      </c>
      <c r="V113" s="495"/>
      <c r="W113" s="496"/>
      <c r="X113" s="15"/>
      <c r="Y113" s="89" t="s">
        <v>239</v>
      </c>
      <c r="Z113" s="495">
        <f>JULY!Z113</f>
        <v>0</v>
      </c>
      <c r="AA113" s="495"/>
      <c r="AB113" s="496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.75" customHeight="1" x14ac:dyDescent="0.2">
      <c r="A114" s="15"/>
      <c r="B114" s="427"/>
      <c r="C114" s="277">
        <v>0</v>
      </c>
      <c r="D114" s="429"/>
      <c r="E114" s="280">
        <v>0</v>
      </c>
      <c r="F114" s="478"/>
      <c r="G114" s="479"/>
      <c r="H114" s="486"/>
      <c r="I114" s="486"/>
      <c r="J114" s="78"/>
      <c r="K114" s="476" t="s">
        <v>469</v>
      </c>
      <c r="L114" s="469"/>
      <c r="M114" s="469"/>
      <c r="N114" s="469"/>
      <c r="O114" s="477">
        <f>G142</f>
        <v>0</v>
      </c>
      <c r="P114" s="477"/>
      <c r="Q114" s="82"/>
      <c r="R114" s="34" t="s">
        <v>233</v>
      </c>
      <c r="S114" s="15"/>
      <c r="T114" s="89" t="s">
        <v>206</v>
      </c>
      <c r="U114" s="495">
        <f>JULY!U114</f>
        <v>0</v>
      </c>
      <c r="V114" s="495"/>
      <c r="W114" s="496"/>
      <c r="X114" s="15"/>
      <c r="Y114" s="89" t="s">
        <v>206</v>
      </c>
      <c r="Z114" s="495">
        <f>JULY!Z114</f>
        <v>0</v>
      </c>
      <c r="AA114" s="495"/>
      <c r="AB114" s="496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2.75" customHeight="1" x14ac:dyDescent="0.2">
      <c r="A115" s="15"/>
      <c r="B115" s="427"/>
      <c r="C115" s="277">
        <v>0</v>
      </c>
      <c r="D115" s="429"/>
      <c r="E115" s="280">
        <v>0</v>
      </c>
      <c r="F115" s="79"/>
      <c r="G115" s="78"/>
      <c r="H115" s="486"/>
      <c r="I115" s="486"/>
      <c r="J115" s="78"/>
      <c r="K115" s="476" t="s">
        <v>135</v>
      </c>
      <c r="L115" s="469"/>
      <c r="M115" s="469"/>
      <c r="N115" s="469"/>
      <c r="O115" s="472"/>
      <c r="P115" s="472"/>
      <c r="Q115" s="82" t="s">
        <v>192</v>
      </c>
      <c r="R115" s="302">
        <f>SUM(E2-O116)</f>
        <v>0</v>
      </c>
      <c r="S115" s="15"/>
      <c r="T115" s="89" t="s">
        <v>253</v>
      </c>
      <c r="U115" s="495">
        <f>JULY!U115</f>
        <v>0</v>
      </c>
      <c r="V115" s="495"/>
      <c r="W115" s="496"/>
      <c r="X115" s="15"/>
      <c r="Y115" s="89" t="s">
        <v>253</v>
      </c>
      <c r="Z115" s="495">
        <f>JULY!Z115</f>
        <v>0</v>
      </c>
      <c r="AA115" s="495"/>
      <c r="AB115" s="496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75" customHeight="1" x14ac:dyDescent="0.2">
      <c r="A116" s="15"/>
      <c r="B116" s="427"/>
      <c r="C116" s="277">
        <v>0</v>
      </c>
      <c r="D116" s="429"/>
      <c r="E116" s="280">
        <v>0</v>
      </c>
      <c r="F116" s="79"/>
      <c r="G116" s="78"/>
      <c r="H116" s="486"/>
      <c r="I116" s="486"/>
      <c r="J116" s="78"/>
      <c r="K116" s="470" t="s">
        <v>387</v>
      </c>
      <c r="L116" s="471"/>
      <c r="M116" s="471"/>
      <c r="N116" s="471"/>
      <c r="O116" s="477">
        <f>SUM(O112-O114+O115+O113)</f>
        <v>0</v>
      </c>
      <c r="P116" s="477"/>
      <c r="Q116" s="82"/>
      <c r="R116" s="15"/>
      <c r="S116" s="15"/>
      <c r="T116" s="89" t="s">
        <v>207</v>
      </c>
      <c r="U116" s="451">
        <f>JULY!U120</f>
        <v>0</v>
      </c>
      <c r="V116" s="451"/>
      <c r="W116" s="82"/>
      <c r="X116" s="15"/>
      <c r="Y116" s="89" t="s">
        <v>207</v>
      </c>
      <c r="Z116" s="451">
        <f>JULY!Z120</f>
        <v>0</v>
      </c>
      <c r="AA116" s="451"/>
      <c r="AB116" s="82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75" customHeight="1" thickBot="1" x14ac:dyDescent="0.25">
      <c r="A117" s="15"/>
      <c r="B117" s="427"/>
      <c r="C117" s="277">
        <v>0</v>
      </c>
      <c r="D117" s="429"/>
      <c r="E117" s="280">
        <v>0</v>
      </c>
      <c r="F117" s="79"/>
      <c r="G117" s="78"/>
      <c r="H117" s="78"/>
      <c r="I117" s="78"/>
      <c r="J117" s="78"/>
      <c r="K117" s="473"/>
      <c r="L117" s="474"/>
      <c r="M117" s="474"/>
      <c r="N117" s="474"/>
      <c r="O117" s="475"/>
      <c r="P117" s="475"/>
      <c r="Q117" s="88"/>
      <c r="R117" s="15"/>
      <c r="S117" s="15"/>
      <c r="T117" s="89" t="s">
        <v>208</v>
      </c>
      <c r="U117" s="450">
        <v>0</v>
      </c>
      <c r="V117" s="450"/>
      <c r="W117" s="82"/>
      <c r="X117" s="15"/>
      <c r="Y117" s="89" t="s">
        <v>208</v>
      </c>
      <c r="Z117" s="450">
        <v>0</v>
      </c>
      <c r="AA117" s="450"/>
      <c r="AB117" s="82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12.75" customHeight="1" x14ac:dyDescent="0.2">
      <c r="A118" s="15"/>
      <c r="B118" s="427"/>
      <c r="C118" s="277">
        <v>0</v>
      </c>
      <c r="D118" s="429"/>
      <c r="E118" s="280">
        <v>0</v>
      </c>
      <c r="F118" s="76"/>
      <c r="G118" s="77"/>
      <c r="H118" s="77"/>
      <c r="I118" s="77"/>
      <c r="J118" s="77"/>
      <c r="K118" s="15"/>
      <c r="L118" s="15"/>
      <c r="M118" s="15"/>
      <c r="N118" s="15"/>
      <c r="O118" s="52"/>
      <c r="P118" s="52"/>
      <c r="Q118" s="15"/>
      <c r="R118" s="15"/>
      <c r="S118" s="15"/>
      <c r="T118" s="89" t="s">
        <v>209</v>
      </c>
      <c r="U118" s="450">
        <v>0</v>
      </c>
      <c r="V118" s="450"/>
      <c r="W118" s="82"/>
      <c r="X118" s="15"/>
      <c r="Y118" s="89" t="s">
        <v>209</v>
      </c>
      <c r="Z118" s="450">
        <v>0</v>
      </c>
      <c r="AA118" s="450"/>
      <c r="AB118" s="82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2.75" customHeight="1" x14ac:dyDescent="0.2">
      <c r="A119" s="15"/>
      <c r="B119" s="427"/>
      <c r="C119" s="277">
        <v>0</v>
      </c>
      <c r="D119" s="429"/>
      <c r="E119" s="280">
        <v>0</v>
      </c>
      <c r="F119" s="76"/>
      <c r="G119" s="77"/>
      <c r="H119" s="77"/>
      <c r="I119" s="77"/>
      <c r="J119" s="77"/>
      <c r="K119" s="15"/>
      <c r="L119" s="15"/>
      <c r="M119" s="15"/>
      <c r="N119" s="15"/>
      <c r="O119" s="15"/>
      <c r="P119" s="15"/>
      <c r="Q119" s="15"/>
      <c r="R119" s="15"/>
      <c r="S119" s="15"/>
      <c r="T119" s="89" t="s">
        <v>210</v>
      </c>
      <c r="U119" s="450">
        <v>0</v>
      </c>
      <c r="V119" s="450"/>
      <c r="W119" s="82"/>
      <c r="X119" s="15"/>
      <c r="Y119" s="89" t="s">
        <v>210</v>
      </c>
      <c r="Z119" s="450">
        <v>0</v>
      </c>
      <c r="AA119" s="450"/>
      <c r="AB119" s="82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12.75" customHeight="1" x14ac:dyDescent="0.2">
      <c r="A120" s="15"/>
      <c r="B120" s="427"/>
      <c r="C120" s="277">
        <v>0</v>
      </c>
      <c r="D120" s="429"/>
      <c r="E120" s="280">
        <v>0</v>
      </c>
      <c r="F120" s="76"/>
      <c r="G120" s="77"/>
      <c r="H120" s="77"/>
      <c r="I120" s="77"/>
      <c r="J120" s="77"/>
      <c r="K120" s="15"/>
      <c r="L120" s="15"/>
      <c r="M120" s="15"/>
      <c r="N120" s="15"/>
      <c r="O120" s="15"/>
      <c r="P120" s="15"/>
      <c r="Q120" s="15"/>
      <c r="R120" s="15"/>
      <c r="S120" s="15"/>
      <c r="T120" s="89" t="str">
        <f>T110</f>
        <v>AS OF 8/31</v>
      </c>
      <c r="U120" s="451">
        <f>U116+U117+U118-U119</f>
        <v>0</v>
      </c>
      <c r="V120" s="451"/>
      <c r="W120" s="82"/>
      <c r="X120" s="15"/>
      <c r="Y120" s="89" t="str">
        <f>Y110</f>
        <v>AS OF 8/31</v>
      </c>
      <c r="Z120" s="451">
        <f>Z116+Z117+Z118-Z119</f>
        <v>0</v>
      </c>
      <c r="AA120" s="451"/>
      <c r="AB120" s="82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75" customHeight="1" x14ac:dyDescent="0.2">
      <c r="A121" s="15"/>
      <c r="B121" s="427"/>
      <c r="C121" s="277">
        <v>0</v>
      </c>
      <c r="D121" s="429"/>
      <c r="E121" s="280">
        <v>0</v>
      </c>
      <c r="F121" s="76"/>
      <c r="G121" s="77"/>
      <c r="H121" s="77"/>
      <c r="I121" s="77"/>
      <c r="J121" s="77"/>
      <c r="K121" s="15"/>
      <c r="L121" s="15"/>
      <c r="M121" s="15"/>
      <c r="N121" s="15"/>
      <c r="O121" s="15"/>
      <c r="P121" s="15"/>
      <c r="Q121" s="15"/>
      <c r="R121" s="15"/>
      <c r="S121" s="15"/>
      <c r="T121" s="90"/>
      <c r="U121" s="22"/>
      <c r="V121" s="22"/>
      <c r="W121" s="82"/>
      <c r="X121" s="15"/>
      <c r="Y121" s="90"/>
      <c r="Z121" s="22"/>
      <c r="AA121" s="22"/>
      <c r="AB121" s="82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75" customHeight="1" x14ac:dyDescent="0.2">
      <c r="A122" s="15"/>
      <c r="B122" s="427"/>
      <c r="C122" s="277">
        <v>0</v>
      </c>
      <c r="D122" s="429"/>
      <c r="E122" s="280">
        <v>0</v>
      </c>
      <c r="F122" s="76"/>
      <c r="G122" s="77"/>
      <c r="H122" s="77"/>
      <c r="I122" s="77"/>
      <c r="J122" s="77"/>
      <c r="K122" s="15"/>
      <c r="L122" s="15"/>
      <c r="M122" s="15"/>
      <c r="N122" s="15"/>
      <c r="O122" s="15"/>
      <c r="P122" s="15"/>
      <c r="Q122" s="15"/>
      <c r="R122" s="15"/>
      <c r="S122" s="15"/>
      <c r="T122" s="90"/>
      <c r="U122" s="22"/>
      <c r="V122" s="22"/>
      <c r="W122" s="82"/>
      <c r="X122" s="15"/>
      <c r="Y122" s="90"/>
      <c r="Z122" s="22"/>
      <c r="AA122" s="22"/>
      <c r="AB122" s="82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75" customHeight="1" x14ac:dyDescent="0.2">
      <c r="A123" s="15"/>
      <c r="B123" s="427"/>
      <c r="C123" s="277">
        <v>0</v>
      </c>
      <c r="D123" s="429"/>
      <c r="E123" s="280">
        <v>0</v>
      </c>
      <c r="F123" s="76"/>
      <c r="G123" s="77"/>
      <c r="H123" s="77"/>
      <c r="I123" s="77"/>
      <c r="J123" s="77"/>
      <c r="K123" s="15"/>
      <c r="L123" s="15"/>
      <c r="M123" s="15"/>
      <c r="N123" s="15"/>
      <c r="O123" s="15"/>
      <c r="P123" s="15"/>
      <c r="Q123" s="15"/>
      <c r="R123" s="15"/>
      <c r="S123" s="15"/>
      <c r="T123" s="89" t="s">
        <v>244</v>
      </c>
      <c r="U123" s="495">
        <f>JULY!U123</f>
        <v>0</v>
      </c>
      <c r="V123" s="495"/>
      <c r="W123" s="496"/>
      <c r="X123" s="15"/>
      <c r="Y123" s="89" t="s">
        <v>240</v>
      </c>
      <c r="Z123" s="495">
        <f>JULY!Z123</f>
        <v>0</v>
      </c>
      <c r="AA123" s="495"/>
      <c r="AB123" s="496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75" customHeight="1" x14ac:dyDescent="0.2">
      <c r="A124" s="15"/>
      <c r="B124" s="427"/>
      <c r="C124" s="277">
        <v>0</v>
      </c>
      <c r="D124" s="429"/>
      <c r="E124" s="280">
        <v>0</v>
      </c>
      <c r="F124" s="76"/>
      <c r="G124" s="77"/>
      <c r="H124" s="77"/>
      <c r="I124" s="77"/>
      <c r="J124" s="77"/>
      <c r="K124" s="15"/>
      <c r="L124" s="15"/>
      <c r="M124" s="15"/>
      <c r="N124" s="15"/>
      <c r="O124" s="15"/>
      <c r="P124" s="15"/>
      <c r="Q124" s="15"/>
      <c r="R124" s="15"/>
      <c r="S124" s="15"/>
      <c r="T124" s="89" t="s">
        <v>206</v>
      </c>
      <c r="U124" s="495">
        <f>JULY!U124</f>
        <v>0</v>
      </c>
      <c r="V124" s="495"/>
      <c r="W124" s="496"/>
      <c r="X124" s="15"/>
      <c r="Y124" s="89" t="s">
        <v>206</v>
      </c>
      <c r="Z124" s="495">
        <f>JULY!Z124</f>
        <v>0</v>
      </c>
      <c r="AA124" s="495"/>
      <c r="AB124" s="496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75" customHeight="1" x14ac:dyDescent="0.2">
      <c r="A125" s="15"/>
      <c r="B125" s="427"/>
      <c r="C125" s="277">
        <v>0</v>
      </c>
      <c r="D125" s="429"/>
      <c r="E125" s="280">
        <v>0</v>
      </c>
      <c r="F125" s="76"/>
      <c r="G125" s="77"/>
      <c r="H125" s="77"/>
      <c r="I125" s="77"/>
      <c r="J125" s="77"/>
      <c r="K125" s="15"/>
      <c r="L125" s="15"/>
      <c r="M125" s="15"/>
      <c r="N125" s="15"/>
      <c r="O125" s="15"/>
      <c r="P125" s="15"/>
      <c r="Q125" s="15"/>
      <c r="R125" s="15"/>
      <c r="S125" s="15"/>
      <c r="T125" s="89" t="s">
        <v>253</v>
      </c>
      <c r="U125" s="495">
        <f>JULY!U125</f>
        <v>0</v>
      </c>
      <c r="V125" s="495"/>
      <c r="W125" s="496"/>
      <c r="X125" s="15"/>
      <c r="Y125" s="89" t="s">
        <v>253</v>
      </c>
      <c r="Z125" s="495">
        <f>JULY!Z125</f>
        <v>0</v>
      </c>
      <c r="AA125" s="495"/>
      <c r="AB125" s="496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75" customHeight="1" x14ac:dyDescent="0.2">
      <c r="A126" s="15"/>
      <c r="B126" s="427"/>
      <c r="C126" s="277">
        <v>0</v>
      </c>
      <c r="D126" s="429"/>
      <c r="E126" s="280">
        <v>0</v>
      </c>
      <c r="F126" s="76"/>
      <c r="G126" s="77"/>
      <c r="H126" s="77"/>
      <c r="I126" s="77"/>
      <c r="J126" s="77"/>
      <c r="K126" s="15"/>
      <c r="L126" s="15"/>
      <c r="M126" s="15"/>
      <c r="N126" s="15"/>
      <c r="O126" s="15"/>
      <c r="P126" s="15"/>
      <c r="Q126" s="15"/>
      <c r="R126" s="15"/>
      <c r="S126" s="15"/>
      <c r="T126" s="89" t="s">
        <v>207</v>
      </c>
      <c r="U126" s="451">
        <f>JULY!U130</f>
        <v>0</v>
      </c>
      <c r="V126" s="451"/>
      <c r="W126" s="82"/>
      <c r="X126" s="15"/>
      <c r="Y126" s="89" t="s">
        <v>207</v>
      </c>
      <c r="Z126" s="451">
        <f>JULY!Z130</f>
        <v>0</v>
      </c>
      <c r="AA126" s="451"/>
      <c r="AB126" s="82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75" customHeight="1" x14ac:dyDescent="0.2">
      <c r="A127" s="15"/>
      <c r="B127" s="427"/>
      <c r="C127" s="277">
        <v>0</v>
      </c>
      <c r="D127" s="429"/>
      <c r="E127" s="280">
        <v>0</v>
      </c>
      <c r="F127" s="76"/>
      <c r="G127" s="77"/>
      <c r="H127" s="77"/>
      <c r="I127" s="77"/>
      <c r="J127" s="77"/>
      <c r="K127" s="15"/>
      <c r="L127" s="15"/>
      <c r="M127" s="15"/>
      <c r="N127" s="15"/>
      <c r="O127" s="15"/>
      <c r="P127" s="15"/>
      <c r="Q127" s="15"/>
      <c r="R127" s="15"/>
      <c r="S127" s="15"/>
      <c r="T127" s="89" t="s">
        <v>208</v>
      </c>
      <c r="U127" s="450">
        <v>0</v>
      </c>
      <c r="V127" s="450"/>
      <c r="W127" s="82"/>
      <c r="X127" s="15"/>
      <c r="Y127" s="89" t="s">
        <v>208</v>
      </c>
      <c r="Z127" s="450">
        <v>0</v>
      </c>
      <c r="AA127" s="450"/>
      <c r="AB127" s="82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75" customHeight="1" x14ac:dyDescent="0.2">
      <c r="A128" s="15"/>
      <c r="B128" s="427"/>
      <c r="C128" s="277">
        <v>0</v>
      </c>
      <c r="D128" s="429"/>
      <c r="E128" s="280">
        <v>0</v>
      </c>
      <c r="F128" s="76"/>
      <c r="G128" s="77"/>
      <c r="H128" s="77"/>
      <c r="I128" s="77"/>
      <c r="J128" s="77"/>
      <c r="K128" s="15"/>
      <c r="L128" s="15"/>
      <c r="M128" s="15"/>
      <c r="N128" s="15"/>
      <c r="O128" s="15"/>
      <c r="P128" s="15"/>
      <c r="Q128" s="15"/>
      <c r="R128" s="15"/>
      <c r="S128" s="15"/>
      <c r="T128" s="89" t="s">
        <v>209</v>
      </c>
      <c r="U128" s="450">
        <v>0</v>
      </c>
      <c r="V128" s="450"/>
      <c r="W128" s="82"/>
      <c r="X128" s="15"/>
      <c r="Y128" s="89" t="s">
        <v>209</v>
      </c>
      <c r="Z128" s="450">
        <v>0</v>
      </c>
      <c r="AA128" s="450"/>
      <c r="AB128" s="82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75" customHeight="1" x14ac:dyDescent="0.2">
      <c r="A129" s="15"/>
      <c r="B129" s="427"/>
      <c r="C129" s="277">
        <v>0</v>
      </c>
      <c r="D129" s="429"/>
      <c r="E129" s="280">
        <v>0</v>
      </c>
      <c r="F129" s="76"/>
      <c r="G129" s="77"/>
      <c r="H129" s="77"/>
      <c r="I129" s="77"/>
      <c r="J129" s="77"/>
      <c r="K129" s="15"/>
      <c r="L129" s="15"/>
      <c r="M129" s="15"/>
      <c r="N129" s="15"/>
      <c r="O129" s="15"/>
      <c r="P129" s="15"/>
      <c r="Q129" s="15"/>
      <c r="R129" s="15"/>
      <c r="S129" s="15"/>
      <c r="T129" s="89" t="s">
        <v>210</v>
      </c>
      <c r="U129" s="450">
        <v>0</v>
      </c>
      <c r="V129" s="450"/>
      <c r="W129" s="82"/>
      <c r="X129" s="15"/>
      <c r="Y129" s="89" t="s">
        <v>210</v>
      </c>
      <c r="Z129" s="450">
        <v>0</v>
      </c>
      <c r="AA129" s="450"/>
      <c r="AB129" s="82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75" customHeight="1" x14ac:dyDescent="0.2">
      <c r="A130" s="15"/>
      <c r="B130" s="427"/>
      <c r="C130" s="277">
        <v>0</v>
      </c>
      <c r="D130" s="429"/>
      <c r="E130" s="280">
        <v>0</v>
      </c>
      <c r="F130" s="76"/>
      <c r="G130" s="77"/>
      <c r="H130" s="77"/>
      <c r="I130" s="77"/>
      <c r="J130" s="77"/>
      <c r="K130" s="15"/>
      <c r="L130" s="15"/>
      <c r="M130" s="15"/>
      <c r="N130" s="15"/>
      <c r="O130" s="15"/>
      <c r="P130" s="15"/>
      <c r="Q130" s="15"/>
      <c r="R130" s="15"/>
      <c r="S130" s="15"/>
      <c r="T130" s="89" t="str">
        <f>T120</f>
        <v>AS OF 8/31</v>
      </c>
      <c r="U130" s="451">
        <f>U126+U127+U128-U129</f>
        <v>0</v>
      </c>
      <c r="V130" s="451"/>
      <c r="W130" s="82"/>
      <c r="X130" s="15"/>
      <c r="Y130" s="89" t="str">
        <f>Y120</f>
        <v>AS OF 8/31</v>
      </c>
      <c r="Z130" s="451">
        <f>Z126+Z127+Z128-Z129</f>
        <v>0</v>
      </c>
      <c r="AA130" s="451"/>
      <c r="AB130" s="82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75" customHeight="1" x14ac:dyDescent="0.2">
      <c r="A131" s="15"/>
      <c r="B131" s="427"/>
      <c r="C131" s="277">
        <v>0</v>
      </c>
      <c r="D131" s="429"/>
      <c r="E131" s="280">
        <v>0</v>
      </c>
      <c r="F131" s="76"/>
      <c r="G131" s="77"/>
      <c r="H131" s="77"/>
      <c r="I131" s="77"/>
      <c r="J131" s="77"/>
      <c r="K131" s="15"/>
      <c r="L131" s="15"/>
      <c r="M131" s="15"/>
      <c r="N131" s="15"/>
      <c r="O131" s="15"/>
      <c r="P131" s="15"/>
      <c r="Q131" s="15"/>
      <c r="R131" s="15"/>
      <c r="S131" s="15"/>
      <c r="T131" s="90"/>
      <c r="U131" s="22"/>
      <c r="V131" s="22"/>
      <c r="W131" s="82"/>
      <c r="X131" s="15"/>
      <c r="Y131" s="90"/>
      <c r="Z131" s="22"/>
      <c r="AA131" s="22"/>
      <c r="AB131" s="82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75" customHeight="1" x14ac:dyDescent="0.2">
      <c r="A132" s="15"/>
      <c r="B132" s="427"/>
      <c r="C132" s="277">
        <v>0</v>
      </c>
      <c r="D132" s="429"/>
      <c r="E132" s="280">
        <v>0</v>
      </c>
      <c r="F132" s="76"/>
      <c r="G132" s="77"/>
      <c r="H132" s="77"/>
      <c r="I132" s="77"/>
      <c r="J132" s="77"/>
      <c r="K132" s="15"/>
      <c r="L132" s="15"/>
      <c r="M132" s="15"/>
      <c r="N132" s="15"/>
      <c r="O132" s="15"/>
      <c r="P132" s="15"/>
      <c r="Q132" s="15"/>
      <c r="R132" s="15"/>
      <c r="S132" s="15"/>
      <c r="T132" s="90"/>
      <c r="U132" s="22"/>
      <c r="V132" s="22"/>
      <c r="W132" s="82"/>
      <c r="X132" s="15"/>
      <c r="Y132" s="90"/>
      <c r="Z132" s="22"/>
      <c r="AA132" s="22"/>
      <c r="AB132" s="82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75" customHeight="1" x14ac:dyDescent="0.2">
      <c r="A133" s="15"/>
      <c r="B133" s="427"/>
      <c r="C133" s="277">
        <v>0</v>
      </c>
      <c r="D133" s="429"/>
      <c r="E133" s="280">
        <v>0</v>
      </c>
      <c r="F133" s="76"/>
      <c r="G133" s="77"/>
      <c r="H133" s="77"/>
      <c r="I133" s="77"/>
      <c r="J133" s="77"/>
      <c r="K133" s="15"/>
      <c r="L133" s="15"/>
      <c r="M133" s="15"/>
      <c r="N133" s="15"/>
      <c r="O133" s="15"/>
      <c r="P133" s="15"/>
      <c r="Q133" s="15"/>
      <c r="R133" s="15"/>
      <c r="S133" s="15"/>
      <c r="T133" s="89" t="s">
        <v>245</v>
      </c>
      <c r="U133" s="495">
        <f>JULY!U133</f>
        <v>0</v>
      </c>
      <c r="V133" s="495"/>
      <c r="W133" s="496"/>
      <c r="X133" s="15"/>
      <c r="Y133" s="89" t="s">
        <v>241</v>
      </c>
      <c r="Z133" s="495">
        <f>JULY!Z133</f>
        <v>0</v>
      </c>
      <c r="AA133" s="495"/>
      <c r="AB133" s="496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75" customHeight="1" x14ac:dyDescent="0.2">
      <c r="A134" s="15"/>
      <c r="B134" s="427"/>
      <c r="C134" s="277">
        <v>0</v>
      </c>
      <c r="D134" s="429"/>
      <c r="E134" s="280">
        <v>0</v>
      </c>
      <c r="F134" s="76"/>
      <c r="G134" s="77"/>
      <c r="H134" s="77"/>
      <c r="I134" s="77"/>
      <c r="J134" s="77"/>
      <c r="K134" s="15"/>
      <c r="L134" s="15"/>
      <c r="M134" s="15"/>
      <c r="N134" s="15"/>
      <c r="O134" s="15"/>
      <c r="P134" s="15"/>
      <c r="Q134" s="15"/>
      <c r="R134" s="15"/>
      <c r="S134" s="15"/>
      <c r="T134" s="89" t="s">
        <v>206</v>
      </c>
      <c r="U134" s="495">
        <f>JULY!U134</f>
        <v>0</v>
      </c>
      <c r="V134" s="495"/>
      <c r="W134" s="496"/>
      <c r="X134" s="15"/>
      <c r="Y134" s="89" t="s">
        <v>206</v>
      </c>
      <c r="Z134" s="495">
        <f>JULY!Z134</f>
        <v>0</v>
      </c>
      <c r="AA134" s="495"/>
      <c r="AB134" s="496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75" customHeight="1" x14ac:dyDescent="0.2">
      <c r="A135" s="15"/>
      <c r="B135" s="427"/>
      <c r="C135" s="277">
        <v>0</v>
      </c>
      <c r="D135" s="429"/>
      <c r="E135" s="280">
        <v>0</v>
      </c>
      <c r="F135" s="76"/>
      <c r="G135" s="77"/>
      <c r="H135" s="77"/>
      <c r="I135" s="77"/>
      <c r="J135" s="77"/>
      <c r="K135" s="15"/>
      <c r="L135" s="15"/>
      <c r="M135" s="15"/>
      <c r="N135" s="15"/>
      <c r="O135" s="15"/>
      <c r="P135" s="15"/>
      <c r="Q135" s="15"/>
      <c r="R135" s="15"/>
      <c r="S135" s="15"/>
      <c r="T135" s="89" t="s">
        <v>253</v>
      </c>
      <c r="U135" s="495">
        <f>JULY!U135</f>
        <v>0</v>
      </c>
      <c r="V135" s="495"/>
      <c r="W135" s="496"/>
      <c r="X135" s="15"/>
      <c r="Y135" s="89" t="s">
        <v>253</v>
      </c>
      <c r="Z135" s="495">
        <f>JULY!Z135</f>
        <v>0</v>
      </c>
      <c r="AA135" s="495"/>
      <c r="AB135" s="496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75" customHeight="1" x14ac:dyDescent="0.2">
      <c r="A136" s="15"/>
      <c r="B136" s="427"/>
      <c r="C136" s="277">
        <v>0</v>
      </c>
      <c r="D136" s="429"/>
      <c r="E136" s="280">
        <v>0</v>
      </c>
      <c r="F136" s="76"/>
      <c r="G136" s="77"/>
      <c r="H136" s="77"/>
      <c r="I136" s="77"/>
      <c r="J136" s="77"/>
      <c r="K136" s="15"/>
      <c r="L136" s="15"/>
      <c r="M136" s="15"/>
      <c r="N136" s="15"/>
      <c r="O136" s="15"/>
      <c r="P136" s="15"/>
      <c r="Q136" s="15"/>
      <c r="R136" s="15"/>
      <c r="S136" s="15"/>
      <c r="T136" s="89" t="s">
        <v>207</v>
      </c>
      <c r="U136" s="451">
        <f>JULY!U140</f>
        <v>0</v>
      </c>
      <c r="V136" s="451"/>
      <c r="W136" s="82"/>
      <c r="X136" s="15"/>
      <c r="Y136" s="89" t="s">
        <v>207</v>
      </c>
      <c r="Z136" s="451">
        <f>JULY!Z140</f>
        <v>0</v>
      </c>
      <c r="AA136" s="451"/>
      <c r="AB136" s="82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75" customHeight="1" x14ac:dyDescent="0.2">
      <c r="A137" s="15"/>
      <c r="B137" s="427"/>
      <c r="C137" s="277">
        <v>0</v>
      </c>
      <c r="D137" s="429"/>
      <c r="E137" s="280">
        <v>0</v>
      </c>
      <c r="F137" s="76"/>
      <c r="G137" s="77"/>
      <c r="H137" s="77"/>
      <c r="I137" s="77"/>
      <c r="J137" s="77"/>
      <c r="K137" s="15"/>
      <c r="L137" s="15"/>
      <c r="M137" s="15"/>
      <c r="N137" s="15"/>
      <c r="O137" s="15"/>
      <c r="P137" s="15"/>
      <c r="Q137" s="15"/>
      <c r="R137" s="15"/>
      <c r="S137" s="15"/>
      <c r="T137" s="89" t="s">
        <v>208</v>
      </c>
      <c r="U137" s="450">
        <v>0</v>
      </c>
      <c r="V137" s="450"/>
      <c r="W137" s="82"/>
      <c r="X137" s="15"/>
      <c r="Y137" s="89" t="s">
        <v>208</v>
      </c>
      <c r="Z137" s="450">
        <v>0</v>
      </c>
      <c r="AA137" s="450"/>
      <c r="AB137" s="82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75" customHeight="1" x14ac:dyDescent="0.2">
      <c r="A138" s="15"/>
      <c r="B138" s="427"/>
      <c r="C138" s="277">
        <v>0</v>
      </c>
      <c r="D138" s="429"/>
      <c r="E138" s="280">
        <v>0</v>
      </c>
      <c r="F138" s="76"/>
      <c r="G138" s="77"/>
      <c r="H138" s="77"/>
      <c r="I138" s="77"/>
      <c r="J138" s="77"/>
      <c r="K138" s="15"/>
      <c r="L138" s="15"/>
      <c r="M138" s="15"/>
      <c r="N138" s="15"/>
      <c r="O138" s="15"/>
      <c r="P138" s="15"/>
      <c r="Q138" s="15"/>
      <c r="R138" s="15"/>
      <c r="S138" s="15"/>
      <c r="T138" s="89" t="s">
        <v>209</v>
      </c>
      <c r="U138" s="450">
        <v>0</v>
      </c>
      <c r="V138" s="450"/>
      <c r="W138" s="82"/>
      <c r="X138" s="15"/>
      <c r="Y138" s="89" t="s">
        <v>209</v>
      </c>
      <c r="Z138" s="450">
        <v>0</v>
      </c>
      <c r="AA138" s="450"/>
      <c r="AB138" s="82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75" customHeight="1" x14ac:dyDescent="0.2">
      <c r="A139" s="15"/>
      <c r="B139" s="427"/>
      <c r="C139" s="277">
        <v>0</v>
      </c>
      <c r="D139" s="429"/>
      <c r="E139" s="280">
        <v>0</v>
      </c>
      <c r="F139" s="76"/>
      <c r="G139" s="77"/>
      <c r="H139" s="77"/>
      <c r="I139" s="77"/>
      <c r="J139" s="77"/>
      <c r="K139" s="15"/>
      <c r="L139" s="15"/>
      <c r="M139" s="15"/>
      <c r="N139" s="15"/>
      <c r="O139" s="15"/>
      <c r="P139" s="15"/>
      <c r="Q139" s="15"/>
      <c r="R139" s="15"/>
      <c r="S139" s="15"/>
      <c r="T139" s="89" t="s">
        <v>210</v>
      </c>
      <c r="U139" s="450">
        <v>0</v>
      </c>
      <c r="V139" s="450"/>
      <c r="W139" s="82"/>
      <c r="X139" s="15"/>
      <c r="Y139" s="89" t="s">
        <v>210</v>
      </c>
      <c r="Z139" s="450">
        <v>0</v>
      </c>
      <c r="AA139" s="450"/>
      <c r="AB139" s="82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75" customHeight="1" x14ac:dyDescent="0.2">
      <c r="A140" s="15"/>
      <c r="B140" s="427"/>
      <c r="C140" s="277">
        <v>0</v>
      </c>
      <c r="D140" s="429"/>
      <c r="E140" s="280">
        <v>0</v>
      </c>
      <c r="F140" s="76"/>
      <c r="G140" s="77"/>
      <c r="H140" s="77"/>
      <c r="I140" s="77"/>
      <c r="J140" s="77"/>
      <c r="K140" s="15"/>
      <c r="L140" s="15"/>
      <c r="M140" s="15"/>
      <c r="N140" s="15"/>
      <c r="O140" s="15"/>
      <c r="P140" s="15"/>
      <c r="Q140" s="15"/>
      <c r="R140" s="15"/>
      <c r="S140" s="15"/>
      <c r="T140" s="89" t="str">
        <f>T130</f>
        <v>AS OF 8/31</v>
      </c>
      <c r="U140" s="451">
        <f>U136+U137+U138-U139</f>
        <v>0</v>
      </c>
      <c r="V140" s="451"/>
      <c r="W140" s="82"/>
      <c r="X140" s="15"/>
      <c r="Y140" s="89" t="str">
        <f>Y130</f>
        <v>AS OF 8/31</v>
      </c>
      <c r="Z140" s="451">
        <f>Z136+Z137+Z138-Z139</f>
        <v>0</v>
      </c>
      <c r="AA140" s="451"/>
      <c r="AB140" s="82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75" customHeight="1" thickBot="1" x14ac:dyDescent="0.25">
      <c r="A141" s="15"/>
      <c r="B141" s="427"/>
      <c r="C141" s="277">
        <v>0</v>
      </c>
      <c r="D141" s="429"/>
      <c r="E141" s="280">
        <v>0</v>
      </c>
      <c r="F141" s="76"/>
      <c r="G141" s="77"/>
      <c r="H141" s="77"/>
      <c r="I141" s="77"/>
      <c r="J141" s="77"/>
      <c r="K141" s="15"/>
      <c r="L141" s="15"/>
      <c r="M141" s="15"/>
      <c r="N141" s="15"/>
      <c r="O141" s="15"/>
      <c r="P141" s="15"/>
      <c r="Q141" s="15"/>
      <c r="R141" s="15"/>
      <c r="S141" s="15"/>
      <c r="T141" s="91"/>
      <c r="U141" s="85"/>
      <c r="V141" s="85"/>
      <c r="W141" s="88"/>
      <c r="X141" s="15"/>
      <c r="Y141" s="91"/>
      <c r="Z141" s="85"/>
      <c r="AA141" s="85"/>
      <c r="AB141" s="88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75" customHeight="1" x14ac:dyDescent="0.2">
      <c r="A142" s="15"/>
      <c r="B142" s="427"/>
      <c r="C142" s="277">
        <v>0</v>
      </c>
      <c r="D142" s="429"/>
      <c r="E142" s="280">
        <v>0</v>
      </c>
      <c r="F142" s="76"/>
      <c r="G142" s="302">
        <f>C146+E146</f>
        <v>0</v>
      </c>
      <c r="H142" s="15" t="s">
        <v>470</v>
      </c>
      <c r="I142" s="77"/>
      <c r="J142" s="77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75" customHeight="1" x14ac:dyDescent="0.2">
      <c r="A143" s="15"/>
      <c r="B143" s="427"/>
      <c r="C143" s="277">
        <v>0</v>
      </c>
      <c r="D143" s="429"/>
      <c r="E143" s="280">
        <v>0</v>
      </c>
      <c r="F143" s="76"/>
      <c r="I143" s="77"/>
      <c r="J143" s="77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75" customHeight="1" x14ac:dyDescent="0.2">
      <c r="A144" s="15"/>
      <c r="B144" s="427"/>
      <c r="C144" s="277">
        <v>0</v>
      </c>
      <c r="D144" s="429"/>
      <c r="E144" s="280">
        <v>0</v>
      </c>
      <c r="F144" s="76"/>
      <c r="G144" s="77"/>
      <c r="H144" s="77"/>
      <c r="I144" s="77"/>
      <c r="J144" s="77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2.75" customHeight="1" x14ac:dyDescent="0.2">
      <c r="A145" s="15"/>
      <c r="B145" s="428"/>
      <c r="C145" s="278">
        <v>0</v>
      </c>
      <c r="D145" s="430"/>
      <c r="E145" s="281">
        <v>0</v>
      </c>
      <c r="F145" s="76"/>
      <c r="G145" s="77"/>
      <c r="H145" s="77"/>
      <c r="I145" s="77"/>
      <c r="J145" s="77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t="12.75" customHeight="1" x14ac:dyDescent="0.2">
      <c r="A146" s="15"/>
      <c r="B146" s="39" t="s">
        <v>136</v>
      </c>
      <c r="C146" s="279">
        <f>SUM(C105:C145)</f>
        <v>0</v>
      </c>
      <c r="D146" s="92" t="s">
        <v>136</v>
      </c>
      <c r="E146" s="282">
        <f>SUM(E105:E145)</f>
        <v>0</v>
      </c>
      <c r="F146" s="76"/>
      <c r="G146" s="77"/>
      <c r="H146" s="77"/>
      <c r="I146" s="77"/>
      <c r="J146" s="77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t="12.75" customHeight="1" x14ac:dyDescent="0.2">
      <c r="G147" s="93"/>
    </row>
  </sheetData>
  <sheetProtection algorithmName="SHA-512" hashValue="a5kV7kKR4VLDAbJrSolsGQXzTQkwanIxchbg98IhFKfb0Z+J1TaOsdwLsK/3sjsOT5jzg24HN6imVjEdULNR1A==" saltValue="Om5x7FpbCtfZ2yPVJzhWIg==" spinCount="100000" sheet="1" objects="1" scenarios="1" formatColumns="0" formatRows="0"/>
  <mergeCells count="128">
    <mergeCell ref="K113:N113"/>
    <mergeCell ref="O113:P113"/>
    <mergeCell ref="B2:D2"/>
    <mergeCell ref="E2:F2"/>
    <mergeCell ref="K102:N102"/>
    <mergeCell ref="J60:K60"/>
    <mergeCell ref="F106:G106"/>
    <mergeCell ref="H106:I106"/>
    <mergeCell ref="K104:N104"/>
    <mergeCell ref="B103:E103"/>
    <mergeCell ref="G10:I10"/>
    <mergeCell ref="G55:I55"/>
    <mergeCell ref="O104:P104"/>
    <mergeCell ref="K105:N105"/>
    <mergeCell ref="O105:P105"/>
    <mergeCell ref="K107:N107"/>
    <mergeCell ref="H115:I115"/>
    <mergeCell ref="H116:I116"/>
    <mergeCell ref="F113:G113"/>
    <mergeCell ref="H113:I113"/>
    <mergeCell ref="F114:G114"/>
    <mergeCell ref="H114:I114"/>
    <mergeCell ref="F107:G107"/>
    <mergeCell ref="H107:I107"/>
    <mergeCell ref="F104:G104"/>
    <mergeCell ref="H104:I104"/>
    <mergeCell ref="F105:G105"/>
    <mergeCell ref="H105:I105"/>
    <mergeCell ref="F110:G110"/>
    <mergeCell ref="H110:I110"/>
    <mergeCell ref="F108:G108"/>
    <mergeCell ref="H108:I108"/>
    <mergeCell ref="F109:G109"/>
    <mergeCell ref="H109:I109"/>
    <mergeCell ref="U134:W134"/>
    <mergeCell ref="U135:W135"/>
    <mergeCell ref="Z134:AB134"/>
    <mergeCell ref="Z135:AB135"/>
    <mergeCell ref="Z106:AA106"/>
    <mergeCell ref="K116:N116"/>
    <mergeCell ref="O116:P116"/>
    <mergeCell ref="K117:N117"/>
    <mergeCell ref="O117:P117"/>
    <mergeCell ref="K114:N114"/>
    <mergeCell ref="O114:P114"/>
    <mergeCell ref="K115:N115"/>
    <mergeCell ref="O115:P115"/>
    <mergeCell ref="K111:N111"/>
    <mergeCell ref="O111:P111"/>
    <mergeCell ref="K112:N112"/>
    <mergeCell ref="O112:P112"/>
    <mergeCell ref="K109:N109"/>
    <mergeCell ref="O109:P109"/>
    <mergeCell ref="K110:N110"/>
    <mergeCell ref="O110:P110"/>
    <mergeCell ref="O107:P107"/>
    <mergeCell ref="K108:N108"/>
    <mergeCell ref="O108:P108"/>
    <mergeCell ref="U140:V140"/>
    <mergeCell ref="Z136:AA136"/>
    <mergeCell ref="Z137:AA137"/>
    <mergeCell ref="Z138:AA138"/>
    <mergeCell ref="Z139:AA139"/>
    <mergeCell ref="Z140:AA140"/>
    <mergeCell ref="U136:V136"/>
    <mergeCell ref="U137:V137"/>
    <mergeCell ref="U138:V138"/>
    <mergeCell ref="U139:V139"/>
    <mergeCell ref="U133:W133"/>
    <mergeCell ref="U130:V130"/>
    <mergeCell ref="U120:V120"/>
    <mergeCell ref="U119:V119"/>
    <mergeCell ref="U126:V126"/>
    <mergeCell ref="U127:V127"/>
    <mergeCell ref="U128:V128"/>
    <mergeCell ref="U129:V129"/>
    <mergeCell ref="U116:V116"/>
    <mergeCell ref="U117:V117"/>
    <mergeCell ref="U118:V118"/>
    <mergeCell ref="Z133:AB133"/>
    <mergeCell ref="Z123:AB123"/>
    <mergeCell ref="Z113:AB113"/>
    <mergeCell ref="Z110:AA110"/>
    <mergeCell ref="Z130:AA130"/>
    <mergeCell ref="Z120:AA120"/>
    <mergeCell ref="Z126:AA126"/>
    <mergeCell ref="Z127:AA127"/>
    <mergeCell ref="Z128:AA128"/>
    <mergeCell ref="Z129:AA129"/>
    <mergeCell ref="Z116:AA116"/>
    <mergeCell ref="Z117:AA117"/>
    <mergeCell ref="Z118:AA118"/>
    <mergeCell ref="Z119:AA119"/>
    <mergeCell ref="U4:Y4"/>
    <mergeCell ref="U18:Y18"/>
    <mergeCell ref="U63:Y63"/>
    <mergeCell ref="J15:K15"/>
    <mergeCell ref="O102:P102"/>
    <mergeCell ref="K103:N103"/>
    <mergeCell ref="O103:P103"/>
    <mergeCell ref="U113:W113"/>
    <mergeCell ref="Z103:AB103"/>
    <mergeCell ref="Z107:AA107"/>
    <mergeCell ref="Z108:AA108"/>
    <mergeCell ref="Z109:AA109"/>
    <mergeCell ref="U109:V109"/>
    <mergeCell ref="U110:V110"/>
    <mergeCell ref="U103:W103"/>
    <mergeCell ref="Y102:AB102"/>
    <mergeCell ref="U106:V106"/>
    <mergeCell ref="U107:V107"/>
    <mergeCell ref="U108:V108"/>
    <mergeCell ref="T102:W102"/>
    <mergeCell ref="K106:N106"/>
    <mergeCell ref="O106:P106"/>
    <mergeCell ref="U104:W104"/>
    <mergeCell ref="U105:W105"/>
    <mergeCell ref="U114:W114"/>
    <mergeCell ref="U115:W115"/>
    <mergeCell ref="Z114:AB114"/>
    <mergeCell ref="Z115:AB115"/>
    <mergeCell ref="Z124:AB124"/>
    <mergeCell ref="Z125:AB125"/>
    <mergeCell ref="U124:W124"/>
    <mergeCell ref="U125:W125"/>
    <mergeCell ref="Z104:AB104"/>
    <mergeCell ref="Z105:AB105"/>
    <mergeCell ref="U123:W123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2" manualBreakCount="2">
    <brk id="54" max="16383" man="1"/>
    <brk id="100" max="16383" man="1"/>
  </rowBreaks>
  <colBreaks count="1" manualBreakCount="1">
    <brk id="1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7" customFormat="1" ht="15.6" customHeight="1" x14ac:dyDescent="0.2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67" customFormat="1" ht="15.6" customHeight="1" x14ac:dyDescent="0.25">
      <c r="A2" s="492" t="str">
        <f>JANUARY!G10</f>
        <v>UNITED STEELWORKERS - LOCAL UNION</v>
      </c>
      <c r="B2" s="492"/>
      <c r="C2" s="492"/>
      <c r="D2" s="492"/>
      <c r="E2" s="492"/>
      <c r="F2" s="492"/>
      <c r="G2" s="492"/>
      <c r="H2" s="492"/>
      <c r="I2" s="492"/>
      <c r="J2" s="492"/>
      <c r="K2" s="166"/>
    </row>
    <row r="3" spans="1:11" s="167" customFormat="1" ht="15.6" customHeight="1" x14ac:dyDescent="0.25">
      <c r="A3" s="492" t="s">
        <v>357</v>
      </c>
      <c r="B3" s="492"/>
      <c r="C3" s="492"/>
      <c r="D3" s="492"/>
      <c r="E3" s="492"/>
      <c r="F3" s="492"/>
      <c r="G3" s="492"/>
      <c r="H3" s="492"/>
      <c r="I3" s="492"/>
      <c r="J3" s="492"/>
      <c r="K3" s="166"/>
    </row>
    <row r="4" spans="1:11" s="172" customFormat="1" ht="15.6" customHeight="1" x14ac:dyDescent="0.25">
      <c r="B4" s="173"/>
      <c r="C4" s="173"/>
      <c r="D4" s="173"/>
      <c r="E4" s="173"/>
      <c r="F4" s="174" t="s">
        <v>358</v>
      </c>
      <c r="G4" s="175">
        <f>JANUARY!E11</f>
        <v>0</v>
      </c>
      <c r="H4" s="173"/>
      <c r="I4" s="173"/>
      <c r="J4" s="173"/>
      <c r="K4" s="176"/>
    </row>
    <row r="5" spans="1:11" ht="15.6" customHeight="1" x14ac:dyDescent="0.2">
      <c r="A5" s="103" t="s">
        <v>236</v>
      </c>
      <c r="B5" s="103"/>
      <c r="C5" s="103"/>
      <c r="D5" s="103"/>
      <c r="E5" s="103"/>
      <c r="F5" s="103"/>
      <c r="G5" s="285" t="s">
        <v>404</v>
      </c>
      <c r="H5" s="125" t="s">
        <v>345</v>
      </c>
      <c r="I5" s="125"/>
      <c r="J5" s="103"/>
      <c r="K5" s="103"/>
    </row>
    <row r="6" spans="1:11" ht="15.6" customHeight="1" thickBo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5.6" customHeight="1" x14ac:dyDescent="0.2">
      <c r="A7" s="103" t="s">
        <v>276</v>
      </c>
      <c r="B7" s="103"/>
      <c r="C7" s="103"/>
      <c r="D7" s="103"/>
      <c r="E7" s="103"/>
      <c r="F7" s="103"/>
      <c r="G7" s="103"/>
      <c r="H7" s="103"/>
      <c r="I7" s="103" t="s">
        <v>277</v>
      </c>
      <c r="J7" s="126">
        <f>JulRpt!J39</f>
        <v>0</v>
      </c>
      <c r="K7" s="103"/>
    </row>
    <row r="8" spans="1:11" ht="15.6" customHeight="1" x14ac:dyDescent="0.2">
      <c r="A8" s="127" t="s">
        <v>278</v>
      </c>
      <c r="B8" s="127"/>
      <c r="C8" s="127"/>
      <c r="D8" s="127"/>
      <c r="E8" s="127"/>
      <c r="F8" s="103"/>
      <c r="G8" s="103"/>
      <c r="H8" s="103"/>
      <c r="I8" s="103"/>
      <c r="J8" s="128"/>
      <c r="K8" s="103"/>
    </row>
    <row r="9" spans="1:11" ht="15.6" customHeight="1" x14ac:dyDescent="0.2">
      <c r="A9" s="103" t="s">
        <v>279</v>
      </c>
      <c r="B9" s="103"/>
      <c r="C9" s="103"/>
      <c r="D9" s="103"/>
      <c r="E9" s="103"/>
      <c r="F9" s="103"/>
      <c r="G9" s="103"/>
      <c r="H9" s="103"/>
      <c r="I9" s="154">
        <f>SUM(AUGUST!$B$7)</f>
        <v>0</v>
      </c>
      <c r="J9" s="130"/>
      <c r="K9" s="103"/>
    </row>
    <row r="10" spans="1:11" ht="15.6" customHeight="1" x14ac:dyDescent="0.2">
      <c r="A10" s="103" t="s">
        <v>371</v>
      </c>
      <c r="B10" s="103"/>
      <c r="C10" s="103"/>
      <c r="D10" s="103"/>
      <c r="E10" s="103"/>
      <c r="F10" s="103"/>
      <c r="G10" s="103"/>
      <c r="H10" s="103"/>
      <c r="I10" s="131">
        <f>SUM(AUGUST!$C$7)</f>
        <v>0</v>
      </c>
      <c r="J10" s="130"/>
      <c r="K10" s="103"/>
    </row>
    <row r="11" spans="1:11" ht="15.6" customHeight="1" x14ac:dyDescent="0.2">
      <c r="A11" s="103" t="s">
        <v>324</v>
      </c>
      <c r="B11" s="103"/>
      <c r="C11" s="103"/>
      <c r="D11" s="103"/>
      <c r="E11" s="103"/>
      <c r="F11" s="103"/>
      <c r="G11" s="103"/>
      <c r="H11" s="103"/>
      <c r="I11" s="131">
        <f>SUM(AUGUST!$D$7)</f>
        <v>0</v>
      </c>
      <c r="J11" s="130"/>
      <c r="K11" s="103"/>
    </row>
    <row r="12" spans="1:11" ht="15.6" customHeight="1" x14ac:dyDescent="0.2">
      <c r="A12" s="103" t="s">
        <v>280</v>
      </c>
      <c r="B12" s="103"/>
      <c r="C12" s="103"/>
      <c r="D12" s="103"/>
      <c r="E12" s="103"/>
      <c r="F12" s="103"/>
      <c r="G12" s="103"/>
      <c r="H12" s="103"/>
      <c r="I12" s="131">
        <f>SUM(AUGUST!$E$7)</f>
        <v>0</v>
      </c>
      <c r="J12" s="130"/>
      <c r="K12" s="103"/>
    </row>
    <row r="13" spans="1:11" ht="15.6" customHeight="1" x14ac:dyDescent="0.2">
      <c r="A13" s="103" t="s">
        <v>281</v>
      </c>
      <c r="B13" s="103"/>
      <c r="C13" s="103"/>
      <c r="D13" s="103"/>
      <c r="E13" s="103"/>
      <c r="F13" s="103"/>
      <c r="G13" s="103"/>
      <c r="H13" s="103"/>
      <c r="I13" s="131">
        <f>SUM(AUGUST!$F$7)</f>
        <v>0</v>
      </c>
      <c r="J13" s="130"/>
      <c r="K13" s="103"/>
    </row>
    <row r="14" spans="1:11" ht="15.6" customHeight="1" x14ac:dyDescent="0.2">
      <c r="A14" s="103" t="s">
        <v>282</v>
      </c>
      <c r="B14" s="103"/>
      <c r="C14" s="103"/>
      <c r="D14" s="103"/>
      <c r="E14" s="103"/>
      <c r="F14" s="103"/>
      <c r="G14" s="103"/>
      <c r="H14" s="103"/>
      <c r="I14" s="131">
        <f>SUM(AUGUST!$L$7:$O$7)</f>
        <v>0</v>
      </c>
      <c r="J14" s="130"/>
      <c r="K14" s="103"/>
    </row>
    <row r="15" spans="1:11" ht="15.6" customHeight="1" x14ac:dyDescent="0.2">
      <c r="A15" s="103"/>
      <c r="B15" s="103" t="s">
        <v>283</v>
      </c>
      <c r="C15" s="103" t="s">
        <v>284</v>
      </c>
      <c r="D15" s="103"/>
      <c r="E15" s="103"/>
      <c r="F15" s="103"/>
      <c r="G15" s="103"/>
      <c r="H15" s="103"/>
      <c r="I15" s="131">
        <f>SUM(AUGUST!$Q$7:$R$7)</f>
        <v>0</v>
      </c>
      <c r="J15" s="130"/>
      <c r="K15" s="103"/>
    </row>
    <row r="16" spans="1:11" ht="15.6" customHeight="1" thickBot="1" x14ac:dyDescent="0.25">
      <c r="A16" s="103"/>
      <c r="B16" s="103"/>
      <c r="C16" s="103" t="s">
        <v>285</v>
      </c>
      <c r="D16" s="103"/>
      <c r="E16" s="103"/>
      <c r="F16" s="103"/>
      <c r="G16" s="103"/>
      <c r="H16" s="103"/>
      <c r="I16" s="132">
        <f>SUM(AUGUST!$P$7)</f>
        <v>0</v>
      </c>
      <c r="J16" s="130"/>
      <c r="K16" s="103"/>
    </row>
    <row r="17" spans="1:11" ht="15.6" customHeight="1" thickBot="1" x14ac:dyDescent="0.25">
      <c r="A17" s="103"/>
      <c r="B17" s="127" t="s">
        <v>286</v>
      </c>
      <c r="C17" s="103"/>
      <c r="D17" s="103"/>
      <c r="E17" s="103"/>
      <c r="F17" s="103"/>
      <c r="G17" s="103"/>
      <c r="H17" s="103"/>
      <c r="I17" s="127" t="s">
        <v>277</v>
      </c>
      <c r="J17" s="133">
        <f>SUM(I9:I16)</f>
        <v>0</v>
      </c>
      <c r="K17" s="103"/>
    </row>
    <row r="18" spans="1:11" ht="15.6" customHeight="1" thickTop="1" thickBot="1" x14ac:dyDescent="0.25">
      <c r="A18" s="103"/>
      <c r="B18" s="127" t="s">
        <v>287</v>
      </c>
      <c r="C18" s="103"/>
      <c r="D18" s="103"/>
      <c r="E18" s="103"/>
      <c r="F18" s="103"/>
      <c r="G18" s="103"/>
      <c r="H18" s="103"/>
      <c r="I18" s="103"/>
      <c r="J18" s="134">
        <f>SUM(J7:J17)</f>
        <v>0</v>
      </c>
      <c r="K18" s="103"/>
    </row>
    <row r="19" spans="1:11" ht="15.6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35" t="s">
        <v>236</v>
      </c>
      <c r="K19" s="103"/>
    </row>
    <row r="20" spans="1:11" ht="15.6" customHeight="1" x14ac:dyDescent="0.2">
      <c r="A20" s="103" t="s">
        <v>288</v>
      </c>
      <c r="B20" s="103"/>
      <c r="C20" s="103"/>
      <c r="D20" s="103"/>
      <c r="E20" s="103"/>
      <c r="F20" s="103"/>
      <c r="G20" s="103"/>
      <c r="H20" s="103"/>
      <c r="I20" s="103"/>
      <c r="J20" s="130"/>
      <c r="K20" s="103"/>
    </row>
    <row r="21" spans="1:11" ht="15.6" customHeight="1" thickBot="1" x14ac:dyDescent="0.25">
      <c r="A21" s="103" t="s">
        <v>289</v>
      </c>
      <c r="B21" s="103"/>
      <c r="C21" s="103"/>
      <c r="D21" s="103"/>
      <c r="E21" s="103"/>
      <c r="F21" s="103"/>
      <c r="G21" s="103"/>
      <c r="H21" s="103"/>
      <c r="I21" s="103"/>
      <c r="J21" s="130"/>
      <c r="K21" s="103"/>
    </row>
    <row r="22" spans="1:11" ht="15.6" customHeight="1" x14ac:dyDescent="0.2">
      <c r="A22" s="103" t="s">
        <v>290</v>
      </c>
      <c r="B22" s="103"/>
      <c r="C22" s="103"/>
      <c r="D22" s="103"/>
      <c r="E22" s="103"/>
      <c r="F22" s="103"/>
      <c r="G22" s="103"/>
      <c r="H22" s="126">
        <f>SUM(AUGUST!$U$7)</f>
        <v>0</v>
      </c>
      <c r="I22" s="103"/>
      <c r="J22" s="130"/>
      <c r="K22" s="103"/>
    </row>
    <row r="23" spans="1:11" ht="15.6" customHeight="1" x14ac:dyDescent="0.2">
      <c r="A23" s="103" t="s">
        <v>291</v>
      </c>
      <c r="B23" s="103"/>
      <c r="C23" s="103"/>
      <c r="D23" s="103"/>
      <c r="E23" s="103"/>
      <c r="F23" s="103"/>
      <c r="G23" s="103"/>
      <c r="H23" s="136">
        <f>SUM(AUGUST!$V$7)</f>
        <v>0</v>
      </c>
      <c r="I23" s="103"/>
      <c r="J23" s="130"/>
      <c r="K23" s="103"/>
    </row>
    <row r="24" spans="1:11" ht="15.6" customHeight="1" thickBot="1" x14ac:dyDescent="0.25">
      <c r="A24" s="103" t="s">
        <v>292</v>
      </c>
      <c r="B24" s="103"/>
      <c r="C24" s="103"/>
      <c r="D24" s="103"/>
      <c r="E24" s="103"/>
      <c r="F24" s="103"/>
      <c r="G24" s="103"/>
      <c r="H24" s="136">
        <f>SUM(AUGUST!$W$7:$X$7)</f>
        <v>0</v>
      </c>
      <c r="I24" s="103"/>
      <c r="J24" s="130"/>
      <c r="K24" s="103"/>
    </row>
    <row r="25" spans="1:11" ht="15.6" customHeight="1" thickBot="1" x14ac:dyDescent="0.25">
      <c r="A25" s="103" t="s">
        <v>293</v>
      </c>
      <c r="B25" s="103"/>
      <c r="C25" s="103"/>
      <c r="D25" s="103"/>
      <c r="E25" s="103"/>
      <c r="F25" s="103"/>
      <c r="G25" s="103"/>
      <c r="H25" s="132">
        <f>SUM(AUGUST!$Y$7)</f>
        <v>0</v>
      </c>
      <c r="I25" s="129">
        <f>SUM(H22:H25)</f>
        <v>0</v>
      </c>
      <c r="J25" s="130"/>
      <c r="K25" s="103"/>
    </row>
    <row r="26" spans="1:11" ht="15.6" customHeight="1" x14ac:dyDescent="0.2">
      <c r="A26" s="103" t="s">
        <v>294</v>
      </c>
      <c r="B26" s="103"/>
      <c r="C26" s="103"/>
      <c r="D26" s="103"/>
      <c r="E26" s="103"/>
      <c r="F26" s="103"/>
      <c r="G26" s="103"/>
      <c r="H26" s="103"/>
      <c r="I26" s="131">
        <f>SUM(AUGUST!$Z$7)</f>
        <v>0</v>
      </c>
      <c r="J26" s="130"/>
      <c r="K26" s="103"/>
    </row>
    <row r="27" spans="1:11" ht="15.6" customHeight="1" x14ac:dyDescent="0.2">
      <c r="A27" s="103" t="s">
        <v>295</v>
      </c>
      <c r="B27" s="103"/>
      <c r="C27" s="103"/>
      <c r="D27" s="103"/>
      <c r="E27" s="103"/>
      <c r="F27" s="103"/>
      <c r="G27" s="103"/>
      <c r="H27" s="103"/>
      <c r="I27" s="131">
        <f>SUM(AUGUST!$AA$7)</f>
        <v>0</v>
      </c>
      <c r="J27" s="130"/>
      <c r="K27" s="103"/>
    </row>
    <row r="28" spans="1:11" ht="15.6" customHeight="1" x14ac:dyDescent="0.2">
      <c r="A28" s="103" t="s">
        <v>296</v>
      </c>
      <c r="B28" s="103"/>
      <c r="C28" s="103"/>
      <c r="D28" s="103"/>
      <c r="E28" s="103"/>
      <c r="F28" s="103"/>
      <c r="G28" s="103"/>
      <c r="H28" s="103"/>
      <c r="I28" s="131">
        <f>SUM(AUGUST!$AB$7)</f>
        <v>0</v>
      </c>
      <c r="J28" s="130"/>
      <c r="K28" s="103"/>
    </row>
    <row r="29" spans="1:11" ht="15.6" customHeight="1" x14ac:dyDescent="0.2">
      <c r="A29" s="103" t="s">
        <v>297</v>
      </c>
      <c r="B29" s="103"/>
      <c r="C29" s="103"/>
      <c r="D29" s="103"/>
      <c r="E29" s="103"/>
      <c r="F29" s="103"/>
      <c r="G29" s="103"/>
      <c r="H29" s="103"/>
      <c r="I29" s="131">
        <f>SUM(AUGUST!$AC$7)</f>
        <v>0</v>
      </c>
      <c r="J29" s="130"/>
      <c r="K29" s="103"/>
    </row>
    <row r="30" spans="1:11" ht="15.6" customHeight="1" x14ac:dyDescent="0.2">
      <c r="A30" s="103" t="s">
        <v>298</v>
      </c>
      <c r="B30" s="103"/>
      <c r="C30" s="103"/>
      <c r="D30" s="103"/>
      <c r="E30" s="103"/>
      <c r="F30" s="103"/>
      <c r="G30" s="103"/>
      <c r="H30" s="103"/>
      <c r="I30" s="131">
        <f>SUM(AUGUST!$AD$7)</f>
        <v>0</v>
      </c>
      <c r="J30" s="130"/>
      <c r="K30" s="103"/>
    </row>
    <row r="31" spans="1:11" ht="15.6" customHeight="1" x14ac:dyDescent="0.2">
      <c r="A31" s="103" t="s">
        <v>299</v>
      </c>
      <c r="B31" s="103"/>
      <c r="C31" s="103"/>
      <c r="D31" s="103"/>
      <c r="E31" s="103"/>
      <c r="F31" s="103"/>
      <c r="G31" s="103"/>
      <c r="H31" s="103"/>
      <c r="I31" s="131">
        <f>SUM(AUGUST!$AE$7)</f>
        <v>0</v>
      </c>
      <c r="J31" s="130"/>
      <c r="K31" s="103"/>
    </row>
    <row r="32" spans="1:11" ht="15.6" customHeight="1" x14ac:dyDescent="0.2">
      <c r="A32" s="103" t="s">
        <v>300</v>
      </c>
      <c r="B32" s="103"/>
      <c r="C32" s="103"/>
      <c r="D32" s="103"/>
      <c r="E32" s="103"/>
      <c r="F32" s="103"/>
      <c r="G32" s="103"/>
      <c r="H32" s="103"/>
      <c r="I32" s="131">
        <f>SUM(AUGUST!$AF$7)</f>
        <v>0</v>
      </c>
      <c r="J32" s="130"/>
      <c r="K32" s="103"/>
    </row>
    <row r="33" spans="1:11" ht="15.6" customHeight="1" x14ac:dyDescent="0.2">
      <c r="A33" s="103" t="s">
        <v>301</v>
      </c>
      <c r="B33" s="103"/>
      <c r="C33" s="103"/>
      <c r="D33" s="103"/>
      <c r="E33" s="103"/>
      <c r="F33" s="103"/>
      <c r="G33" s="103"/>
      <c r="H33" s="103"/>
      <c r="I33" s="131">
        <f>SUM(AUGUST!$AG$7)</f>
        <v>0</v>
      </c>
      <c r="J33" s="130"/>
      <c r="K33" s="103"/>
    </row>
    <row r="34" spans="1:11" ht="15.6" customHeight="1" x14ac:dyDescent="0.2">
      <c r="A34" s="103" t="s">
        <v>302</v>
      </c>
      <c r="B34" s="103"/>
      <c r="C34" s="103"/>
      <c r="D34" s="103"/>
      <c r="E34" s="103"/>
      <c r="F34" s="103"/>
      <c r="G34" s="103"/>
      <c r="H34" s="103"/>
      <c r="I34" s="131">
        <f>SUM(AUGUST!$AH$7)</f>
        <v>0</v>
      </c>
      <c r="J34" s="130"/>
      <c r="K34" s="103"/>
    </row>
    <row r="35" spans="1:11" ht="15.6" customHeight="1" x14ac:dyDescent="0.2">
      <c r="A35" s="103" t="s">
        <v>302</v>
      </c>
      <c r="B35" s="103"/>
      <c r="C35" s="103"/>
      <c r="D35" s="103"/>
      <c r="E35" s="103"/>
      <c r="F35" s="103"/>
      <c r="G35" s="103"/>
      <c r="H35" s="103"/>
      <c r="I35" s="138">
        <v>0</v>
      </c>
      <c r="J35" s="130"/>
      <c r="K35" s="103"/>
    </row>
    <row r="36" spans="1:11" ht="15.6" customHeight="1" x14ac:dyDescent="0.2">
      <c r="A36" s="103" t="s">
        <v>303</v>
      </c>
      <c r="B36" s="103"/>
      <c r="C36" s="103"/>
      <c r="D36" s="103"/>
      <c r="E36" s="103"/>
      <c r="F36" s="103"/>
      <c r="G36" s="103"/>
      <c r="H36" s="103"/>
      <c r="I36" s="131">
        <f>SUM(AUGUST!$AJ$7)</f>
        <v>0</v>
      </c>
      <c r="J36" s="130"/>
      <c r="K36" s="103"/>
    </row>
    <row r="37" spans="1:11" ht="15.6" customHeight="1" thickBot="1" x14ac:dyDescent="0.25">
      <c r="A37" s="103" t="s">
        <v>304</v>
      </c>
      <c r="B37" s="103"/>
      <c r="C37" s="103"/>
      <c r="D37" s="103"/>
      <c r="E37" s="103"/>
      <c r="F37" s="103"/>
      <c r="G37" s="103"/>
      <c r="H37" s="103"/>
      <c r="I37" s="132">
        <f>SUM(AUGUST!$AK$7)</f>
        <v>0</v>
      </c>
      <c r="J37" s="130"/>
      <c r="K37" s="103"/>
    </row>
    <row r="38" spans="1:11" ht="15.6" customHeight="1" thickBot="1" x14ac:dyDescent="0.25">
      <c r="A38" s="139" t="s">
        <v>305</v>
      </c>
      <c r="B38" s="103"/>
      <c r="C38" s="103"/>
      <c r="D38" s="103"/>
      <c r="E38" s="103"/>
      <c r="F38" s="103"/>
      <c r="G38" s="103"/>
      <c r="H38" s="103"/>
      <c r="I38" s="140"/>
      <c r="J38" s="141">
        <f>SUM(I25:I37)</f>
        <v>0</v>
      </c>
      <c r="K38" s="103"/>
    </row>
    <row r="39" spans="1:11" ht="15.6" customHeight="1" thickTop="1" thickBot="1" x14ac:dyDescent="0.25">
      <c r="A39" s="127" t="s">
        <v>306</v>
      </c>
      <c r="B39" s="103"/>
      <c r="C39" s="103"/>
      <c r="D39" s="103"/>
      <c r="E39" s="103"/>
      <c r="F39" s="103"/>
      <c r="G39" s="103"/>
      <c r="H39" s="103"/>
      <c r="I39" s="103"/>
      <c r="J39" s="142">
        <f>SUM(J18-J38)</f>
        <v>0</v>
      </c>
      <c r="K39" s="103"/>
    </row>
    <row r="40" spans="1:11" ht="15.6" customHeight="1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5.6" customHeight="1" x14ac:dyDescent="0.2">
      <c r="A41" s="103" t="s">
        <v>307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5.6" customHeight="1" x14ac:dyDescent="0.2">
      <c r="A42" s="103" t="s">
        <v>308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ht="15.6" customHeight="1" x14ac:dyDescent="0.2">
      <c r="A43" s="103" t="s">
        <v>309</v>
      </c>
      <c r="B43" s="103"/>
      <c r="C43" s="103"/>
      <c r="D43" s="103"/>
      <c r="E43" s="103"/>
      <c r="F43" s="103"/>
      <c r="G43" s="103"/>
      <c r="H43" s="103"/>
      <c r="I43" s="493"/>
      <c r="J43" s="494"/>
      <c r="K43" s="103"/>
    </row>
    <row r="44" spans="1:11" ht="15.6" customHeight="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ht="15.6" customHeight="1" x14ac:dyDescent="0.2">
      <c r="A45" s="143"/>
      <c r="B45" s="143"/>
      <c r="C45" s="143" t="s">
        <v>236</v>
      </c>
      <c r="D45" s="143"/>
      <c r="E45" s="103"/>
      <c r="F45" s="103"/>
      <c r="G45" s="103"/>
      <c r="H45" s="143"/>
      <c r="I45" s="143"/>
      <c r="J45" s="143"/>
      <c r="K45" s="103"/>
    </row>
    <row r="46" spans="1:11" ht="15.6" customHeight="1" x14ac:dyDescent="0.2">
      <c r="A46" s="103"/>
      <c r="B46" s="103"/>
      <c r="C46" s="103"/>
      <c r="D46" s="144" t="s">
        <v>310</v>
      </c>
      <c r="E46" s="103"/>
      <c r="F46" s="103"/>
      <c r="G46" s="103"/>
      <c r="H46" s="140"/>
      <c r="I46" s="140"/>
      <c r="J46" s="145" t="s">
        <v>311</v>
      </c>
      <c r="K46" s="103"/>
    </row>
    <row r="47" spans="1:11" ht="15.6" customHeight="1" x14ac:dyDescent="0.2">
      <c r="A47" s="103"/>
      <c r="B47" s="103"/>
      <c r="C47" s="103"/>
      <c r="D47" s="103"/>
      <c r="E47" s="103"/>
      <c r="F47" s="103"/>
      <c r="G47" s="103"/>
      <c r="H47" s="103" t="s">
        <v>236</v>
      </c>
      <c r="I47" s="103"/>
      <c r="J47" s="103"/>
      <c r="K47" s="103"/>
    </row>
    <row r="48" spans="1:11" ht="15.6" customHeight="1" x14ac:dyDescent="0.2">
      <c r="A48" s="124" t="s">
        <v>312</v>
      </c>
      <c r="B48" s="124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5.6" customHeight="1" x14ac:dyDescent="0.2">
      <c r="A49" s="146" t="s">
        <v>313</v>
      </c>
      <c r="B49" s="146"/>
      <c r="C49" s="146"/>
      <c r="D49" s="146"/>
      <c r="E49" s="146"/>
      <c r="F49" s="146"/>
      <c r="G49" s="146"/>
      <c r="H49" s="146"/>
      <c r="I49" s="146"/>
      <c r="J49" s="103"/>
      <c r="K49" s="103"/>
    </row>
    <row r="50" spans="1:11" ht="15.6" customHeight="1" x14ac:dyDescent="0.2">
      <c r="A50" s="146" t="s">
        <v>314</v>
      </c>
      <c r="B50" s="146"/>
      <c r="C50" s="146"/>
      <c r="D50" s="146"/>
      <c r="E50" s="146"/>
      <c r="F50" s="146"/>
      <c r="G50" s="146"/>
      <c r="H50" s="146"/>
      <c r="I50" s="146"/>
      <c r="J50" s="103"/>
      <c r="K50" s="103"/>
    </row>
  </sheetData>
  <sheetProtection algorithmName="SHA-512" hashValue="zZz8Z8mrXEuUU0sY8sdX28jvblCdz04nSCXDfF+Ggj7b+2wXmvJ8CafORDoQ4oy8y5v9nbBb18twc8+nZrlObg==" saltValue="JGREKnIQ5sd5TM2yl0rjjw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N147"/>
  <sheetViews>
    <sheetView zoomScaleNormal="100" workbookViewId="0">
      <pane ySplit="8" topLeftCell="A9" activePane="bottomLeft" state="frozen"/>
      <selection activeCell="J21" sqref="J21"/>
      <selection pane="bottomLeft" activeCell="J21" sqref="J21"/>
    </sheetView>
  </sheetViews>
  <sheetFormatPr defaultColWidth="9.140625" defaultRowHeight="12.75" customHeight="1" x14ac:dyDescent="0.2"/>
  <cols>
    <col min="1" max="1" width="2.5703125" style="17" customWidth="1"/>
    <col min="2" max="7" width="9.140625" style="17" customWidth="1"/>
    <col min="8" max="8" width="30.5703125" style="17" customWidth="1"/>
    <col min="9" max="34" width="9.140625" style="17" customWidth="1"/>
    <col min="35" max="35" width="36.42578125" style="17" customWidth="1"/>
    <col min="36" max="37" width="9.140625" style="17"/>
    <col min="38" max="38" width="2.5703125" style="17" customWidth="1"/>
    <col min="39" max="16384" width="9.140625" style="17"/>
  </cols>
  <sheetData>
    <row r="1" spans="1:248" ht="12.75" customHeight="1" x14ac:dyDescent="0.2">
      <c r="A1" s="15"/>
      <c r="B1" s="16" t="s">
        <v>0</v>
      </c>
      <c r="C1" s="15"/>
      <c r="D1" s="15"/>
      <c r="E1" s="15"/>
      <c r="F1" s="15"/>
      <c r="G1" s="4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248" ht="12.75" customHeight="1" x14ac:dyDescent="0.2">
      <c r="A2" s="15"/>
      <c r="B2" s="481" t="s">
        <v>128</v>
      </c>
      <c r="C2" s="482"/>
      <c r="D2" s="482"/>
      <c r="E2" s="483">
        <f>J100</f>
        <v>0</v>
      </c>
      <c r="F2" s="484"/>
      <c r="G2" s="47"/>
      <c r="H2" s="15"/>
      <c r="I2" s="97" t="s">
        <v>217</v>
      </c>
      <c r="J2" s="98"/>
      <c r="K2" s="35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248" s="14" customFormat="1" ht="12.75" customHeight="1" thickBot="1" x14ac:dyDescent="0.25">
      <c r="A3" s="18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48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 t="s">
        <v>1</v>
      </c>
      <c r="N3" s="19">
        <v>12</v>
      </c>
      <c r="O3" s="19">
        <v>13</v>
      </c>
      <c r="P3" s="19">
        <v>14</v>
      </c>
      <c r="Q3" s="19">
        <v>15</v>
      </c>
      <c r="R3" s="19" t="s">
        <v>2</v>
      </c>
      <c r="S3" s="18"/>
      <c r="T3" s="18"/>
      <c r="U3" s="19">
        <v>16</v>
      </c>
      <c r="V3" s="19">
        <v>17</v>
      </c>
      <c r="W3" s="19">
        <v>18</v>
      </c>
      <c r="X3" s="19">
        <v>19</v>
      </c>
      <c r="Y3" s="19">
        <v>20</v>
      </c>
      <c r="Z3" s="19" t="s">
        <v>3</v>
      </c>
      <c r="AA3" s="19">
        <v>21</v>
      </c>
      <c r="AB3" s="19">
        <v>22</v>
      </c>
      <c r="AC3" s="19">
        <v>23</v>
      </c>
      <c r="AD3" s="19">
        <v>24</v>
      </c>
      <c r="AE3" s="19">
        <v>25</v>
      </c>
      <c r="AF3" s="19">
        <v>26</v>
      </c>
      <c r="AG3" s="19">
        <v>27</v>
      </c>
      <c r="AH3" s="19">
        <v>28</v>
      </c>
      <c r="AI3" s="19">
        <v>29</v>
      </c>
      <c r="AJ3" s="19">
        <v>30</v>
      </c>
      <c r="AK3" s="19">
        <v>31</v>
      </c>
      <c r="AL3" s="18"/>
    </row>
    <row r="4" spans="1:248" s="101" customFormat="1" ht="12.75" customHeight="1" thickTop="1" x14ac:dyDescent="0.2">
      <c r="A4" s="388"/>
      <c r="B4" s="4" t="s">
        <v>4</v>
      </c>
      <c r="C4" s="375"/>
      <c r="D4" s="4" t="s">
        <v>201</v>
      </c>
      <c r="E4" s="376" t="s">
        <v>6</v>
      </c>
      <c r="F4" s="10" t="s">
        <v>7</v>
      </c>
      <c r="G4" s="389"/>
      <c r="H4" s="10"/>
      <c r="I4" s="390"/>
      <c r="J4" s="4"/>
      <c r="K4" s="10"/>
      <c r="L4" s="4" t="s">
        <v>454</v>
      </c>
      <c r="M4" s="4"/>
      <c r="N4" s="4" t="s">
        <v>257</v>
      </c>
      <c r="O4" s="376" t="s">
        <v>455</v>
      </c>
      <c r="P4" s="378"/>
      <c r="Q4" s="391" t="s">
        <v>8</v>
      </c>
      <c r="R4" s="10" t="s">
        <v>8</v>
      </c>
      <c r="S4" s="111"/>
      <c r="T4" s="385"/>
      <c r="U4" s="453" t="s">
        <v>9</v>
      </c>
      <c r="V4" s="454"/>
      <c r="W4" s="454"/>
      <c r="X4" s="454"/>
      <c r="Y4" s="455"/>
      <c r="Z4" s="4" t="s">
        <v>10</v>
      </c>
      <c r="AA4" s="4" t="s">
        <v>11</v>
      </c>
      <c r="AB4" s="4" t="s">
        <v>204</v>
      </c>
      <c r="AC4" s="4" t="s">
        <v>12</v>
      </c>
      <c r="AD4" s="4" t="s">
        <v>13</v>
      </c>
      <c r="AE4" s="4" t="s">
        <v>14</v>
      </c>
      <c r="AF4" s="4"/>
      <c r="AG4" s="4"/>
      <c r="AH4" s="9"/>
      <c r="AI4" s="392"/>
      <c r="AJ4" s="4" t="s">
        <v>15</v>
      </c>
      <c r="AK4" s="10" t="s">
        <v>7</v>
      </c>
      <c r="AL4" s="111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</row>
    <row r="5" spans="1:248" s="101" customFormat="1" ht="12.75" customHeight="1" x14ac:dyDescent="0.2">
      <c r="A5" s="388"/>
      <c r="B5" s="4" t="s">
        <v>8</v>
      </c>
      <c r="C5" s="4" t="s">
        <v>16</v>
      </c>
      <c r="D5" s="4" t="s">
        <v>202</v>
      </c>
      <c r="E5" s="379" t="s">
        <v>8</v>
      </c>
      <c r="F5" s="10" t="s">
        <v>18</v>
      </c>
      <c r="G5" s="389" t="s">
        <v>19</v>
      </c>
      <c r="H5" s="10" t="s">
        <v>20</v>
      </c>
      <c r="I5" s="390" t="s">
        <v>465</v>
      </c>
      <c r="J5" s="4" t="s">
        <v>21</v>
      </c>
      <c r="K5" s="10" t="s">
        <v>22</v>
      </c>
      <c r="L5" s="4" t="s">
        <v>456</v>
      </c>
      <c r="M5" s="4" t="s">
        <v>457</v>
      </c>
      <c r="N5" s="4" t="s">
        <v>258</v>
      </c>
      <c r="O5" s="379" t="s">
        <v>259</v>
      </c>
      <c r="P5" s="379" t="s">
        <v>23</v>
      </c>
      <c r="Q5" s="4" t="s">
        <v>24</v>
      </c>
      <c r="R5" s="10" t="s">
        <v>24</v>
      </c>
      <c r="S5" s="9" t="s">
        <v>136</v>
      </c>
      <c r="T5" s="10" t="s">
        <v>136</v>
      </c>
      <c r="U5" s="4" t="s">
        <v>25</v>
      </c>
      <c r="V5" s="4" t="s">
        <v>26</v>
      </c>
      <c r="W5" s="4" t="s">
        <v>27</v>
      </c>
      <c r="X5" s="4" t="s">
        <v>28</v>
      </c>
      <c r="Y5" s="4" t="s">
        <v>137</v>
      </c>
      <c r="Z5" s="4" t="s">
        <v>251</v>
      </c>
      <c r="AA5" s="4" t="s">
        <v>138</v>
      </c>
      <c r="AB5" s="4" t="s">
        <v>203</v>
      </c>
      <c r="AC5" s="4" t="s">
        <v>30</v>
      </c>
      <c r="AD5" s="4" t="s">
        <v>141</v>
      </c>
      <c r="AE5" s="4" t="s">
        <v>31</v>
      </c>
      <c r="AF5" s="4" t="s">
        <v>32</v>
      </c>
      <c r="AG5" s="4" t="s">
        <v>205</v>
      </c>
      <c r="AH5" s="9" t="s">
        <v>16</v>
      </c>
      <c r="AI5" s="393" t="s">
        <v>34</v>
      </c>
      <c r="AJ5" s="4" t="s">
        <v>35</v>
      </c>
      <c r="AK5" s="10" t="s">
        <v>18</v>
      </c>
      <c r="AL5" s="111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</row>
    <row r="6" spans="1:248" s="101" customFormat="1" ht="12.75" customHeight="1" thickBot="1" x14ac:dyDescent="0.25">
      <c r="A6" s="394"/>
      <c r="B6" s="381" t="s">
        <v>36</v>
      </c>
      <c r="C6" s="381" t="s">
        <v>37</v>
      </c>
      <c r="D6" s="381" t="s">
        <v>38</v>
      </c>
      <c r="E6" s="382" t="s">
        <v>39</v>
      </c>
      <c r="F6" s="12" t="s">
        <v>40</v>
      </c>
      <c r="G6" s="395"/>
      <c r="H6" s="12"/>
      <c r="I6" s="396" t="s">
        <v>41</v>
      </c>
      <c r="J6" s="381"/>
      <c r="K6" s="12"/>
      <c r="L6" s="381" t="s">
        <v>458</v>
      </c>
      <c r="M6" s="381"/>
      <c r="N6" s="381" t="s">
        <v>235</v>
      </c>
      <c r="O6" s="382" t="s">
        <v>235</v>
      </c>
      <c r="P6" s="383"/>
      <c r="Q6" s="5" t="s">
        <v>459</v>
      </c>
      <c r="R6" s="117" t="s">
        <v>263</v>
      </c>
      <c r="S6" s="11" t="s">
        <v>109</v>
      </c>
      <c r="T6" s="12" t="s">
        <v>188</v>
      </c>
      <c r="U6" s="381" t="s">
        <v>42</v>
      </c>
      <c r="V6" s="381" t="s">
        <v>43</v>
      </c>
      <c r="W6" s="381"/>
      <c r="X6" s="381" t="s">
        <v>44</v>
      </c>
      <c r="Y6" s="381" t="s">
        <v>30</v>
      </c>
      <c r="Z6" s="381" t="s">
        <v>30</v>
      </c>
      <c r="AA6" s="381" t="s">
        <v>139</v>
      </c>
      <c r="AB6" s="381" t="s">
        <v>15</v>
      </c>
      <c r="AC6" s="381" t="s">
        <v>140</v>
      </c>
      <c r="AD6" s="381" t="s">
        <v>142</v>
      </c>
      <c r="AE6" s="381" t="s">
        <v>47</v>
      </c>
      <c r="AF6" s="381" t="s">
        <v>48</v>
      </c>
      <c r="AG6" s="381" t="s">
        <v>15</v>
      </c>
      <c r="AH6" s="11" t="s">
        <v>30</v>
      </c>
      <c r="AI6" s="397"/>
      <c r="AJ6" s="381" t="s">
        <v>49</v>
      </c>
      <c r="AK6" s="12" t="s">
        <v>189</v>
      </c>
      <c r="AL6" s="398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</row>
    <row r="7" spans="1:248" s="51" customFormat="1" ht="12.75" customHeight="1" thickTop="1" x14ac:dyDescent="0.15">
      <c r="A7" s="49"/>
      <c r="B7" s="235">
        <f>B98</f>
        <v>0</v>
      </c>
      <c r="C7" s="235">
        <f>C98</f>
        <v>0</v>
      </c>
      <c r="D7" s="235">
        <f>D98</f>
        <v>0</v>
      </c>
      <c r="E7" s="236">
        <f>E98</f>
        <v>0</v>
      </c>
      <c r="F7" s="237">
        <f>F98</f>
        <v>0</v>
      </c>
      <c r="G7" s="271" t="str">
        <f>C11</f>
        <v>JANUARY</v>
      </c>
      <c r="H7" s="356"/>
      <c r="I7" s="357"/>
      <c r="J7" s="235">
        <f>J98-J21</f>
        <v>0</v>
      </c>
      <c r="K7" s="238">
        <f t="shared" ref="K7:R7" si="0">K98</f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9">
        <f t="shared" si="0"/>
        <v>0</v>
      </c>
      <c r="P7" s="236">
        <f t="shared" si="0"/>
        <v>0</v>
      </c>
      <c r="Q7" s="235">
        <f t="shared" si="0"/>
        <v>0</v>
      </c>
      <c r="R7" s="238">
        <f t="shared" si="0"/>
        <v>0</v>
      </c>
      <c r="S7" s="240">
        <f>SUM(L7:R7)</f>
        <v>0</v>
      </c>
      <c r="T7" s="237">
        <f>SUM(U7:AK7)</f>
        <v>0</v>
      </c>
      <c r="U7" s="235">
        <f t="shared" ref="U7:AH7" si="1">U98</f>
        <v>0</v>
      </c>
      <c r="V7" s="235">
        <f t="shared" si="1"/>
        <v>0</v>
      </c>
      <c r="W7" s="235">
        <f t="shared" si="1"/>
        <v>0</v>
      </c>
      <c r="X7" s="235">
        <f t="shared" si="1"/>
        <v>0</v>
      </c>
      <c r="Y7" s="235">
        <f t="shared" si="1"/>
        <v>0</v>
      </c>
      <c r="Z7" s="235">
        <f t="shared" si="1"/>
        <v>0</v>
      </c>
      <c r="AA7" s="235">
        <f t="shared" si="1"/>
        <v>0</v>
      </c>
      <c r="AB7" s="235">
        <f t="shared" si="1"/>
        <v>0</v>
      </c>
      <c r="AC7" s="235">
        <f t="shared" si="1"/>
        <v>0</v>
      </c>
      <c r="AD7" s="235">
        <f t="shared" si="1"/>
        <v>0</v>
      </c>
      <c r="AE7" s="235">
        <f t="shared" si="1"/>
        <v>0</v>
      </c>
      <c r="AF7" s="235">
        <f t="shared" si="1"/>
        <v>0</v>
      </c>
      <c r="AG7" s="235">
        <f t="shared" si="1"/>
        <v>0</v>
      </c>
      <c r="AH7" s="238">
        <f t="shared" si="1"/>
        <v>0</v>
      </c>
      <c r="AI7" s="271"/>
      <c r="AJ7" s="235">
        <f>AJ98</f>
        <v>0</v>
      </c>
      <c r="AK7" s="238">
        <f>AK98</f>
        <v>0</v>
      </c>
      <c r="AL7" s="50"/>
    </row>
    <row r="8" spans="1:248" s="54" customFormat="1" ht="12.75" customHeight="1" x14ac:dyDescent="0.2">
      <c r="A8" s="52"/>
      <c r="B8" s="52"/>
      <c r="C8" s="52"/>
      <c r="D8" s="52"/>
      <c r="E8" s="5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269">
        <f>SUM(K7:R7)-T7</f>
        <v>0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248" ht="12.75" customHeight="1" x14ac:dyDescent="0.2">
      <c r="A9" s="15"/>
      <c r="B9" s="15"/>
      <c r="C9" s="15"/>
      <c r="D9" s="15"/>
      <c r="E9" s="15"/>
      <c r="F9" s="15"/>
      <c r="G9" s="55"/>
      <c r="H9" s="15"/>
      <c r="I9" s="3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248" ht="12.75" customHeight="1" x14ac:dyDescent="0.2">
      <c r="A10" s="15"/>
      <c r="B10" s="15"/>
      <c r="C10" s="15"/>
      <c r="D10" s="15"/>
      <c r="E10" s="15"/>
      <c r="F10" s="15"/>
      <c r="G10" s="490" t="s">
        <v>473</v>
      </c>
      <c r="H10" s="490"/>
      <c r="I10" s="490"/>
      <c r="J10" s="2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24" t="s">
        <v>399</v>
      </c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248" ht="12.75" customHeight="1" x14ac:dyDescent="0.2">
      <c r="A11" s="15"/>
      <c r="B11" s="26" t="s">
        <v>51</v>
      </c>
      <c r="C11" s="111" t="s">
        <v>143</v>
      </c>
      <c r="D11" s="26" t="s">
        <v>237</v>
      </c>
      <c r="E11" s="107"/>
      <c r="F11" s="15"/>
      <c r="G11" s="55"/>
      <c r="H11" s="15"/>
      <c r="I11" s="3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26"/>
      <c r="AJ11" s="109" t="str">
        <f>C11</f>
        <v>JANUARY</v>
      </c>
      <c r="AK11" s="105">
        <f>$E$11</f>
        <v>0</v>
      </c>
    </row>
    <row r="12" spans="1:248" ht="12.75" customHeight="1" x14ac:dyDescent="0.2">
      <c r="A12" s="15"/>
      <c r="B12" s="26" t="s">
        <v>52</v>
      </c>
      <c r="C12" s="56" t="s">
        <v>144</v>
      </c>
      <c r="D12" s="15"/>
      <c r="E12" s="15"/>
      <c r="F12" s="15"/>
      <c r="G12" s="55"/>
      <c r="H12" s="15"/>
      <c r="I12" s="34" t="s">
        <v>53</v>
      </c>
      <c r="J12" s="15"/>
      <c r="K12" s="15"/>
      <c r="L12" s="34"/>
      <c r="M12" s="15"/>
      <c r="N12" s="15"/>
      <c r="O12" s="15"/>
      <c r="P12" s="26"/>
      <c r="Q12" s="15"/>
      <c r="R12" s="26"/>
      <c r="S12" s="15"/>
      <c r="T12" s="15"/>
      <c r="U12" s="15"/>
      <c r="V12" s="15"/>
      <c r="W12" s="15"/>
      <c r="X12" s="15"/>
      <c r="Y12" s="15"/>
      <c r="Z12" s="15"/>
      <c r="AA12" s="15"/>
      <c r="AB12" s="28" t="s">
        <v>54</v>
      </c>
      <c r="AC12" s="15"/>
      <c r="AD12" s="15"/>
      <c r="AE12" s="15"/>
      <c r="AF12" s="15"/>
      <c r="AG12" s="15"/>
      <c r="AH12" s="15"/>
      <c r="AI12" s="26" t="str">
        <f>B12</f>
        <v>Page No.</v>
      </c>
      <c r="AJ12" s="108" t="str">
        <f>C12</f>
        <v>1</v>
      </c>
      <c r="AK12" s="26"/>
      <c r="AL12" s="104"/>
    </row>
    <row r="13" spans="1:248" ht="12.75" customHeight="1" x14ac:dyDescent="0.2">
      <c r="A13" s="15"/>
      <c r="B13" s="15"/>
      <c r="C13" s="15"/>
      <c r="D13" s="15"/>
      <c r="E13" s="15"/>
      <c r="F13" s="15"/>
      <c r="G13" s="55"/>
      <c r="H13" s="15"/>
      <c r="I13" s="3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26"/>
      <c r="AJ13" s="1"/>
      <c r="AK13" s="46"/>
      <c r="AL13" s="15"/>
    </row>
    <row r="14" spans="1:248" ht="12.75" customHeight="1" x14ac:dyDescent="0.2">
      <c r="A14" s="30"/>
      <c r="B14" s="30"/>
      <c r="C14" s="30"/>
      <c r="D14" s="30"/>
      <c r="E14" s="30"/>
      <c r="F14" s="30"/>
      <c r="G14" s="57"/>
      <c r="H14" s="30"/>
      <c r="I14" s="31"/>
      <c r="J14" s="30"/>
      <c r="K14" s="30"/>
      <c r="L14" s="3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  <c r="AF14" s="30"/>
      <c r="AG14" s="30"/>
      <c r="AH14" s="30"/>
      <c r="AI14" s="30"/>
      <c r="AJ14" s="2"/>
      <c r="AK14" s="30"/>
      <c r="AL14" s="30"/>
    </row>
    <row r="15" spans="1:248" s="362" customFormat="1" ht="12.75" customHeight="1" x14ac:dyDescent="0.2">
      <c r="A15" s="32"/>
      <c r="B15" s="15"/>
      <c r="C15" s="15" t="s">
        <v>55</v>
      </c>
      <c r="D15" s="15"/>
      <c r="E15" s="15"/>
      <c r="F15" s="33"/>
      <c r="G15" s="58"/>
      <c r="H15" s="38" t="s">
        <v>56</v>
      </c>
      <c r="I15" s="59"/>
      <c r="J15" s="459" t="s">
        <v>466</v>
      </c>
      <c r="K15" s="460"/>
      <c r="L15" s="15"/>
      <c r="M15" s="15"/>
      <c r="N15" s="15"/>
      <c r="O15" s="34" t="s">
        <v>57</v>
      </c>
      <c r="P15" s="15"/>
      <c r="Q15" s="15"/>
      <c r="R15" s="32"/>
      <c r="S15" s="15"/>
      <c r="T15" s="3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33"/>
      <c r="AJ15" s="15"/>
      <c r="AK15" s="32"/>
      <c r="AL15" s="15"/>
    </row>
    <row r="16" spans="1:248" s="362" customFormat="1" ht="12.75" customHeight="1" x14ac:dyDescent="0.2">
      <c r="A16" s="32"/>
      <c r="B16" s="15"/>
      <c r="C16" s="15"/>
      <c r="D16" s="15"/>
      <c r="E16" s="15"/>
      <c r="F16" s="33"/>
      <c r="G16" s="58"/>
      <c r="H16" s="33"/>
      <c r="I16" s="60"/>
      <c r="J16" s="15"/>
      <c r="K16" s="32"/>
      <c r="L16" s="15"/>
      <c r="M16" s="15"/>
      <c r="N16" s="15"/>
      <c r="O16" s="15"/>
      <c r="P16" s="15"/>
      <c r="Q16" s="15"/>
      <c r="R16" s="32"/>
      <c r="S16" s="15"/>
      <c r="T16" s="3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33"/>
      <c r="AJ16" s="15"/>
      <c r="AK16" s="32"/>
      <c r="AL16" s="15"/>
    </row>
    <row r="17" spans="1:248" s="362" customFormat="1" ht="12.75" customHeight="1" thickBot="1" x14ac:dyDescent="0.25">
      <c r="A17" s="35"/>
      <c r="B17" s="19">
        <v>1</v>
      </c>
      <c r="C17" s="19">
        <v>2</v>
      </c>
      <c r="D17" s="19">
        <v>3</v>
      </c>
      <c r="E17" s="19">
        <v>4</v>
      </c>
      <c r="F17" s="36">
        <v>5</v>
      </c>
      <c r="G17" s="61">
        <v>6</v>
      </c>
      <c r="H17" s="37">
        <v>7</v>
      </c>
      <c r="I17" s="62">
        <v>8</v>
      </c>
      <c r="J17" s="19">
        <v>9</v>
      </c>
      <c r="K17" s="37">
        <v>10</v>
      </c>
      <c r="L17" s="19">
        <v>11</v>
      </c>
      <c r="M17" s="19" t="s">
        <v>1</v>
      </c>
      <c r="N17" s="19">
        <v>12</v>
      </c>
      <c r="O17" s="19">
        <v>13</v>
      </c>
      <c r="P17" s="19">
        <v>14</v>
      </c>
      <c r="Q17" s="19">
        <v>15</v>
      </c>
      <c r="R17" s="37" t="s">
        <v>2</v>
      </c>
      <c r="S17" s="18"/>
      <c r="T17" s="35"/>
      <c r="U17" s="19">
        <v>16</v>
      </c>
      <c r="V17" s="19">
        <v>17</v>
      </c>
      <c r="W17" s="19">
        <v>18</v>
      </c>
      <c r="X17" s="19">
        <v>19</v>
      </c>
      <c r="Y17" s="19">
        <v>20</v>
      </c>
      <c r="Z17" s="19" t="s">
        <v>3</v>
      </c>
      <c r="AA17" s="19">
        <v>21</v>
      </c>
      <c r="AB17" s="19">
        <v>22</v>
      </c>
      <c r="AC17" s="19">
        <v>23</v>
      </c>
      <c r="AD17" s="19">
        <v>24</v>
      </c>
      <c r="AE17" s="19">
        <v>25</v>
      </c>
      <c r="AF17" s="19">
        <v>26</v>
      </c>
      <c r="AG17" s="19">
        <v>27</v>
      </c>
      <c r="AH17" s="19">
        <v>28</v>
      </c>
      <c r="AI17" s="36">
        <v>29</v>
      </c>
      <c r="AJ17" s="19">
        <v>30</v>
      </c>
      <c r="AK17" s="37">
        <v>31</v>
      </c>
      <c r="AL17" s="18"/>
    </row>
    <row r="18" spans="1:248" s="102" customFormat="1" ht="12.75" customHeight="1" thickTop="1" x14ac:dyDescent="0.2">
      <c r="A18" s="32"/>
      <c r="B18" s="6" t="s">
        <v>4</v>
      </c>
      <c r="C18" s="399"/>
      <c r="D18" s="6" t="s">
        <v>201</v>
      </c>
      <c r="E18" s="400" t="s">
        <v>6</v>
      </c>
      <c r="F18" s="114" t="s">
        <v>7</v>
      </c>
      <c r="G18" s="401"/>
      <c r="H18" s="114"/>
      <c r="I18" s="402"/>
      <c r="J18" s="6"/>
      <c r="K18" s="114"/>
      <c r="L18" s="6" t="s">
        <v>454</v>
      </c>
      <c r="M18" s="6"/>
      <c r="N18" s="6" t="s">
        <v>257</v>
      </c>
      <c r="O18" s="400" t="s">
        <v>455</v>
      </c>
      <c r="P18" s="403"/>
      <c r="Q18" s="404" t="s">
        <v>8</v>
      </c>
      <c r="R18" s="114" t="s">
        <v>8</v>
      </c>
      <c r="S18" s="405"/>
      <c r="T18" s="374"/>
      <c r="U18" s="456" t="s">
        <v>9</v>
      </c>
      <c r="V18" s="457"/>
      <c r="W18" s="457"/>
      <c r="X18" s="457"/>
      <c r="Y18" s="458"/>
      <c r="Z18" s="6" t="s">
        <v>10</v>
      </c>
      <c r="AA18" s="6" t="s">
        <v>11</v>
      </c>
      <c r="AB18" s="6" t="s">
        <v>204</v>
      </c>
      <c r="AC18" s="6" t="s">
        <v>12</v>
      </c>
      <c r="AD18" s="6" t="s">
        <v>13</v>
      </c>
      <c r="AE18" s="6" t="s">
        <v>14</v>
      </c>
      <c r="AF18" s="6"/>
      <c r="AG18" s="6"/>
      <c r="AH18" s="406"/>
      <c r="AI18" s="407"/>
      <c r="AJ18" s="6" t="s">
        <v>15</v>
      </c>
      <c r="AK18" s="114" t="s">
        <v>7</v>
      </c>
      <c r="AL18" s="405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</row>
    <row r="19" spans="1:248" s="102" customFormat="1" ht="12.75" customHeight="1" x14ac:dyDescent="0.2">
      <c r="A19" s="32"/>
      <c r="B19" s="6" t="s">
        <v>8</v>
      </c>
      <c r="C19" s="6" t="s">
        <v>16</v>
      </c>
      <c r="D19" s="6" t="s">
        <v>202</v>
      </c>
      <c r="E19" s="408" t="s">
        <v>8</v>
      </c>
      <c r="F19" s="114" t="s">
        <v>18</v>
      </c>
      <c r="G19" s="401" t="s">
        <v>19</v>
      </c>
      <c r="H19" s="114" t="s">
        <v>20</v>
      </c>
      <c r="I19" s="402" t="s">
        <v>465</v>
      </c>
      <c r="J19" s="6" t="s">
        <v>21</v>
      </c>
      <c r="K19" s="114" t="s">
        <v>22</v>
      </c>
      <c r="L19" s="6" t="s">
        <v>456</v>
      </c>
      <c r="M19" s="6" t="s">
        <v>457</v>
      </c>
      <c r="N19" s="6" t="s">
        <v>258</v>
      </c>
      <c r="O19" s="408" t="s">
        <v>259</v>
      </c>
      <c r="P19" s="408" t="s">
        <v>23</v>
      </c>
      <c r="Q19" s="6" t="s">
        <v>24</v>
      </c>
      <c r="R19" s="114" t="s">
        <v>24</v>
      </c>
      <c r="S19" s="406" t="s">
        <v>136</v>
      </c>
      <c r="T19" s="114" t="s">
        <v>136</v>
      </c>
      <c r="U19" s="6" t="s">
        <v>25</v>
      </c>
      <c r="V19" s="6" t="s">
        <v>26</v>
      </c>
      <c r="W19" s="6" t="s">
        <v>27</v>
      </c>
      <c r="X19" s="6" t="s">
        <v>28</v>
      </c>
      <c r="Y19" s="6" t="s">
        <v>137</v>
      </c>
      <c r="Z19" s="6" t="s">
        <v>251</v>
      </c>
      <c r="AA19" s="6" t="s">
        <v>138</v>
      </c>
      <c r="AB19" s="6" t="s">
        <v>203</v>
      </c>
      <c r="AC19" s="6" t="s">
        <v>30</v>
      </c>
      <c r="AD19" s="6" t="s">
        <v>141</v>
      </c>
      <c r="AE19" s="6" t="s">
        <v>31</v>
      </c>
      <c r="AF19" s="6" t="s">
        <v>32</v>
      </c>
      <c r="AG19" s="6" t="s">
        <v>205</v>
      </c>
      <c r="AH19" s="406" t="s">
        <v>16</v>
      </c>
      <c r="AI19" s="409" t="s">
        <v>34</v>
      </c>
      <c r="AJ19" s="6" t="s">
        <v>35</v>
      </c>
      <c r="AK19" s="114" t="s">
        <v>18</v>
      </c>
      <c r="AL19" s="405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</row>
    <row r="20" spans="1:248" s="102" customFormat="1" ht="12.75" customHeight="1" thickBot="1" x14ac:dyDescent="0.25">
      <c r="A20" s="410"/>
      <c r="B20" s="7" t="s">
        <v>36</v>
      </c>
      <c r="C20" s="7" t="s">
        <v>37</v>
      </c>
      <c r="D20" s="7" t="s">
        <v>38</v>
      </c>
      <c r="E20" s="411" t="s">
        <v>39</v>
      </c>
      <c r="F20" s="412" t="s">
        <v>40</v>
      </c>
      <c r="G20" s="413"/>
      <c r="H20" s="412"/>
      <c r="I20" s="414" t="s">
        <v>41</v>
      </c>
      <c r="J20" s="7"/>
      <c r="K20" s="412"/>
      <c r="L20" s="7" t="s">
        <v>458</v>
      </c>
      <c r="M20" s="7"/>
      <c r="N20" s="7" t="s">
        <v>235</v>
      </c>
      <c r="O20" s="411" t="s">
        <v>235</v>
      </c>
      <c r="P20" s="415"/>
      <c r="Q20" s="115" t="s">
        <v>459</v>
      </c>
      <c r="R20" s="116" t="s">
        <v>263</v>
      </c>
      <c r="S20" s="416" t="s">
        <v>109</v>
      </c>
      <c r="T20" s="412" t="s">
        <v>188</v>
      </c>
      <c r="U20" s="7" t="s">
        <v>42</v>
      </c>
      <c r="V20" s="7" t="s">
        <v>43</v>
      </c>
      <c r="W20" s="7"/>
      <c r="X20" s="7" t="s">
        <v>44</v>
      </c>
      <c r="Y20" s="7" t="s">
        <v>30</v>
      </c>
      <c r="Z20" s="7" t="s">
        <v>30</v>
      </c>
      <c r="AA20" s="7" t="s">
        <v>139</v>
      </c>
      <c r="AB20" s="7" t="s">
        <v>15</v>
      </c>
      <c r="AC20" s="7" t="s">
        <v>140</v>
      </c>
      <c r="AD20" s="7" t="s">
        <v>142</v>
      </c>
      <c r="AE20" s="7" t="s">
        <v>47</v>
      </c>
      <c r="AF20" s="7" t="s">
        <v>48</v>
      </c>
      <c r="AG20" s="7" t="s">
        <v>15</v>
      </c>
      <c r="AH20" s="416" t="s">
        <v>30</v>
      </c>
      <c r="AI20" s="417"/>
      <c r="AJ20" s="7" t="s">
        <v>49</v>
      </c>
      <c r="AK20" s="412" t="s">
        <v>189</v>
      </c>
      <c r="AL20" s="418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</row>
    <row r="21" spans="1:248" s="15" customFormat="1" ht="12.75" customHeight="1" thickTop="1" x14ac:dyDescent="0.2">
      <c r="A21" s="40"/>
      <c r="B21" s="241"/>
      <c r="C21" s="241"/>
      <c r="D21" s="241"/>
      <c r="E21" s="254"/>
      <c r="F21" s="244"/>
      <c r="G21" s="99" t="str">
        <f>$C$11</f>
        <v>JANUARY</v>
      </c>
      <c r="H21" s="270" t="s">
        <v>58</v>
      </c>
      <c r="I21" s="276"/>
      <c r="J21" s="441"/>
      <c r="K21" s="244"/>
      <c r="L21" s="241"/>
      <c r="M21" s="241"/>
      <c r="N21" s="241"/>
      <c r="O21" s="242"/>
      <c r="P21" s="254"/>
      <c r="Q21" s="241"/>
      <c r="R21" s="244"/>
      <c r="S21" s="29"/>
      <c r="T21" s="40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2"/>
      <c r="AI21" s="243"/>
      <c r="AJ21" s="241"/>
      <c r="AK21" s="244"/>
      <c r="AL21" s="29"/>
    </row>
    <row r="22" spans="1:248" s="124" customFormat="1" ht="12.75" customHeight="1" x14ac:dyDescent="0.2">
      <c r="A22" s="40">
        <v>1</v>
      </c>
      <c r="B22" s="245"/>
      <c r="C22" s="245"/>
      <c r="D22" s="245"/>
      <c r="E22" s="245"/>
      <c r="F22" s="246"/>
      <c r="G22" s="419"/>
      <c r="H22" s="265"/>
      <c r="I22" s="420"/>
      <c r="J22" s="241">
        <f t="shared" ref="J22:J52" si="2">SUM(B22:F22)</f>
        <v>0</v>
      </c>
      <c r="K22" s="244">
        <f>SUM(U22:AK22)-SUM(L22:R22)</f>
        <v>0</v>
      </c>
      <c r="L22" s="245"/>
      <c r="M22" s="245"/>
      <c r="N22" s="245"/>
      <c r="O22" s="247"/>
      <c r="P22" s="255"/>
      <c r="Q22" s="245"/>
      <c r="R22" s="246"/>
      <c r="S22" s="65" t="s">
        <v>59</v>
      </c>
      <c r="T22" s="40">
        <v>1</v>
      </c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7"/>
      <c r="AI22" s="265"/>
      <c r="AJ22" s="245"/>
      <c r="AK22" s="246"/>
      <c r="AL22" s="65" t="s">
        <v>59</v>
      </c>
    </row>
    <row r="23" spans="1:248" s="124" customFormat="1" ht="12.75" customHeight="1" x14ac:dyDescent="0.2">
      <c r="A23" s="40">
        <v>2</v>
      </c>
      <c r="B23" s="245"/>
      <c r="C23" s="245"/>
      <c r="D23" s="245"/>
      <c r="E23" s="245"/>
      <c r="F23" s="246"/>
      <c r="G23" s="419"/>
      <c r="H23" s="265"/>
      <c r="I23" s="420"/>
      <c r="J23" s="241">
        <f t="shared" si="2"/>
        <v>0</v>
      </c>
      <c r="K23" s="244">
        <f t="shared" ref="K23:K52" si="3">SUM(U23:AK23)-SUM(L23:R23)</f>
        <v>0</v>
      </c>
      <c r="L23" s="245"/>
      <c r="M23" s="245"/>
      <c r="N23" s="245"/>
      <c r="O23" s="247"/>
      <c r="P23" s="255"/>
      <c r="Q23" s="245"/>
      <c r="R23" s="246"/>
      <c r="S23" s="65" t="s">
        <v>60</v>
      </c>
      <c r="T23" s="40">
        <v>2</v>
      </c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7"/>
      <c r="AI23" s="265"/>
      <c r="AJ23" s="245"/>
      <c r="AK23" s="246"/>
      <c r="AL23" s="65" t="s">
        <v>60</v>
      </c>
    </row>
    <row r="24" spans="1:248" s="124" customFormat="1" ht="12.75" customHeight="1" x14ac:dyDescent="0.2">
      <c r="A24" s="40">
        <v>3</v>
      </c>
      <c r="B24" s="245"/>
      <c r="C24" s="245"/>
      <c r="D24" s="245"/>
      <c r="E24" s="245"/>
      <c r="F24" s="246"/>
      <c r="G24" s="419"/>
      <c r="H24" s="265"/>
      <c r="I24" s="420"/>
      <c r="J24" s="241">
        <f t="shared" si="2"/>
        <v>0</v>
      </c>
      <c r="K24" s="244">
        <f t="shared" si="3"/>
        <v>0</v>
      </c>
      <c r="L24" s="245"/>
      <c r="M24" s="245"/>
      <c r="N24" s="245"/>
      <c r="O24" s="247"/>
      <c r="P24" s="255"/>
      <c r="Q24" s="245"/>
      <c r="R24" s="246"/>
      <c r="S24" s="65" t="s">
        <v>61</v>
      </c>
      <c r="T24" s="40">
        <v>3</v>
      </c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7"/>
      <c r="AI24" s="265"/>
      <c r="AJ24" s="245"/>
      <c r="AK24" s="246"/>
      <c r="AL24" s="65" t="s">
        <v>61</v>
      </c>
    </row>
    <row r="25" spans="1:248" s="124" customFormat="1" ht="12.75" customHeight="1" x14ac:dyDescent="0.2">
      <c r="A25" s="40">
        <v>4</v>
      </c>
      <c r="B25" s="245"/>
      <c r="C25" s="245"/>
      <c r="D25" s="245"/>
      <c r="E25" s="245"/>
      <c r="F25" s="246"/>
      <c r="G25" s="419"/>
      <c r="H25" s="265"/>
      <c r="I25" s="420"/>
      <c r="J25" s="241">
        <f t="shared" si="2"/>
        <v>0</v>
      </c>
      <c r="K25" s="244">
        <f t="shared" si="3"/>
        <v>0</v>
      </c>
      <c r="L25" s="245"/>
      <c r="M25" s="245"/>
      <c r="N25" s="245"/>
      <c r="O25" s="247"/>
      <c r="P25" s="255"/>
      <c r="Q25" s="245"/>
      <c r="R25" s="246"/>
      <c r="S25" s="65" t="s">
        <v>62</v>
      </c>
      <c r="T25" s="40">
        <v>4</v>
      </c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7"/>
      <c r="AI25" s="265"/>
      <c r="AJ25" s="245"/>
      <c r="AK25" s="246"/>
      <c r="AL25" s="65" t="s">
        <v>62</v>
      </c>
    </row>
    <row r="26" spans="1:248" s="124" customFormat="1" ht="12.75" customHeight="1" x14ac:dyDescent="0.2">
      <c r="A26" s="40">
        <v>5</v>
      </c>
      <c r="B26" s="245"/>
      <c r="C26" s="245"/>
      <c r="D26" s="245"/>
      <c r="E26" s="245"/>
      <c r="F26" s="246"/>
      <c r="G26" s="421"/>
      <c r="H26" s="265"/>
      <c r="I26" s="420"/>
      <c r="J26" s="241">
        <f t="shared" si="2"/>
        <v>0</v>
      </c>
      <c r="K26" s="244">
        <f t="shared" si="3"/>
        <v>0</v>
      </c>
      <c r="L26" s="245"/>
      <c r="M26" s="245"/>
      <c r="N26" s="245"/>
      <c r="O26" s="247"/>
      <c r="P26" s="255"/>
      <c r="Q26" s="245"/>
      <c r="R26" s="246"/>
      <c r="S26" s="65" t="s">
        <v>63</v>
      </c>
      <c r="T26" s="40">
        <v>5</v>
      </c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7"/>
      <c r="AI26" s="265"/>
      <c r="AJ26" s="245"/>
      <c r="AK26" s="246"/>
      <c r="AL26" s="65" t="s">
        <v>63</v>
      </c>
    </row>
    <row r="27" spans="1:248" s="124" customFormat="1" ht="12.75" customHeight="1" x14ac:dyDescent="0.2">
      <c r="A27" s="66">
        <v>6</v>
      </c>
      <c r="B27" s="248"/>
      <c r="C27" s="248"/>
      <c r="D27" s="248"/>
      <c r="E27" s="248"/>
      <c r="F27" s="250"/>
      <c r="G27" s="419"/>
      <c r="H27" s="266"/>
      <c r="I27" s="422"/>
      <c r="J27" s="241">
        <f t="shared" si="2"/>
        <v>0</v>
      </c>
      <c r="K27" s="244">
        <f t="shared" si="3"/>
        <v>0</v>
      </c>
      <c r="L27" s="248"/>
      <c r="M27" s="248"/>
      <c r="N27" s="248"/>
      <c r="O27" s="249"/>
      <c r="P27" s="256"/>
      <c r="Q27" s="248"/>
      <c r="R27" s="250"/>
      <c r="S27" s="67" t="s">
        <v>64</v>
      </c>
      <c r="T27" s="66">
        <v>6</v>
      </c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9"/>
      <c r="AI27" s="266"/>
      <c r="AJ27" s="248"/>
      <c r="AK27" s="250"/>
      <c r="AL27" s="67" t="s">
        <v>64</v>
      </c>
    </row>
    <row r="28" spans="1:248" s="124" customFormat="1" ht="12.75" customHeight="1" x14ac:dyDescent="0.2">
      <c r="A28" s="40">
        <v>7</v>
      </c>
      <c r="B28" s="245"/>
      <c r="C28" s="245"/>
      <c r="D28" s="245"/>
      <c r="E28" s="245"/>
      <c r="F28" s="246"/>
      <c r="G28" s="419"/>
      <c r="H28" s="265"/>
      <c r="I28" s="420"/>
      <c r="J28" s="241">
        <f t="shared" si="2"/>
        <v>0</v>
      </c>
      <c r="K28" s="244">
        <f t="shared" si="3"/>
        <v>0</v>
      </c>
      <c r="L28" s="245"/>
      <c r="M28" s="245"/>
      <c r="N28" s="245"/>
      <c r="O28" s="247"/>
      <c r="P28" s="255"/>
      <c r="Q28" s="245"/>
      <c r="R28" s="246"/>
      <c r="S28" s="65" t="s">
        <v>65</v>
      </c>
      <c r="T28" s="40">
        <v>7</v>
      </c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7"/>
      <c r="AI28" s="265"/>
      <c r="AJ28" s="245"/>
      <c r="AK28" s="246"/>
      <c r="AL28" s="65" t="s">
        <v>65</v>
      </c>
    </row>
    <row r="29" spans="1:248" s="124" customFormat="1" ht="12.75" customHeight="1" x14ac:dyDescent="0.2">
      <c r="A29" s="40">
        <v>8</v>
      </c>
      <c r="B29" s="245"/>
      <c r="C29" s="245"/>
      <c r="D29" s="245"/>
      <c r="E29" s="245"/>
      <c r="F29" s="246"/>
      <c r="G29" s="419"/>
      <c r="H29" s="265"/>
      <c r="I29" s="420"/>
      <c r="J29" s="241">
        <f t="shared" si="2"/>
        <v>0</v>
      </c>
      <c r="K29" s="244">
        <f t="shared" si="3"/>
        <v>0</v>
      </c>
      <c r="L29" s="245"/>
      <c r="M29" s="245"/>
      <c r="N29" s="245"/>
      <c r="O29" s="247"/>
      <c r="P29" s="255"/>
      <c r="Q29" s="245"/>
      <c r="R29" s="246"/>
      <c r="S29" s="65" t="s">
        <v>66</v>
      </c>
      <c r="T29" s="40">
        <v>8</v>
      </c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7"/>
      <c r="AI29" s="265"/>
      <c r="AJ29" s="245"/>
      <c r="AK29" s="246"/>
      <c r="AL29" s="65" t="s">
        <v>66</v>
      </c>
    </row>
    <row r="30" spans="1:248" s="124" customFormat="1" ht="12.75" customHeight="1" x14ac:dyDescent="0.2">
      <c r="A30" s="40">
        <v>9</v>
      </c>
      <c r="B30" s="245"/>
      <c r="C30" s="245"/>
      <c r="D30" s="245"/>
      <c r="E30" s="245"/>
      <c r="F30" s="246"/>
      <c r="G30" s="419"/>
      <c r="H30" s="265"/>
      <c r="I30" s="420"/>
      <c r="J30" s="241">
        <f t="shared" si="2"/>
        <v>0</v>
      </c>
      <c r="K30" s="244">
        <f t="shared" si="3"/>
        <v>0</v>
      </c>
      <c r="L30" s="245"/>
      <c r="M30" s="245"/>
      <c r="N30" s="245"/>
      <c r="O30" s="247"/>
      <c r="P30" s="255"/>
      <c r="Q30" s="245"/>
      <c r="R30" s="246"/>
      <c r="S30" s="65" t="s">
        <v>67</v>
      </c>
      <c r="T30" s="40">
        <v>9</v>
      </c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7"/>
      <c r="AI30" s="265"/>
      <c r="AJ30" s="245"/>
      <c r="AK30" s="246"/>
      <c r="AL30" s="65" t="s">
        <v>67</v>
      </c>
    </row>
    <row r="31" spans="1:248" s="124" customFormat="1" ht="12.75" customHeight="1" x14ac:dyDescent="0.2">
      <c r="A31" s="40">
        <v>10</v>
      </c>
      <c r="B31" s="245"/>
      <c r="C31" s="245"/>
      <c r="D31" s="245"/>
      <c r="E31" s="245"/>
      <c r="F31" s="246"/>
      <c r="G31" s="419"/>
      <c r="H31" s="265"/>
      <c r="I31" s="420"/>
      <c r="J31" s="241">
        <f t="shared" si="2"/>
        <v>0</v>
      </c>
      <c r="K31" s="244">
        <f t="shared" si="3"/>
        <v>0</v>
      </c>
      <c r="L31" s="245"/>
      <c r="M31" s="245"/>
      <c r="N31" s="245"/>
      <c r="O31" s="247"/>
      <c r="P31" s="255"/>
      <c r="Q31" s="245"/>
      <c r="R31" s="246"/>
      <c r="S31" s="65" t="s">
        <v>68</v>
      </c>
      <c r="T31" s="40">
        <v>10</v>
      </c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7"/>
      <c r="AI31" s="265"/>
      <c r="AJ31" s="245"/>
      <c r="AK31" s="246"/>
      <c r="AL31" s="65" t="s">
        <v>68</v>
      </c>
    </row>
    <row r="32" spans="1:248" s="124" customFormat="1" ht="12.75" customHeight="1" x14ac:dyDescent="0.2">
      <c r="A32" s="40">
        <v>11</v>
      </c>
      <c r="B32" s="245"/>
      <c r="C32" s="245"/>
      <c r="D32" s="245"/>
      <c r="E32" s="245"/>
      <c r="F32" s="246"/>
      <c r="G32" s="419"/>
      <c r="H32" s="265"/>
      <c r="I32" s="420"/>
      <c r="J32" s="241">
        <f t="shared" si="2"/>
        <v>0</v>
      </c>
      <c r="K32" s="244">
        <f t="shared" si="3"/>
        <v>0</v>
      </c>
      <c r="L32" s="245"/>
      <c r="M32" s="245"/>
      <c r="N32" s="245"/>
      <c r="O32" s="247"/>
      <c r="P32" s="255"/>
      <c r="Q32" s="245"/>
      <c r="R32" s="246"/>
      <c r="S32" s="65" t="s">
        <v>69</v>
      </c>
      <c r="T32" s="40">
        <v>11</v>
      </c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7"/>
      <c r="AI32" s="265"/>
      <c r="AJ32" s="245"/>
      <c r="AK32" s="246"/>
      <c r="AL32" s="65" t="s">
        <v>69</v>
      </c>
    </row>
    <row r="33" spans="1:38" s="124" customFormat="1" ht="12.75" customHeight="1" x14ac:dyDescent="0.2">
      <c r="A33" s="40">
        <v>12</v>
      </c>
      <c r="B33" s="245"/>
      <c r="C33" s="245"/>
      <c r="D33" s="245"/>
      <c r="E33" s="245"/>
      <c r="F33" s="246"/>
      <c r="G33" s="419"/>
      <c r="H33" s="265"/>
      <c r="I33" s="420"/>
      <c r="J33" s="241">
        <f t="shared" si="2"/>
        <v>0</v>
      </c>
      <c r="K33" s="244">
        <f t="shared" si="3"/>
        <v>0</v>
      </c>
      <c r="L33" s="245"/>
      <c r="M33" s="245"/>
      <c r="N33" s="245"/>
      <c r="O33" s="247"/>
      <c r="P33" s="255"/>
      <c r="Q33" s="245"/>
      <c r="R33" s="246"/>
      <c r="S33" s="65" t="s">
        <v>70</v>
      </c>
      <c r="T33" s="40">
        <v>12</v>
      </c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7"/>
      <c r="AI33" s="265"/>
      <c r="AJ33" s="245"/>
      <c r="AK33" s="246"/>
      <c r="AL33" s="65" t="s">
        <v>70</v>
      </c>
    </row>
    <row r="34" spans="1:38" s="124" customFormat="1" ht="12.75" customHeight="1" x14ac:dyDescent="0.2">
      <c r="A34" s="40">
        <v>13</v>
      </c>
      <c r="B34" s="245"/>
      <c r="C34" s="245"/>
      <c r="D34" s="245"/>
      <c r="E34" s="245"/>
      <c r="F34" s="246"/>
      <c r="G34" s="419"/>
      <c r="H34" s="265"/>
      <c r="I34" s="420"/>
      <c r="J34" s="241">
        <f t="shared" si="2"/>
        <v>0</v>
      </c>
      <c r="K34" s="244">
        <f t="shared" si="3"/>
        <v>0</v>
      </c>
      <c r="L34" s="245"/>
      <c r="M34" s="245"/>
      <c r="N34" s="245"/>
      <c r="O34" s="247"/>
      <c r="P34" s="255"/>
      <c r="Q34" s="245"/>
      <c r="R34" s="246"/>
      <c r="S34" s="65" t="s">
        <v>71</v>
      </c>
      <c r="T34" s="40">
        <v>13</v>
      </c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7"/>
      <c r="AI34" s="265"/>
      <c r="AJ34" s="245"/>
      <c r="AK34" s="246"/>
      <c r="AL34" s="65" t="s">
        <v>71</v>
      </c>
    </row>
    <row r="35" spans="1:38" s="124" customFormat="1" ht="12.75" customHeight="1" x14ac:dyDescent="0.2">
      <c r="A35" s="40">
        <v>14</v>
      </c>
      <c r="B35" s="245"/>
      <c r="C35" s="245"/>
      <c r="D35" s="245"/>
      <c r="E35" s="245"/>
      <c r="F35" s="246"/>
      <c r="G35" s="419"/>
      <c r="H35" s="265"/>
      <c r="I35" s="420"/>
      <c r="J35" s="241">
        <f t="shared" si="2"/>
        <v>0</v>
      </c>
      <c r="K35" s="244">
        <f t="shared" si="3"/>
        <v>0</v>
      </c>
      <c r="L35" s="245"/>
      <c r="M35" s="245"/>
      <c r="N35" s="245"/>
      <c r="O35" s="247"/>
      <c r="P35" s="255"/>
      <c r="Q35" s="245"/>
      <c r="R35" s="246"/>
      <c r="S35" s="65" t="s">
        <v>72</v>
      </c>
      <c r="T35" s="40">
        <v>14</v>
      </c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7"/>
      <c r="AI35" s="265"/>
      <c r="AJ35" s="245"/>
      <c r="AK35" s="246"/>
      <c r="AL35" s="65" t="s">
        <v>72</v>
      </c>
    </row>
    <row r="36" spans="1:38" s="124" customFormat="1" ht="12.75" customHeight="1" x14ac:dyDescent="0.2">
      <c r="A36" s="40">
        <v>15</v>
      </c>
      <c r="B36" s="245"/>
      <c r="C36" s="245"/>
      <c r="D36" s="245"/>
      <c r="E36" s="245"/>
      <c r="F36" s="246"/>
      <c r="G36" s="419"/>
      <c r="H36" s="265"/>
      <c r="I36" s="420"/>
      <c r="J36" s="241">
        <f t="shared" si="2"/>
        <v>0</v>
      </c>
      <c r="K36" s="244">
        <f t="shared" si="3"/>
        <v>0</v>
      </c>
      <c r="L36" s="245"/>
      <c r="M36" s="245"/>
      <c r="N36" s="245"/>
      <c r="O36" s="247"/>
      <c r="P36" s="255"/>
      <c r="Q36" s="245"/>
      <c r="R36" s="246"/>
      <c r="S36" s="65" t="s">
        <v>73</v>
      </c>
      <c r="T36" s="40">
        <v>15</v>
      </c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7"/>
      <c r="AI36" s="265"/>
      <c r="AJ36" s="245"/>
      <c r="AK36" s="246"/>
      <c r="AL36" s="65" t="s">
        <v>73</v>
      </c>
    </row>
    <row r="37" spans="1:38" s="124" customFormat="1" ht="12.75" customHeight="1" x14ac:dyDescent="0.2">
      <c r="A37" s="40">
        <v>16</v>
      </c>
      <c r="B37" s="245"/>
      <c r="C37" s="245"/>
      <c r="D37" s="245"/>
      <c r="E37" s="245"/>
      <c r="F37" s="246"/>
      <c r="G37" s="419"/>
      <c r="H37" s="265"/>
      <c r="I37" s="420"/>
      <c r="J37" s="241">
        <f t="shared" si="2"/>
        <v>0</v>
      </c>
      <c r="K37" s="244">
        <f t="shared" si="3"/>
        <v>0</v>
      </c>
      <c r="L37" s="245"/>
      <c r="M37" s="245"/>
      <c r="N37" s="245"/>
      <c r="O37" s="247"/>
      <c r="P37" s="255"/>
      <c r="Q37" s="245"/>
      <c r="R37" s="246"/>
      <c r="S37" s="65" t="s">
        <v>74</v>
      </c>
      <c r="T37" s="40">
        <v>16</v>
      </c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7"/>
      <c r="AI37" s="265"/>
      <c r="AJ37" s="245"/>
      <c r="AK37" s="246"/>
      <c r="AL37" s="65" t="s">
        <v>74</v>
      </c>
    </row>
    <row r="38" spans="1:38" s="124" customFormat="1" ht="12.75" customHeight="1" x14ac:dyDescent="0.2">
      <c r="A38" s="40">
        <v>17</v>
      </c>
      <c r="B38" s="245"/>
      <c r="C38" s="245"/>
      <c r="D38" s="245"/>
      <c r="E38" s="245"/>
      <c r="F38" s="246"/>
      <c r="G38" s="419"/>
      <c r="H38" s="265"/>
      <c r="I38" s="420"/>
      <c r="J38" s="241">
        <f t="shared" si="2"/>
        <v>0</v>
      </c>
      <c r="K38" s="244">
        <f t="shared" si="3"/>
        <v>0</v>
      </c>
      <c r="L38" s="245"/>
      <c r="M38" s="245"/>
      <c r="N38" s="245"/>
      <c r="O38" s="247"/>
      <c r="P38" s="255"/>
      <c r="Q38" s="245"/>
      <c r="R38" s="246"/>
      <c r="S38" s="65" t="s">
        <v>75</v>
      </c>
      <c r="T38" s="40">
        <v>17</v>
      </c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7"/>
      <c r="AI38" s="265"/>
      <c r="AJ38" s="245"/>
      <c r="AK38" s="246"/>
      <c r="AL38" s="65" t="s">
        <v>75</v>
      </c>
    </row>
    <row r="39" spans="1:38" s="124" customFormat="1" ht="12.75" customHeight="1" x14ac:dyDescent="0.2">
      <c r="A39" s="40">
        <v>18</v>
      </c>
      <c r="B39" s="245"/>
      <c r="C39" s="245"/>
      <c r="D39" s="245"/>
      <c r="E39" s="245"/>
      <c r="F39" s="246"/>
      <c r="G39" s="419"/>
      <c r="H39" s="265"/>
      <c r="I39" s="420"/>
      <c r="J39" s="241">
        <f t="shared" si="2"/>
        <v>0</v>
      </c>
      <c r="K39" s="244">
        <f t="shared" si="3"/>
        <v>0</v>
      </c>
      <c r="L39" s="245"/>
      <c r="M39" s="245"/>
      <c r="N39" s="245"/>
      <c r="O39" s="247"/>
      <c r="P39" s="255"/>
      <c r="Q39" s="245"/>
      <c r="R39" s="246"/>
      <c r="S39" s="65" t="s">
        <v>76</v>
      </c>
      <c r="T39" s="40">
        <v>18</v>
      </c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7"/>
      <c r="AI39" s="265"/>
      <c r="AJ39" s="245"/>
      <c r="AK39" s="246"/>
      <c r="AL39" s="65" t="s">
        <v>76</v>
      </c>
    </row>
    <row r="40" spans="1:38" s="124" customFormat="1" ht="12.75" customHeight="1" x14ac:dyDescent="0.2">
      <c r="A40" s="40">
        <v>19</v>
      </c>
      <c r="B40" s="245"/>
      <c r="C40" s="245"/>
      <c r="D40" s="245"/>
      <c r="E40" s="245"/>
      <c r="F40" s="246"/>
      <c r="G40" s="419"/>
      <c r="H40" s="265"/>
      <c r="I40" s="420"/>
      <c r="J40" s="241">
        <f t="shared" si="2"/>
        <v>0</v>
      </c>
      <c r="K40" s="244">
        <f t="shared" si="3"/>
        <v>0</v>
      </c>
      <c r="L40" s="245"/>
      <c r="M40" s="245"/>
      <c r="N40" s="245"/>
      <c r="O40" s="247"/>
      <c r="P40" s="255"/>
      <c r="Q40" s="245"/>
      <c r="R40" s="246"/>
      <c r="S40" s="65" t="s">
        <v>77</v>
      </c>
      <c r="T40" s="40">
        <v>19</v>
      </c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7"/>
      <c r="AI40" s="265"/>
      <c r="AJ40" s="245"/>
      <c r="AK40" s="246"/>
      <c r="AL40" s="65" t="s">
        <v>77</v>
      </c>
    </row>
    <row r="41" spans="1:38" s="124" customFormat="1" ht="12.75" customHeight="1" x14ac:dyDescent="0.2">
      <c r="A41" s="40">
        <v>20</v>
      </c>
      <c r="B41" s="245"/>
      <c r="C41" s="245"/>
      <c r="D41" s="245"/>
      <c r="E41" s="245"/>
      <c r="F41" s="246"/>
      <c r="G41" s="419"/>
      <c r="H41" s="265"/>
      <c r="I41" s="420"/>
      <c r="J41" s="241">
        <f t="shared" si="2"/>
        <v>0</v>
      </c>
      <c r="K41" s="244">
        <f t="shared" si="3"/>
        <v>0</v>
      </c>
      <c r="L41" s="245"/>
      <c r="M41" s="245"/>
      <c r="N41" s="245"/>
      <c r="O41" s="247"/>
      <c r="P41" s="255"/>
      <c r="Q41" s="245"/>
      <c r="R41" s="246"/>
      <c r="S41" s="65" t="s">
        <v>78</v>
      </c>
      <c r="T41" s="40">
        <v>20</v>
      </c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7"/>
      <c r="AI41" s="265"/>
      <c r="AJ41" s="245"/>
      <c r="AK41" s="246"/>
      <c r="AL41" s="65" t="s">
        <v>78</v>
      </c>
    </row>
    <row r="42" spans="1:38" s="124" customFormat="1" ht="12.75" customHeight="1" x14ac:dyDescent="0.2">
      <c r="A42" s="40">
        <v>21</v>
      </c>
      <c r="B42" s="245"/>
      <c r="C42" s="245"/>
      <c r="D42" s="245"/>
      <c r="E42" s="245"/>
      <c r="F42" s="246"/>
      <c r="G42" s="419"/>
      <c r="H42" s="265"/>
      <c r="I42" s="420"/>
      <c r="J42" s="241">
        <f t="shared" si="2"/>
        <v>0</v>
      </c>
      <c r="K42" s="244">
        <f t="shared" si="3"/>
        <v>0</v>
      </c>
      <c r="L42" s="245"/>
      <c r="M42" s="245"/>
      <c r="N42" s="245"/>
      <c r="O42" s="247"/>
      <c r="P42" s="255"/>
      <c r="Q42" s="245"/>
      <c r="R42" s="246"/>
      <c r="S42" s="65" t="s">
        <v>79</v>
      </c>
      <c r="T42" s="40">
        <v>21</v>
      </c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7"/>
      <c r="AI42" s="265"/>
      <c r="AJ42" s="245"/>
      <c r="AK42" s="246"/>
      <c r="AL42" s="65" t="s">
        <v>79</v>
      </c>
    </row>
    <row r="43" spans="1:38" s="124" customFormat="1" ht="12.75" customHeight="1" x14ac:dyDescent="0.2">
      <c r="A43" s="40">
        <v>22</v>
      </c>
      <c r="B43" s="245"/>
      <c r="C43" s="245"/>
      <c r="D43" s="245"/>
      <c r="E43" s="245"/>
      <c r="F43" s="246"/>
      <c r="G43" s="419"/>
      <c r="H43" s="265"/>
      <c r="I43" s="420"/>
      <c r="J43" s="241">
        <f t="shared" si="2"/>
        <v>0</v>
      </c>
      <c r="K43" s="244">
        <f t="shared" si="3"/>
        <v>0</v>
      </c>
      <c r="L43" s="245"/>
      <c r="M43" s="245"/>
      <c r="N43" s="245"/>
      <c r="O43" s="247"/>
      <c r="P43" s="255"/>
      <c r="Q43" s="245"/>
      <c r="R43" s="246"/>
      <c r="S43" s="65" t="s">
        <v>80</v>
      </c>
      <c r="T43" s="40">
        <v>22</v>
      </c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7"/>
      <c r="AI43" s="265"/>
      <c r="AJ43" s="245"/>
      <c r="AK43" s="246"/>
      <c r="AL43" s="65" t="s">
        <v>80</v>
      </c>
    </row>
    <row r="44" spans="1:38" s="124" customFormat="1" ht="12.75" customHeight="1" x14ac:dyDescent="0.2">
      <c r="A44" s="40">
        <v>23</v>
      </c>
      <c r="B44" s="245"/>
      <c r="C44" s="245"/>
      <c r="D44" s="245"/>
      <c r="E44" s="245"/>
      <c r="F44" s="246"/>
      <c r="G44" s="419"/>
      <c r="H44" s="265"/>
      <c r="I44" s="420"/>
      <c r="J44" s="241">
        <f t="shared" si="2"/>
        <v>0</v>
      </c>
      <c r="K44" s="244">
        <f t="shared" si="3"/>
        <v>0</v>
      </c>
      <c r="L44" s="245"/>
      <c r="M44" s="245"/>
      <c r="N44" s="245"/>
      <c r="O44" s="247"/>
      <c r="P44" s="255"/>
      <c r="Q44" s="245"/>
      <c r="R44" s="246"/>
      <c r="S44" s="65" t="s">
        <v>81</v>
      </c>
      <c r="T44" s="40">
        <v>23</v>
      </c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7"/>
      <c r="AI44" s="265"/>
      <c r="AJ44" s="245"/>
      <c r="AK44" s="246"/>
      <c r="AL44" s="65" t="s">
        <v>81</v>
      </c>
    </row>
    <row r="45" spans="1:38" s="124" customFormat="1" ht="12.75" customHeight="1" x14ac:dyDescent="0.2">
      <c r="A45" s="40">
        <v>24</v>
      </c>
      <c r="B45" s="245"/>
      <c r="C45" s="245"/>
      <c r="D45" s="245"/>
      <c r="E45" s="245"/>
      <c r="F45" s="246"/>
      <c r="G45" s="419"/>
      <c r="H45" s="265"/>
      <c r="I45" s="420"/>
      <c r="J45" s="241">
        <f t="shared" si="2"/>
        <v>0</v>
      </c>
      <c r="K45" s="244">
        <f t="shared" si="3"/>
        <v>0</v>
      </c>
      <c r="L45" s="245"/>
      <c r="M45" s="245"/>
      <c r="N45" s="245"/>
      <c r="O45" s="247"/>
      <c r="P45" s="255"/>
      <c r="Q45" s="245"/>
      <c r="R45" s="246"/>
      <c r="S45" s="65" t="s">
        <v>82</v>
      </c>
      <c r="T45" s="40">
        <v>24</v>
      </c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7"/>
      <c r="AI45" s="265"/>
      <c r="AJ45" s="245"/>
      <c r="AK45" s="246"/>
      <c r="AL45" s="65" t="s">
        <v>82</v>
      </c>
    </row>
    <row r="46" spans="1:38" s="124" customFormat="1" ht="12.75" customHeight="1" x14ac:dyDescent="0.2">
      <c r="A46" s="40">
        <v>25</v>
      </c>
      <c r="B46" s="245"/>
      <c r="C46" s="245"/>
      <c r="D46" s="245"/>
      <c r="E46" s="245"/>
      <c r="F46" s="246"/>
      <c r="G46" s="419"/>
      <c r="H46" s="265"/>
      <c r="I46" s="420"/>
      <c r="J46" s="241">
        <f t="shared" si="2"/>
        <v>0</v>
      </c>
      <c r="K46" s="244">
        <f t="shared" si="3"/>
        <v>0</v>
      </c>
      <c r="L46" s="245"/>
      <c r="M46" s="245"/>
      <c r="N46" s="245"/>
      <c r="O46" s="247"/>
      <c r="P46" s="255"/>
      <c r="Q46" s="245"/>
      <c r="R46" s="246"/>
      <c r="S46" s="65" t="s">
        <v>83</v>
      </c>
      <c r="T46" s="40">
        <v>25</v>
      </c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7"/>
      <c r="AI46" s="265"/>
      <c r="AJ46" s="245"/>
      <c r="AK46" s="246"/>
      <c r="AL46" s="65" t="s">
        <v>83</v>
      </c>
    </row>
    <row r="47" spans="1:38" s="124" customFormat="1" ht="12.75" customHeight="1" x14ac:dyDescent="0.2">
      <c r="A47" s="40">
        <v>26</v>
      </c>
      <c r="B47" s="245"/>
      <c r="C47" s="245"/>
      <c r="D47" s="245"/>
      <c r="E47" s="245"/>
      <c r="F47" s="246"/>
      <c r="G47" s="419"/>
      <c r="H47" s="265"/>
      <c r="I47" s="420"/>
      <c r="J47" s="241">
        <f t="shared" si="2"/>
        <v>0</v>
      </c>
      <c r="K47" s="244">
        <f t="shared" si="3"/>
        <v>0</v>
      </c>
      <c r="L47" s="245"/>
      <c r="M47" s="245"/>
      <c r="N47" s="245"/>
      <c r="O47" s="247"/>
      <c r="P47" s="255"/>
      <c r="Q47" s="245"/>
      <c r="R47" s="246"/>
      <c r="S47" s="65" t="s">
        <v>84</v>
      </c>
      <c r="T47" s="40">
        <v>26</v>
      </c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7"/>
      <c r="AI47" s="265"/>
      <c r="AJ47" s="245"/>
      <c r="AK47" s="246"/>
      <c r="AL47" s="65" t="s">
        <v>84</v>
      </c>
    </row>
    <row r="48" spans="1:38" s="124" customFormat="1" ht="12.75" customHeight="1" x14ac:dyDescent="0.2">
      <c r="A48" s="40">
        <v>27</v>
      </c>
      <c r="B48" s="245"/>
      <c r="C48" s="245"/>
      <c r="D48" s="245"/>
      <c r="E48" s="245"/>
      <c r="F48" s="246"/>
      <c r="G48" s="419"/>
      <c r="H48" s="265"/>
      <c r="I48" s="420"/>
      <c r="J48" s="241">
        <f t="shared" si="2"/>
        <v>0</v>
      </c>
      <c r="K48" s="244">
        <f t="shared" si="3"/>
        <v>0</v>
      </c>
      <c r="L48" s="245"/>
      <c r="M48" s="245"/>
      <c r="N48" s="245"/>
      <c r="O48" s="247"/>
      <c r="P48" s="255"/>
      <c r="Q48" s="245"/>
      <c r="R48" s="246"/>
      <c r="S48" s="65" t="s">
        <v>85</v>
      </c>
      <c r="T48" s="40">
        <v>27</v>
      </c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7"/>
      <c r="AI48" s="265"/>
      <c r="AJ48" s="245"/>
      <c r="AK48" s="246"/>
      <c r="AL48" s="65" t="s">
        <v>85</v>
      </c>
    </row>
    <row r="49" spans="1:248" s="124" customFormat="1" ht="12.75" customHeight="1" x14ac:dyDescent="0.2">
      <c r="A49" s="40">
        <v>28</v>
      </c>
      <c r="B49" s="245"/>
      <c r="C49" s="245"/>
      <c r="D49" s="245"/>
      <c r="E49" s="245"/>
      <c r="F49" s="246"/>
      <c r="G49" s="419"/>
      <c r="H49" s="265"/>
      <c r="I49" s="420"/>
      <c r="J49" s="241">
        <f t="shared" si="2"/>
        <v>0</v>
      </c>
      <c r="K49" s="244">
        <f t="shared" si="3"/>
        <v>0</v>
      </c>
      <c r="L49" s="245"/>
      <c r="M49" s="245"/>
      <c r="N49" s="245"/>
      <c r="O49" s="247"/>
      <c r="P49" s="255"/>
      <c r="Q49" s="245"/>
      <c r="R49" s="246"/>
      <c r="S49" s="65" t="s">
        <v>86</v>
      </c>
      <c r="T49" s="40">
        <v>28</v>
      </c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7"/>
      <c r="AI49" s="265"/>
      <c r="AJ49" s="245"/>
      <c r="AK49" s="246"/>
      <c r="AL49" s="65" t="s">
        <v>86</v>
      </c>
    </row>
    <row r="50" spans="1:248" s="124" customFormat="1" ht="12.75" customHeight="1" x14ac:dyDescent="0.2">
      <c r="A50" s="40">
        <v>29</v>
      </c>
      <c r="B50" s="245"/>
      <c r="C50" s="245"/>
      <c r="D50" s="245"/>
      <c r="E50" s="245"/>
      <c r="F50" s="246"/>
      <c r="G50" s="419"/>
      <c r="H50" s="265"/>
      <c r="I50" s="420"/>
      <c r="J50" s="241">
        <f t="shared" si="2"/>
        <v>0</v>
      </c>
      <c r="K50" s="244">
        <f t="shared" si="3"/>
        <v>0</v>
      </c>
      <c r="L50" s="245"/>
      <c r="M50" s="245"/>
      <c r="N50" s="245"/>
      <c r="O50" s="247"/>
      <c r="P50" s="255"/>
      <c r="Q50" s="245"/>
      <c r="R50" s="246"/>
      <c r="S50" s="65" t="s">
        <v>87</v>
      </c>
      <c r="T50" s="40">
        <v>29</v>
      </c>
      <c r="U50" s="245"/>
      <c r="V50" s="245"/>
      <c r="W50" s="245"/>
      <c r="X50" s="256"/>
      <c r="Y50" s="245"/>
      <c r="Z50" s="245"/>
      <c r="AA50" s="245"/>
      <c r="AB50" s="245"/>
      <c r="AC50" s="245"/>
      <c r="AD50" s="245"/>
      <c r="AE50" s="245"/>
      <c r="AF50" s="245"/>
      <c r="AG50" s="245"/>
      <c r="AH50" s="247"/>
      <c r="AI50" s="265"/>
      <c r="AJ50" s="245"/>
      <c r="AK50" s="246"/>
      <c r="AL50" s="65" t="s">
        <v>87</v>
      </c>
    </row>
    <row r="51" spans="1:248" s="124" customFormat="1" ht="12.75" customHeight="1" x14ac:dyDescent="0.2">
      <c r="A51" s="40">
        <v>30</v>
      </c>
      <c r="B51" s="245"/>
      <c r="C51" s="245"/>
      <c r="D51" s="245"/>
      <c r="E51" s="245"/>
      <c r="F51" s="246"/>
      <c r="G51" s="423"/>
      <c r="H51" s="265"/>
      <c r="I51" s="420"/>
      <c r="J51" s="241">
        <f t="shared" si="2"/>
        <v>0</v>
      </c>
      <c r="K51" s="244">
        <f t="shared" si="3"/>
        <v>0</v>
      </c>
      <c r="L51" s="245"/>
      <c r="M51" s="245"/>
      <c r="N51" s="245"/>
      <c r="O51" s="247"/>
      <c r="P51" s="255"/>
      <c r="Q51" s="245"/>
      <c r="R51" s="246"/>
      <c r="S51" s="65" t="s">
        <v>88</v>
      </c>
      <c r="T51" s="40">
        <v>30</v>
      </c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7"/>
      <c r="AI51" s="265"/>
      <c r="AJ51" s="245"/>
      <c r="AK51" s="246"/>
      <c r="AL51" s="65" t="s">
        <v>88</v>
      </c>
    </row>
    <row r="52" spans="1:248" s="124" customFormat="1" ht="12.75" customHeight="1" x14ac:dyDescent="0.2">
      <c r="A52" s="68">
        <v>31</v>
      </c>
      <c r="B52" s="251"/>
      <c r="C52" s="251"/>
      <c r="D52" s="251"/>
      <c r="E52" s="251"/>
      <c r="F52" s="253"/>
      <c r="G52" s="424"/>
      <c r="H52" s="267"/>
      <c r="I52" s="425"/>
      <c r="J52" s="426">
        <f t="shared" si="2"/>
        <v>0</v>
      </c>
      <c r="K52" s="257">
        <f t="shared" si="3"/>
        <v>0</v>
      </c>
      <c r="L52" s="251"/>
      <c r="M52" s="251"/>
      <c r="N52" s="251"/>
      <c r="O52" s="252"/>
      <c r="P52" s="258"/>
      <c r="Q52" s="251"/>
      <c r="R52" s="253"/>
      <c r="S52" s="69" t="s">
        <v>89</v>
      </c>
      <c r="T52" s="68">
        <v>31</v>
      </c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2"/>
      <c r="AI52" s="267"/>
      <c r="AJ52" s="251"/>
      <c r="AK52" s="253"/>
      <c r="AL52" s="69" t="s">
        <v>89</v>
      </c>
    </row>
    <row r="53" spans="1:248" s="52" customFormat="1" ht="12.75" customHeight="1" thickBot="1" x14ac:dyDescent="0.25">
      <c r="A53" s="70"/>
      <c r="B53" s="286">
        <f>SUM(B22:B52)</f>
        <v>0</v>
      </c>
      <c r="C53" s="287">
        <f>SUM(C22:C52)</f>
        <v>0</v>
      </c>
      <c r="D53" s="287">
        <f>SUM(D22:D52)</f>
        <v>0</v>
      </c>
      <c r="E53" s="288">
        <f>SUM(E22:E52)</f>
        <v>0</v>
      </c>
      <c r="F53" s="289">
        <f>SUM(F22:F52)</f>
        <v>0</v>
      </c>
      <c r="G53" s="290"/>
      <c r="H53" s="291" t="s">
        <v>90</v>
      </c>
      <c r="I53" s="292">
        <f>COUNTA(I22:I52)</f>
        <v>0</v>
      </c>
      <c r="J53" s="287">
        <f>SUM(J21:J52)</f>
        <v>0</v>
      </c>
      <c r="K53" s="293">
        <f t="shared" ref="K53:R53" si="4">SUM(K22:K52)</f>
        <v>0</v>
      </c>
      <c r="L53" s="287">
        <f t="shared" si="4"/>
        <v>0</v>
      </c>
      <c r="M53" s="287">
        <f t="shared" si="4"/>
        <v>0</v>
      </c>
      <c r="N53" s="287">
        <f t="shared" si="4"/>
        <v>0</v>
      </c>
      <c r="O53" s="294">
        <f t="shared" si="4"/>
        <v>0</v>
      </c>
      <c r="P53" s="288">
        <f t="shared" si="4"/>
        <v>0</v>
      </c>
      <c r="Q53" s="287">
        <f t="shared" si="4"/>
        <v>0</v>
      </c>
      <c r="R53" s="295">
        <f t="shared" si="4"/>
        <v>0</v>
      </c>
      <c r="S53" s="296"/>
      <c r="T53" s="297"/>
      <c r="U53" s="287">
        <f t="shared" ref="U53:AH53" si="5">SUM(U22:U52)</f>
        <v>0</v>
      </c>
      <c r="V53" s="287">
        <f t="shared" si="5"/>
        <v>0</v>
      </c>
      <c r="W53" s="287">
        <f t="shared" si="5"/>
        <v>0</v>
      </c>
      <c r="X53" s="287">
        <f t="shared" si="5"/>
        <v>0</v>
      </c>
      <c r="Y53" s="287">
        <f t="shared" si="5"/>
        <v>0</v>
      </c>
      <c r="Z53" s="287">
        <f t="shared" si="5"/>
        <v>0</v>
      </c>
      <c r="AA53" s="287">
        <f t="shared" si="5"/>
        <v>0</v>
      </c>
      <c r="AB53" s="287">
        <f t="shared" si="5"/>
        <v>0</v>
      </c>
      <c r="AC53" s="287">
        <f t="shared" si="5"/>
        <v>0</v>
      </c>
      <c r="AD53" s="287">
        <f t="shared" si="5"/>
        <v>0</v>
      </c>
      <c r="AE53" s="287">
        <f t="shared" si="5"/>
        <v>0</v>
      </c>
      <c r="AF53" s="287">
        <f t="shared" si="5"/>
        <v>0</v>
      </c>
      <c r="AG53" s="287">
        <f t="shared" si="5"/>
        <v>0</v>
      </c>
      <c r="AH53" s="289">
        <f t="shared" si="5"/>
        <v>0</v>
      </c>
      <c r="AI53" s="298"/>
      <c r="AJ53" s="287">
        <f>SUM(AJ22:AJ52)</f>
        <v>0</v>
      </c>
      <c r="AK53" s="295">
        <f>SUM(AK22:AK52)</f>
        <v>0</v>
      </c>
      <c r="AL53" s="296"/>
    </row>
    <row r="54" spans="1:248" ht="12.75" customHeight="1" thickTop="1" x14ac:dyDescent="0.2">
      <c r="A54" s="71"/>
      <c r="B54" s="71"/>
      <c r="C54" s="71"/>
      <c r="D54" s="71"/>
      <c r="E54" s="71"/>
      <c r="F54" s="71"/>
      <c r="G54" s="94"/>
      <c r="H54" s="71"/>
      <c r="I54" s="95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spans="1:248" ht="12.75" customHeight="1" x14ac:dyDescent="0.2">
      <c r="A55" s="15"/>
      <c r="B55" s="15"/>
      <c r="C55" s="15"/>
      <c r="D55" s="15"/>
      <c r="E55" s="15"/>
      <c r="F55" s="15"/>
      <c r="G55" s="491" t="str">
        <f>G10</f>
        <v>UNITED STEELWORKERS - LOCAL UNION</v>
      </c>
      <c r="H55" s="491"/>
      <c r="I55" s="491"/>
      <c r="J55" s="2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24" t="s">
        <v>399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248" ht="12.75" customHeight="1" x14ac:dyDescent="0.2">
      <c r="A56" s="15"/>
      <c r="B56" s="26" t="str">
        <f>B11</f>
        <v>Month</v>
      </c>
      <c r="C56" s="111" t="str">
        <f>C11</f>
        <v>JANUARY</v>
      </c>
      <c r="D56" s="26" t="str">
        <f>D11</f>
        <v>Year</v>
      </c>
      <c r="E56" s="105">
        <f>$E$11</f>
        <v>0</v>
      </c>
      <c r="F56" s="15"/>
      <c r="G56" s="55"/>
      <c r="H56" s="15"/>
      <c r="I56" s="3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26"/>
      <c r="AJ56" s="110" t="str">
        <f>C56</f>
        <v>JANUARY</v>
      </c>
      <c r="AK56" s="105">
        <f>$E$11</f>
        <v>0</v>
      </c>
    </row>
    <row r="57" spans="1:248" ht="12.75" customHeight="1" x14ac:dyDescent="0.2">
      <c r="A57" s="15"/>
      <c r="B57" s="26" t="str">
        <f>B12</f>
        <v>Page No.</v>
      </c>
      <c r="C57" s="56">
        <f>C12+1</f>
        <v>2</v>
      </c>
      <c r="D57" s="15"/>
      <c r="E57" s="15"/>
      <c r="F57" s="15"/>
      <c r="G57" s="55"/>
      <c r="H57" s="15"/>
      <c r="I57" s="34" t="s">
        <v>53</v>
      </c>
      <c r="J57" s="15"/>
      <c r="K57" s="15"/>
      <c r="L57" s="34"/>
      <c r="M57" s="15"/>
      <c r="N57" s="15"/>
      <c r="O57" s="15"/>
      <c r="P57" s="26"/>
      <c r="Q57" s="15"/>
      <c r="R57" s="26"/>
      <c r="S57" s="15"/>
      <c r="T57" s="15"/>
      <c r="U57" s="15"/>
      <c r="V57" s="15"/>
      <c r="W57" s="15"/>
      <c r="X57" s="15"/>
      <c r="Y57" s="15"/>
      <c r="Z57" s="15"/>
      <c r="AA57" s="15"/>
      <c r="AB57" s="28" t="s">
        <v>54</v>
      </c>
      <c r="AC57" s="15"/>
      <c r="AD57" s="15"/>
      <c r="AE57" s="15"/>
      <c r="AF57" s="15"/>
      <c r="AG57" s="15"/>
      <c r="AH57" s="15"/>
      <c r="AI57" s="26" t="str">
        <f>B57</f>
        <v>Page No.</v>
      </c>
      <c r="AJ57" s="106">
        <f>C57</f>
        <v>2</v>
      </c>
      <c r="AK57" s="26"/>
      <c r="AL57" s="1"/>
    </row>
    <row r="58" spans="1:248" ht="12.75" customHeight="1" x14ac:dyDescent="0.2">
      <c r="A58" s="15"/>
      <c r="B58" s="15"/>
      <c r="C58" s="15"/>
      <c r="D58" s="15"/>
      <c r="E58" s="15"/>
      <c r="F58" s="15"/>
      <c r="G58" s="55"/>
      <c r="H58" s="15"/>
      <c r="I58" s="3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 t="s">
        <v>236</v>
      </c>
      <c r="AL58" s="15"/>
    </row>
    <row r="59" spans="1:248" ht="12.75" customHeight="1" x14ac:dyDescent="0.2">
      <c r="A59" s="30"/>
      <c r="B59" s="30"/>
      <c r="C59" s="30"/>
      <c r="D59" s="30"/>
      <c r="E59" s="30"/>
      <c r="F59" s="30"/>
      <c r="G59" s="57"/>
      <c r="H59" s="30"/>
      <c r="I59" s="31"/>
      <c r="J59" s="30"/>
      <c r="K59" s="30"/>
      <c r="L59" s="31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1"/>
      <c r="AF59" s="30"/>
      <c r="AG59" s="30"/>
      <c r="AH59" s="30"/>
      <c r="AI59" s="30"/>
      <c r="AJ59" s="30"/>
      <c r="AK59" s="30"/>
      <c r="AL59" s="30"/>
    </row>
    <row r="60" spans="1:248" s="362" customFormat="1" ht="12.75" customHeight="1" x14ac:dyDescent="0.2">
      <c r="A60" s="32"/>
      <c r="B60" s="15"/>
      <c r="C60" s="15" t="s">
        <v>55</v>
      </c>
      <c r="D60" s="15"/>
      <c r="E60" s="15"/>
      <c r="F60" s="33"/>
      <c r="G60" s="58"/>
      <c r="H60" s="38" t="s">
        <v>56</v>
      </c>
      <c r="I60" s="59"/>
      <c r="J60" s="459" t="s">
        <v>466</v>
      </c>
      <c r="K60" s="460"/>
      <c r="L60" s="15"/>
      <c r="M60" s="15"/>
      <c r="N60" s="15"/>
      <c r="O60" s="34" t="s">
        <v>57</v>
      </c>
      <c r="P60" s="15"/>
      <c r="Q60" s="15"/>
      <c r="R60" s="32"/>
      <c r="S60" s="15"/>
      <c r="T60" s="3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33"/>
      <c r="AJ60" s="15"/>
      <c r="AK60" s="32"/>
      <c r="AL60" s="15"/>
    </row>
    <row r="61" spans="1:248" s="362" customFormat="1" ht="12.75" customHeight="1" x14ac:dyDescent="0.2">
      <c r="A61" s="32"/>
      <c r="B61" s="15"/>
      <c r="C61" s="15"/>
      <c r="D61" s="15"/>
      <c r="E61" s="15"/>
      <c r="F61" s="33"/>
      <c r="G61" s="58"/>
      <c r="H61" s="33"/>
      <c r="I61" s="60"/>
      <c r="J61" s="15"/>
      <c r="K61" s="32"/>
      <c r="L61" s="15"/>
      <c r="M61" s="15"/>
      <c r="N61" s="15"/>
      <c r="O61" s="15"/>
      <c r="P61" s="15"/>
      <c r="Q61" s="15"/>
      <c r="R61" s="32"/>
      <c r="S61" s="15"/>
      <c r="T61" s="3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33"/>
      <c r="AJ61" s="15"/>
      <c r="AK61" s="32"/>
      <c r="AL61" s="15"/>
    </row>
    <row r="62" spans="1:248" s="362" customFormat="1" ht="12.75" customHeight="1" thickBot="1" x14ac:dyDescent="0.25">
      <c r="A62" s="35"/>
      <c r="B62" s="19">
        <v>1</v>
      </c>
      <c r="C62" s="19">
        <v>2</v>
      </c>
      <c r="D62" s="19">
        <v>3</v>
      </c>
      <c r="E62" s="19">
        <v>4</v>
      </c>
      <c r="F62" s="36">
        <v>5</v>
      </c>
      <c r="G62" s="61">
        <v>6</v>
      </c>
      <c r="H62" s="37">
        <v>7</v>
      </c>
      <c r="I62" s="62">
        <v>8</v>
      </c>
      <c r="J62" s="19">
        <v>9</v>
      </c>
      <c r="K62" s="37">
        <v>10</v>
      </c>
      <c r="L62" s="19">
        <v>11</v>
      </c>
      <c r="M62" s="19" t="s">
        <v>1</v>
      </c>
      <c r="N62" s="19">
        <v>12</v>
      </c>
      <c r="O62" s="19">
        <v>13</v>
      </c>
      <c r="P62" s="19">
        <v>14</v>
      </c>
      <c r="Q62" s="19">
        <v>15</v>
      </c>
      <c r="R62" s="37" t="s">
        <v>2</v>
      </c>
      <c r="S62" s="18"/>
      <c r="T62" s="35"/>
      <c r="U62" s="19">
        <v>16</v>
      </c>
      <c r="V62" s="19">
        <v>17</v>
      </c>
      <c r="W62" s="19">
        <v>18</v>
      </c>
      <c r="X62" s="19">
        <v>19</v>
      </c>
      <c r="Y62" s="19">
        <v>20</v>
      </c>
      <c r="Z62" s="19" t="s">
        <v>3</v>
      </c>
      <c r="AA62" s="19">
        <v>21</v>
      </c>
      <c r="AB62" s="19">
        <v>22</v>
      </c>
      <c r="AC62" s="19">
        <v>23</v>
      </c>
      <c r="AD62" s="19">
        <v>24</v>
      </c>
      <c r="AE62" s="19">
        <v>25</v>
      </c>
      <c r="AF62" s="19">
        <v>26</v>
      </c>
      <c r="AG62" s="19">
        <v>27</v>
      </c>
      <c r="AH62" s="19">
        <v>28</v>
      </c>
      <c r="AI62" s="36">
        <v>29</v>
      </c>
      <c r="AJ62" s="19">
        <v>30</v>
      </c>
      <c r="AK62" s="37">
        <v>31</v>
      </c>
      <c r="AL62" s="18"/>
    </row>
    <row r="63" spans="1:248" s="102" customFormat="1" ht="12.75" customHeight="1" thickTop="1" x14ac:dyDescent="0.2">
      <c r="A63" s="32"/>
      <c r="B63" s="6" t="s">
        <v>4</v>
      </c>
      <c r="C63" s="399"/>
      <c r="D63" s="6" t="s">
        <v>201</v>
      </c>
      <c r="E63" s="400" t="s">
        <v>6</v>
      </c>
      <c r="F63" s="114" t="s">
        <v>7</v>
      </c>
      <c r="G63" s="401"/>
      <c r="H63" s="114"/>
      <c r="I63" s="402"/>
      <c r="J63" s="6"/>
      <c r="K63" s="114"/>
      <c r="L63" s="6" t="s">
        <v>454</v>
      </c>
      <c r="M63" s="6"/>
      <c r="N63" s="6" t="s">
        <v>257</v>
      </c>
      <c r="O63" s="400" t="s">
        <v>455</v>
      </c>
      <c r="P63" s="403"/>
      <c r="Q63" s="404" t="s">
        <v>8</v>
      </c>
      <c r="R63" s="114" t="s">
        <v>8</v>
      </c>
      <c r="S63" s="405"/>
      <c r="T63" s="374"/>
      <c r="U63" s="456" t="s">
        <v>9</v>
      </c>
      <c r="V63" s="457"/>
      <c r="W63" s="457"/>
      <c r="X63" s="457"/>
      <c r="Y63" s="458"/>
      <c r="Z63" s="6" t="s">
        <v>10</v>
      </c>
      <c r="AA63" s="6" t="s">
        <v>11</v>
      </c>
      <c r="AB63" s="6" t="s">
        <v>204</v>
      </c>
      <c r="AC63" s="6" t="s">
        <v>12</v>
      </c>
      <c r="AD63" s="6" t="s">
        <v>13</v>
      </c>
      <c r="AE63" s="6" t="s">
        <v>14</v>
      </c>
      <c r="AF63" s="6"/>
      <c r="AG63" s="6"/>
      <c r="AH63" s="406"/>
      <c r="AI63" s="407"/>
      <c r="AJ63" s="6" t="s">
        <v>15</v>
      </c>
      <c r="AK63" s="114" t="s">
        <v>7</v>
      </c>
      <c r="AL63" s="405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  <c r="FM63" s="181"/>
      <c r="FN63" s="181"/>
      <c r="FO63" s="181"/>
      <c r="FP63" s="181"/>
      <c r="FQ63" s="181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181"/>
      <c r="GF63" s="181"/>
      <c r="GG63" s="181"/>
      <c r="GH63" s="181"/>
      <c r="GI63" s="181"/>
      <c r="GJ63" s="181"/>
      <c r="GK63" s="181"/>
      <c r="GL63" s="181"/>
      <c r="GM63" s="181"/>
      <c r="GN63" s="181"/>
      <c r="GO63" s="181"/>
      <c r="GP63" s="181"/>
      <c r="GQ63" s="181"/>
      <c r="GR63" s="181"/>
      <c r="GS63" s="181"/>
      <c r="GT63" s="181"/>
      <c r="GU63" s="181"/>
      <c r="GV63" s="181"/>
      <c r="GW63" s="181"/>
      <c r="GX63" s="181"/>
      <c r="GY63" s="181"/>
      <c r="GZ63" s="181"/>
      <c r="HA63" s="181"/>
      <c r="HB63" s="181"/>
      <c r="HC63" s="181"/>
      <c r="HD63" s="181"/>
      <c r="HE63" s="181"/>
      <c r="HF63" s="181"/>
      <c r="HG63" s="181"/>
      <c r="HH63" s="181"/>
      <c r="HI63" s="181"/>
      <c r="HJ63" s="181"/>
      <c r="HK63" s="181"/>
      <c r="HL63" s="181"/>
      <c r="HM63" s="181"/>
      <c r="HN63" s="181"/>
      <c r="HO63" s="181"/>
      <c r="HP63" s="181"/>
      <c r="HQ63" s="181"/>
      <c r="HR63" s="181"/>
      <c r="HS63" s="181"/>
      <c r="HT63" s="181"/>
      <c r="HU63" s="181"/>
      <c r="HV63" s="181"/>
      <c r="HW63" s="181"/>
      <c r="HX63" s="181"/>
      <c r="HY63" s="181"/>
      <c r="HZ63" s="181"/>
      <c r="IA63" s="181"/>
      <c r="IB63" s="181"/>
      <c r="IC63" s="181"/>
      <c r="ID63" s="181"/>
      <c r="IE63" s="181"/>
      <c r="IF63" s="181"/>
      <c r="IG63" s="181"/>
      <c r="IH63" s="181"/>
      <c r="II63" s="181"/>
      <c r="IJ63" s="181"/>
      <c r="IK63" s="181"/>
      <c r="IL63" s="181"/>
      <c r="IM63" s="181"/>
      <c r="IN63" s="181"/>
    </row>
    <row r="64" spans="1:248" s="102" customFormat="1" ht="12.75" customHeight="1" x14ac:dyDescent="0.2">
      <c r="A64" s="32"/>
      <c r="B64" s="6" t="s">
        <v>8</v>
      </c>
      <c r="C64" s="6" t="s">
        <v>16</v>
      </c>
      <c r="D64" s="6" t="s">
        <v>202</v>
      </c>
      <c r="E64" s="408" t="s">
        <v>8</v>
      </c>
      <c r="F64" s="114" t="s">
        <v>18</v>
      </c>
      <c r="G64" s="401" t="s">
        <v>19</v>
      </c>
      <c r="H64" s="114" t="s">
        <v>20</v>
      </c>
      <c r="I64" s="402" t="s">
        <v>465</v>
      </c>
      <c r="J64" s="6" t="s">
        <v>21</v>
      </c>
      <c r="K64" s="114" t="s">
        <v>22</v>
      </c>
      <c r="L64" s="6" t="s">
        <v>456</v>
      </c>
      <c r="M64" s="6" t="s">
        <v>457</v>
      </c>
      <c r="N64" s="6" t="s">
        <v>258</v>
      </c>
      <c r="O64" s="408" t="s">
        <v>259</v>
      </c>
      <c r="P64" s="408" t="s">
        <v>23</v>
      </c>
      <c r="Q64" s="6" t="s">
        <v>24</v>
      </c>
      <c r="R64" s="114" t="s">
        <v>24</v>
      </c>
      <c r="S64" s="406" t="s">
        <v>136</v>
      </c>
      <c r="T64" s="114" t="s">
        <v>136</v>
      </c>
      <c r="U64" s="6" t="s">
        <v>25</v>
      </c>
      <c r="V64" s="6" t="s">
        <v>26</v>
      </c>
      <c r="W64" s="6" t="s">
        <v>27</v>
      </c>
      <c r="X64" s="6" t="s">
        <v>28</v>
      </c>
      <c r="Y64" s="6" t="s">
        <v>137</v>
      </c>
      <c r="Z64" s="6" t="s">
        <v>251</v>
      </c>
      <c r="AA64" s="6" t="s">
        <v>138</v>
      </c>
      <c r="AB64" s="6" t="s">
        <v>203</v>
      </c>
      <c r="AC64" s="6" t="s">
        <v>30</v>
      </c>
      <c r="AD64" s="6" t="s">
        <v>141</v>
      </c>
      <c r="AE64" s="6" t="s">
        <v>31</v>
      </c>
      <c r="AF64" s="6" t="s">
        <v>32</v>
      </c>
      <c r="AG64" s="6" t="s">
        <v>205</v>
      </c>
      <c r="AH64" s="406" t="s">
        <v>16</v>
      </c>
      <c r="AI64" s="409" t="s">
        <v>34</v>
      </c>
      <c r="AJ64" s="6" t="s">
        <v>35</v>
      </c>
      <c r="AK64" s="114" t="s">
        <v>18</v>
      </c>
      <c r="AL64" s="405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  <c r="FM64" s="181"/>
      <c r="FN64" s="181"/>
      <c r="FO64" s="181"/>
      <c r="FP64" s="181"/>
      <c r="FQ64" s="181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181"/>
      <c r="GF64" s="181"/>
      <c r="GG64" s="181"/>
      <c r="GH64" s="181"/>
      <c r="GI64" s="181"/>
      <c r="GJ64" s="181"/>
      <c r="GK64" s="181"/>
      <c r="GL64" s="181"/>
      <c r="GM64" s="181"/>
      <c r="GN64" s="181"/>
      <c r="GO64" s="181"/>
      <c r="GP64" s="181"/>
      <c r="GQ64" s="181"/>
      <c r="GR64" s="181"/>
      <c r="GS64" s="181"/>
      <c r="GT64" s="181"/>
      <c r="GU64" s="181"/>
      <c r="GV64" s="181"/>
      <c r="GW64" s="181"/>
      <c r="GX64" s="181"/>
      <c r="GY64" s="181"/>
      <c r="GZ64" s="181"/>
      <c r="HA64" s="181"/>
      <c r="HB64" s="181"/>
      <c r="HC64" s="181"/>
      <c r="HD64" s="181"/>
      <c r="HE64" s="181"/>
      <c r="HF64" s="181"/>
      <c r="HG64" s="181"/>
      <c r="HH64" s="181"/>
      <c r="HI64" s="181"/>
      <c r="HJ64" s="181"/>
      <c r="HK64" s="181"/>
      <c r="HL64" s="181"/>
      <c r="HM64" s="181"/>
      <c r="HN64" s="181"/>
      <c r="HO64" s="181"/>
      <c r="HP64" s="181"/>
      <c r="HQ64" s="181"/>
      <c r="HR64" s="181"/>
      <c r="HS64" s="181"/>
      <c r="HT64" s="181"/>
      <c r="HU64" s="181"/>
      <c r="HV64" s="181"/>
      <c r="HW64" s="181"/>
      <c r="HX64" s="181"/>
      <c r="HY64" s="181"/>
      <c r="HZ64" s="181"/>
      <c r="IA64" s="181"/>
      <c r="IB64" s="181"/>
      <c r="IC64" s="181"/>
      <c r="ID64" s="181"/>
      <c r="IE64" s="181"/>
      <c r="IF64" s="181"/>
      <c r="IG64" s="181"/>
      <c r="IH64" s="181"/>
      <c r="II64" s="181"/>
      <c r="IJ64" s="181"/>
      <c r="IK64" s="181"/>
      <c r="IL64" s="181"/>
      <c r="IM64" s="181"/>
      <c r="IN64" s="181"/>
    </row>
    <row r="65" spans="1:248" s="102" customFormat="1" ht="12.75" customHeight="1" thickBot="1" x14ac:dyDescent="0.25">
      <c r="A65" s="410"/>
      <c r="B65" s="7" t="s">
        <v>36</v>
      </c>
      <c r="C65" s="7" t="s">
        <v>37</v>
      </c>
      <c r="D65" s="7" t="s">
        <v>38</v>
      </c>
      <c r="E65" s="411" t="s">
        <v>39</v>
      </c>
      <c r="F65" s="412" t="s">
        <v>40</v>
      </c>
      <c r="G65" s="413"/>
      <c r="H65" s="412"/>
      <c r="I65" s="414" t="s">
        <v>41</v>
      </c>
      <c r="J65" s="7"/>
      <c r="K65" s="412"/>
      <c r="L65" s="7" t="s">
        <v>458</v>
      </c>
      <c r="M65" s="7"/>
      <c r="N65" s="7" t="s">
        <v>235</v>
      </c>
      <c r="O65" s="411" t="s">
        <v>235</v>
      </c>
      <c r="P65" s="415"/>
      <c r="Q65" s="115" t="s">
        <v>459</v>
      </c>
      <c r="R65" s="116" t="s">
        <v>263</v>
      </c>
      <c r="S65" s="416" t="s">
        <v>109</v>
      </c>
      <c r="T65" s="412" t="s">
        <v>188</v>
      </c>
      <c r="U65" s="7" t="s">
        <v>42</v>
      </c>
      <c r="V65" s="7" t="s">
        <v>43</v>
      </c>
      <c r="W65" s="7"/>
      <c r="X65" s="7" t="s">
        <v>44</v>
      </c>
      <c r="Y65" s="7" t="s">
        <v>30</v>
      </c>
      <c r="Z65" s="7" t="s">
        <v>30</v>
      </c>
      <c r="AA65" s="7" t="s">
        <v>139</v>
      </c>
      <c r="AB65" s="7" t="s">
        <v>15</v>
      </c>
      <c r="AC65" s="7" t="s">
        <v>140</v>
      </c>
      <c r="AD65" s="7" t="s">
        <v>142</v>
      </c>
      <c r="AE65" s="7" t="s">
        <v>47</v>
      </c>
      <c r="AF65" s="7" t="s">
        <v>48</v>
      </c>
      <c r="AG65" s="7" t="s">
        <v>15</v>
      </c>
      <c r="AH65" s="416" t="s">
        <v>30</v>
      </c>
      <c r="AI65" s="417"/>
      <c r="AJ65" s="7" t="s">
        <v>49</v>
      </c>
      <c r="AK65" s="412" t="s">
        <v>189</v>
      </c>
      <c r="AL65" s="418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  <c r="HR65" s="181"/>
      <c r="HS65" s="181"/>
      <c r="HT65" s="181"/>
      <c r="HU65" s="181"/>
      <c r="HV65" s="181"/>
      <c r="HW65" s="181"/>
      <c r="HX65" s="181"/>
      <c r="HY65" s="181"/>
      <c r="HZ65" s="181"/>
      <c r="IA65" s="181"/>
      <c r="IB65" s="181"/>
      <c r="IC65" s="181"/>
      <c r="ID65" s="181"/>
      <c r="IE65" s="181"/>
      <c r="IF65" s="181"/>
      <c r="IG65" s="181"/>
      <c r="IH65" s="181"/>
      <c r="II65" s="181"/>
      <c r="IJ65" s="181"/>
      <c r="IK65" s="181"/>
      <c r="IL65" s="181"/>
      <c r="IM65" s="181"/>
      <c r="IN65" s="181"/>
    </row>
    <row r="66" spans="1:248" s="52" customFormat="1" ht="12.75" customHeight="1" thickTop="1" x14ac:dyDescent="0.2">
      <c r="A66" s="63"/>
      <c r="B66" s="241">
        <f>B53</f>
        <v>0</v>
      </c>
      <c r="C66" s="241">
        <f>C53</f>
        <v>0</v>
      </c>
      <c r="D66" s="241">
        <f>D53</f>
        <v>0</v>
      </c>
      <c r="E66" s="259">
        <f>E53</f>
        <v>0</v>
      </c>
      <c r="F66" s="244">
        <f>F53</f>
        <v>0</v>
      </c>
      <c r="G66" s="99" t="str">
        <f>$C$11</f>
        <v>JANUARY</v>
      </c>
      <c r="H66" s="113" t="s">
        <v>58</v>
      </c>
      <c r="I66" s="276"/>
      <c r="J66" s="260">
        <f t="shared" ref="J66:R66" si="6">J53</f>
        <v>0</v>
      </c>
      <c r="K66" s="261">
        <f t="shared" si="6"/>
        <v>0</v>
      </c>
      <c r="L66" s="241">
        <f t="shared" si="6"/>
        <v>0</v>
      </c>
      <c r="M66" s="241">
        <f t="shared" si="6"/>
        <v>0</v>
      </c>
      <c r="N66" s="241">
        <f t="shared" si="6"/>
        <v>0</v>
      </c>
      <c r="O66" s="262">
        <f t="shared" si="6"/>
        <v>0</v>
      </c>
      <c r="P66" s="259">
        <f t="shared" si="6"/>
        <v>0</v>
      </c>
      <c r="Q66" s="241">
        <f t="shared" si="6"/>
        <v>0</v>
      </c>
      <c r="R66" s="263">
        <f t="shared" si="6"/>
        <v>0</v>
      </c>
      <c r="S66" s="29"/>
      <c r="T66" s="40"/>
      <c r="U66" s="241">
        <f t="shared" ref="U66:AH66" si="7">U53</f>
        <v>0</v>
      </c>
      <c r="V66" s="241">
        <f t="shared" si="7"/>
        <v>0</v>
      </c>
      <c r="W66" s="241">
        <f t="shared" si="7"/>
        <v>0</v>
      </c>
      <c r="X66" s="241">
        <f t="shared" si="7"/>
        <v>0</v>
      </c>
      <c r="Y66" s="241">
        <f t="shared" si="7"/>
        <v>0</v>
      </c>
      <c r="Z66" s="241">
        <f t="shared" si="7"/>
        <v>0</v>
      </c>
      <c r="AA66" s="241">
        <f t="shared" si="7"/>
        <v>0</v>
      </c>
      <c r="AB66" s="241">
        <f t="shared" si="7"/>
        <v>0</v>
      </c>
      <c r="AC66" s="241">
        <f t="shared" si="7"/>
        <v>0</v>
      </c>
      <c r="AD66" s="241">
        <f t="shared" si="7"/>
        <v>0</v>
      </c>
      <c r="AE66" s="241">
        <f t="shared" si="7"/>
        <v>0</v>
      </c>
      <c r="AF66" s="241">
        <f t="shared" si="7"/>
        <v>0</v>
      </c>
      <c r="AG66" s="241">
        <f t="shared" si="7"/>
        <v>0</v>
      </c>
      <c r="AH66" s="241">
        <f t="shared" si="7"/>
        <v>0</v>
      </c>
      <c r="AI66" s="268"/>
      <c r="AJ66" s="241">
        <f>AJ53</f>
        <v>0</v>
      </c>
      <c r="AK66" s="264">
        <f>AK53</f>
        <v>0</v>
      </c>
      <c r="AL66" s="64"/>
    </row>
    <row r="67" spans="1:248" s="124" customFormat="1" ht="12.75" customHeight="1" x14ac:dyDescent="0.2">
      <c r="A67" s="40">
        <v>1</v>
      </c>
      <c r="B67" s="245"/>
      <c r="C67" s="245"/>
      <c r="D67" s="245"/>
      <c r="E67" s="245"/>
      <c r="F67" s="246"/>
      <c r="G67" s="419"/>
      <c r="H67" s="265"/>
      <c r="I67" s="420"/>
      <c r="J67" s="241">
        <f t="shared" ref="J67:J97" si="8">SUM(B67:F67)</f>
        <v>0</v>
      </c>
      <c r="K67" s="244">
        <f t="shared" ref="K67:K97" si="9">SUM(U67:AK67)-SUM(L67:R67)</f>
        <v>0</v>
      </c>
      <c r="L67" s="245"/>
      <c r="M67" s="245"/>
      <c r="N67" s="245"/>
      <c r="O67" s="247"/>
      <c r="P67" s="255"/>
      <c r="Q67" s="245"/>
      <c r="R67" s="246"/>
      <c r="S67" s="65" t="s">
        <v>59</v>
      </c>
      <c r="T67" s="40">
        <v>1</v>
      </c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7"/>
      <c r="AI67" s="265"/>
      <c r="AJ67" s="245"/>
      <c r="AK67" s="246"/>
      <c r="AL67" s="65" t="s">
        <v>59</v>
      </c>
    </row>
    <row r="68" spans="1:248" s="124" customFormat="1" ht="12.75" customHeight="1" x14ac:dyDescent="0.2">
      <c r="A68" s="40">
        <v>2</v>
      </c>
      <c r="B68" s="245"/>
      <c r="C68" s="245"/>
      <c r="D68" s="245"/>
      <c r="E68" s="245"/>
      <c r="F68" s="246"/>
      <c r="G68" s="419"/>
      <c r="H68" s="265"/>
      <c r="I68" s="420"/>
      <c r="J68" s="241">
        <f t="shared" si="8"/>
        <v>0</v>
      </c>
      <c r="K68" s="244">
        <f t="shared" si="9"/>
        <v>0</v>
      </c>
      <c r="L68" s="245"/>
      <c r="M68" s="245"/>
      <c r="N68" s="245"/>
      <c r="O68" s="247"/>
      <c r="P68" s="255"/>
      <c r="Q68" s="245"/>
      <c r="R68" s="246"/>
      <c r="S68" s="65" t="s">
        <v>60</v>
      </c>
      <c r="T68" s="40">
        <v>2</v>
      </c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7"/>
      <c r="AI68" s="265"/>
      <c r="AJ68" s="245"/>
      <c r="AK68" s="246"/>
      <c r="AL68" s="65" t="s">
        <v>60</v>
      </c>
    </row>
    <row r="69" spans="1:248" s="124" customFormat="1" ht="12.75" customHeight="1" x14ac:dyDescent="0.2">
      <c r="A69" s="40">
        <v>3</v>
      </c>
      <c r="B69" s="245"/>
      <c r="C69" s="245"/>
      <c r="D69" s="245"/>
      <c r="E69" s="245"/>
      <c r="F69" s="246"/>
      <c r="G69" s="419"/>
      <c r="H69" s="265"/>
      <c r="I69" s="420"/>
      <c r="J69" s="241">
        <f t="shared" si="8"/>
        <v>0</v>
      </c>
      <c r="K69" s="244">
        <f t="shared" si="9"/>
        <v>0</v>
      </c>
      <c r="L69" s="245"/>
      <c r="M69" s="245"/>
      <c r="N69" s="245"/>
      <c r="O69" s="247"/>
      <c r="P69" s="255"/>
      <c r="Q69" s="245"/>
      <c r="R69" s="246"/>
      <c r="S69" s="65" t="s">
        <v>61</v>
      </c>
      <c r="T69" s="40">
        <v>3</v>
      </c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7"/>
      <c r="AI69" s="265"/>
      <c r="AJ69" s="245"/>
      <c r="AK69" s="246"/>
      <c r="AL69" s="65" t="s">
        <v>61</v>
      </c>
    </row>
    <row r="70" spans="1:248" s="124" customFormat="1" ht="12.75" customHeight="1" x14ac:dyDescent="0.2">
      <c r="A70" s="40">
        <v>4</v>
      </c>
      <c r="B70" s="245"/>
      <c r="C70" s="245"/>
      <c r="D70" s="245"/>
      <c r="E70" s="245"/>
      <c r="F70" s="246"/>
      <c r="G70" s="419"/>
      <c r="H70" s="265"/>
      <c r="I70" s="420"/>
      <c r="J70" s="241">
        <f t="shared" si="8"/>
        <v>0</v>
      </c>
      <c r="K70" s="244">
        <f t="shared" si="9"/>
        <v>0</v>
      </c>
      <c r="L70" s="245"/>
      <c r="M70" s="245"/>
      <c r="N70" s="245"/>
      <c r="O70" s="247"/>
      <c r="P70" s="255"/>
      <c r="Q70" s="245"/>
      <c r="R70" s="246"/>
      <c r="S70" s="65" t="s">
        <v>62</v>
      </c>
      <c r="T70" s="40">
        <v>4</v>
      </c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7"/>
      <c r="AI70" s="265"/>
      <c r="AJ70" s="245"/>
      <c r="AK70" s="246"/>
      <c r="AL70" s="65" t="s">
        <v>62</v>
      </c>
    </row>
    <row r="71" spans="1:248" s="124" customFormat="1" ht="12.75" customHeight="1" x14ac:dyDescent="0.2">
      <c r="A71" s="40">
        <v>5</v>
      </c>
      <c r="B71" s="245"/>
      <c r="C71" s="245"/>
      <c r="D71" s="245"/>
      <c r="E71" s="245"/>
      <c r="F71" s="246"/>
      <c r="G71" s="421"/>
      <c r="H71" s="265"/>
      <c r="I71" s="420"/>
      <c r="J71" s="241">
        <f t="shared" si="8"/>
        <v>0</v>
      </c>
      <c r="K71" s="244">
        <f t="shared" si="9"/>
        <v>0</v>
      </c>
      <c r="L71" s="245"/>
      <c r="M71" s="245"/>
      <c r="N71" s="245"/>
      <c r="O71" s="247"/>
      <c r="P71" s="255"/>
      <c r="Q71" s="245"/>
      <c r="R71" s="246"/>
      <c r="S71" s="65" t="s">
        <v>63</v>
      </c>
      <c r="T71" s="40">
        <v>5</v>
      </c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7"/>
      <c r="AI71" s="265"/>
      <c r="AJ71" s="245"/>
      <c r="AK71" s="246"/>
      <c r="AL71" s="65" t="s">
        <v>63</v>
      </c>
    </row>
    <row r="72" spans="1:248" s="124" customFormat="1" ht="12.75" customHeight="1" x14ac:dyDescent="0.2">
      <c r="A72" s="66">
        <v>6</v>
      </c>
      <c r="B72" s="248"/>
      <c r="C72" s="248"/>
      <c r="D72" s="248"/>
      <c r="E72" s="248"/>
      <c r="F72" s="250"/>
      <c r="G72" s="419"/>
      <c r="H72" s="266"/>
      <c r="I72" s="422"/>
      <c r="J72" s="241">
        <f t="shared" si="8"/>
        <v>0</v>
      </c>
      <c r="K72" s="244">
        <f t="shared" si="9"/>
        <v>0</v>
      </c>
      <c r="L72" s="248"/>
      <c r="M72" s="248"/>
      <c r="N72" s="248"/>
      <c r="O72" s="249"/>
      <c r="P72" s="256"/>
      <c r="Q72" s="248"/>
      <c r="R72" s="250"/>
      <c r="S72" s="67" t="s">
        <v>64</v>
      </c>
      <c r="T72" s="66">
        <v>6</v>
      </c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9"/>
      <c r="AI72" s="266"/>
      <c r="AJ72" s="248"/>
      <c r="AK72" s="250"/>
      <c r="AL72" s="67" t="s">
        <v>64</v>
      </c>
    </row>
    <row r="73" spans="1:248" s="124" customFormat="1" ht="12.75" customHeight="1" x14ac:dyDescent="0.2">
      <c r="A73" s="40">
        <v>7</v>
      </c>
      <c r="B73" s="245"/>
      <c r="C73" s="245"/>
      <c r="D73" s="245"/>
      <c r="E73" s="245"/>
      <c r="F73" s="246"/>
      <c r="G73" s="419"/>
      <c r="H73" s="265"/>
      <c r="I73" s="420"/>
      <c r="J73" s="241">
        <f t="shared" si="8"/>
        <v>0</v>
      </c>
      <c r="K73" s="244">
        <f t="shared" si="9"/>
        <v>0</v>
      </c>
      <c r="L73" s="245"/>
      <c r="M73" s="245"/>
      <c r="N73" s="245"/>
      <c r="O73" s="247"/>
      <c r="P73" s="255"/>
      <c r="Q73" s="245"/>
      <c r="R73" s="246"/>
      <c r="S73" s="65" t="s">
        <v>65</v>
      </c>
      <c r="T73" s="40">
        <v>7</v>
      </c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7"/>
      <c r="AI73" s="265"/>
      <c r="AJ73" s="245"/>
      <c r="AK73" s="246"/>
      <c r="AL73" s="65" t="s">
        <v>65</v>
      </c>
    </row>
    <row r="74" spans="1:248" s="124" customFormat="1" ht="12.75" customHeight="1" x14ac:dyDescent="0.2">
      <c r="A74" s="40">
        <v>8</v>
      </c>
      <c r="B74" s="245"/>
      <c r="C74" s="245"/>
      <c r="D74" s="245"/>
      <c r="E74" s="245"/>
      <c r="F74" s="246"/>
      <c r="G74" s="419"/>
      <c r="H74" s="265"/>
      <c r="I74" s="420"/>
      <c r="J74" s="241">
        <f t="shared" si="8"/>
        <v>0</v>
      </c>
      <c r="K74" s="244">
        <f t="shared" si="9"/>
        <v>0</v>
      </c>
      <c r="L74" s="245"/>
      <c r="M74" s="245"/>
      <c r="N74" s="245"/>
      <c r="O74" s="247"/>
      <c r="P74" s="255"/>
      <c r="Q74" s="245"/>
      <c r="R74" s="246"/>
      <c r="S74" s="65" t="s">
        <v>66</v>
      </c>
      <c r="T74" s="40">
        <v>8</v>
      </c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7"/>
      <c r="AI74" s="265"/>
      <c r="AJ74" s="245"/>
      <c r="AK74" s="246"/>
      <c r="AL74" s="65" t="s">
        <v>66</v>
      </c>
    </row>
    <row r="75" spans="1:248" s="124" customFormat="1" ht="12.75" customHeight="1" x14ac:dyDescent="0.2">
      <c r="A75" s="40">
        <v>9</v>
      </c>
      <c r="B75" s="245"/>
      <c r="C75" s="245"/>
      <c r="D75" s="245"/>
      <c r="E75" s="245"/>
      <c r="F75" s="246"/>
      <c r="G75" s="419"/>
      <c r="H75" s="265"/>
      <c r="I75" s="420"/>
      <c r="J75" s="241">
        <f t="shared" si="8"/>
        <v>0</v>
      </c>
      <c r="K75" s="244">
        <f t="shared" si="9"/>
        <v>0</v>
      </c>
      <c r="L75" s="245"/>
      <c r="M75" s="245"/>
      <c r="N75" s="245"/>
      <c r="O75" s="247"/>
      <c r="P75" s="255"/>
      <c r="Q75" s="245"/>
      <c r="R75" s="246"/>
      <c r="S75" s="65" t="s">
        <v>67</v>
      </c>
      <c r="T75" s="40">
        <v>9</v>
      </c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7"/>
      <c r="AI75" s="265"/>
      <c r="AJ75" s="245"/>
      <c r="AK75" s="246"/>
      <c r="AL75" s="65" t="s">
        <v>67</v>
      </c>
    </row>
    <row r="76" spans="1:248" s="124" customFormat="1" ht="12.75" customHeight="1" x14ac:dyDescent="0.2">
      <c r="A76" s="40">
        <v>10</v>
      </c>
      <c r="B76" s="245"/>
      <c r="C76" s="245"/>
      <c r="D76" s="245"/>
      <c r="E76" s="245"/>
      <c r="F76" s="246"/>
      <c r="G76" s="419"/>
      <c r="H76" s="265"/>
      <c r="I76" s="420"/>
      <c r="J76" s="241">
        <f t="shared" si="8"/>
        <v>0</v>
      </c>
      <c r="K76" s="244">
        <f t="shared" si="9"/>
        <v>0</v>
      </c>
      <c r="L76" s="245"/>
      <c r="M76" s="245"/>
      <c r="N76" s="245"/>
      <c r="O76" s="247"/>
      <c r="P76" s="255"/>
      <c r="Q76" s="245"/>
      <c r="R76" s="246"/>
      <c r="S76" s="65" t="s">
        <v>68</v>
      </c>
      <c r="T76" s="40">
        <v>10</v>
      </c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7"/>
      <c r="AI76" s="265"/>
      <c r="AJ76" s="245"/>
      <c r="AK76" s="246"/>
      <c r="AL76" s="65" t="s">
        <v>68</v>
      </c>
    </row>
    <row r="77" spans="1:248" s="124" customFormat="1" ht="12.75" customHeight="1" x14ac:dyDescent="0.2">
      <c r="A77" s="40">
        <v>11</v>
      </c>
      <c r="B77" s="245"/>
      <c r="C77" s="245"/>
      <c r="D77" s="245"/>
      <c r="E77" s="245"/>
      <c r="F77" s="246"/>
      <c r="G77" s="419"/>
      <c r="H77" s="265"/>
      <c r="I77" s="420"/>
      <c r="J77" s="241">
        <f t="shared" si="8"/>
        <v>0</v>
      </c>
      <c r="K77" s="244">
        <f t="shared" si="9"/>
        <v>0</v>
      </c>
      <c r="L77" s="245"/>
      <c r="M77" s="245"/>
      <c r="N77" s="245"/>
      <c r="O77" s="247"/>
      <c r="P77" s="255"/>
      <c r="Q77" s="245"/>
      <c r="R77" s="246"/>
      <c r="S77" s="65" t="s">
        <v>69</v>
      </c>
      <c r="T77" s="40">
        <v>11</v>
      </c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7"/>
      <c r="AI77" s="265"/>
      <c r="AJ77" s="245"/>
      <c r="AK77" s="246"/>
      <c r="AL77" s="65" t="s">
        <v>69</v>
      </c>
    </row>
    <row r="78" spans="1:248" s="124" customFormat="1" ht="12.75" customHeight="1" x14ac:dyDescent="0.2">
      <c r="A78" s="40">
        <v>12</v>
      </c>
      <c r="B78" s="245"/>
      <c r="C78" s="245"/>
      <c r="D78" s="245"/>
      <c r="E78" s="245"/>
      <c r="F78" s="246"/>
      <c r="G78" s="419"/>
      <c r="H78" s="265"/>
      <c r="I78" s="420"/>
      <c r="J78" s="241">
        <f t="shared" si="8"/>
        <v>0</v>
      </c>
      <c r="K78" s="244">
        <f t="shared" si="9"/>
        <v>0</v>
      </c>
      <c r="L78" s="245"/>
      <c r="M78" s="245"/>
      <c r="N78" s="245"/>
      <c r="O78" s="247"/>
      <c r="P78" s="255"/>
      <c r="Q78" s="245"/>
      <c r="R78" s="246"/>
      <c r="S78" s="65" t="s">
        <v>70</v>
      </c>
      <c r="T78" s="40">
        <v>12</v>
      </c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7"/>
      <c r="AI78" s="265"/>
      <c r="AJ78" s="245"/>
      <c r="AK78" s="246"/>
      <c r="AL78" s="65" t="s">
        <v>70</v>
      </c>
    </row>
    <row r="79" spans="1:248" s="124" customFormat="1" ht="12.75" customHeight="1" x14ac:dyDescent="0.2">
      <c r="A79" s="40">
        <v>13</v>
      </c>
      <c r="B79" s="245"/>
      <c r="C79" s="245"/>
      <c r="D79" s="245"/>
      <c r="E79" s="245"/>
      <c r="F79" s="246"/>
      <c r="G79" s="419"/>
      <c r="H79" s="265"/>
      <c r="I79" s="420"/>
      <c r="J79" s="241">
        <f t="shared" si="8"/>
        <v>0</v>
      </c>
      <c r="K79" s="244">
        <f t="shared" si="9"/>
        <v>0</v>
      </c>
      <c r="L79" s="245"/>
      <c r="M79" s="245"/>
      <c r="N79" s="245"/>
      <c r="O79" s="247"/>
      <c r="P79" s="255"/>
      <c r="Q79" s="245"/>
      <c r="R79" s="246"/>
      <c r="S79" s="65" t="s">
        <v>71</v>
      </c>
      <c r="T79" s="40">
        <v>13</v>
      </c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7"/>
      <c r="AI79" s="265"/>
      <c r="AJ79" s="245"/>
      <c r="AK79" s="246"/>
      <c r="AL79" s="65" t="s">
        <v>71</v>
      </c>
    </row>
    <row r="80" spans="1:248" s="124" customFormat="1" ht="12.75" customHeight="1" x14ac:dyDescent="0.2">
      <c r="A80" s="40">
        <v>14</v>
      </c>
      <c r="B80" s="245"/>
      <c r="C80" s="245"/>
      <c r="D80" s="245"/>
      <c r="E80" s="245"/>
      <c r="F80" s="246"/>
      <c r="G80" s="419"/>
      <c r="H80" s="265"/>
      <c r="I80" s="420"/>
      <c r="J80" s="241">
        <f t="shared" si="8"/>
        <v>0</v>
      </c>
      <c r="K80" s="244">
        <f t="shared" si="9"/>
        <v>0</v>
      </c>
      <c r="L80" s="245"/>
      <c r="M80" s="245"/>
      <c r="N80" s="245"/>
      <c r="O80" s="247"/>
      <c r="P80" s="255"/>
      <c r="Q80" s="245"/>
      <c r="R80" s="246"/>
      <c r="S80" s="65" t="s">
        <v>72</v>
      </c>
      <c r="T80" s="40">
        <v>14</v>
      </c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7"/>
      <c r="AI80" s="265"/>
      <c r="AJ80" s="245"/>
      <c r="AK80" s="246"/>
      <c r="AL80" s="65" t="s">
        <v>72</v>
      </c>
    </row>
    <row r="81" spans="1:38" s="124" customFormat="1" ht="12.75" customHeight="1" x14ac:dyDescent="0.2">
      <c r="A81" s="40">
        <v>15</v>
      </c>
      <c r="B81" s="245"/>
      <c r="C81" s="245"/>
      <c r="D81" s="245"/>
      <c r="E81" s="245"/>
      <c r="F81" s="246"/>
      <c r="G81" s="419"/>
      <c r="H81" s="265"/>
      <c r="I81" s="420"/>
      <c r="J81" s="241">
        <f t="shared" si="8"/>
        <v>0</v>
      </c>
      <c r="K81" s="244">
        <f t="shared" si="9"/>
        <v>0</v>
      </c>
      <c r="L81" s="245"/>
      <c r="M81" s="245"/>
      <c r="N81" s="245"/>
      <c r="O81" s="247"/>
      <c r="P81" s="255"/>
      <c r="Q81" s="245"/>
      <c r="R81" s="246"/>
      <c r="S81" s="65" t="s">
        <v>73</v>
      </c>
      <c r="T81" s="40">
        <v>15</v>
      </c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7"/>
      <c r="AI81" s="265"/>
      <c r="AJ81" s="245"/>
      <c r="AK81" s="246"/>
      <c r="AL81" s="65" t="s">
        <v>73</v>
      </c>
    </row>
    <row r="82" spans="1:38" s="124" customFormat="1" ht="12.75" customHeight="1" x14ac:dyDescent="0.2">
      <c r="A82" s="40">
        <v>16</v>
      </c>
      <c r="B82" s="245"/>
      <c r="C82" s="245"/>
      <c r="D82" s="245"/>
      <c r="E82" s="245"/>
      <c r="F82" s="246"/>
      <c r="G82" s="419"/>
      <c r="H82" s="265"/>
      <c r="I82" s="420"/>
      <c r="J82" s="241">
        <f t="shared" si="8"/>
        <v>0</v>
      </c>
      <c r="K82" s="244">
        <f t="shared" si="9"/>
        <v>0</v>
      </c>
      <c r="L82" s="245"/>
      <c r="M82" s="245"/>
      <c r="N82" s="245"/>
      <c r="O82" s="247"/>
      <c r="P82" s="255"/>
      <c r="Q82" s="245"/>
      <c r="R82" s="246"/>
      <c r="S82" s="65" t="s">
        <v>74</v>
      </c>
      <c r="T82" s="40">
        <v>16</v>
      </c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7"/>
      <c r="AI82" s="265"/>
      <c r="AJ82" s="245"/>
      <c r="AK82" s="246"/>
      <c r="AL82" s="65" t="s">
        <v>74</v>
      </c>
    </row>
    <row r="83" spans="1:38" s="124" customFormat="1" ht="12.75" customHeight="1" x14ac:dyDescent="0.2">
      <c r="A83" s="40">
        <v>17</v>
      </c>
      <c r="B83" s="245"/>
      <c r="C83" s="245"/>
      <c r="D83" s="245"/>
      <c r="E83" s="245"/>
      <c r="F83" s="246"/>
      <c r="G83" s="419"/>
      <c r="H83" s="265"/>
      <c r="I83" s="420"/>
      <c r="J83" s="241">
        <f t="shared" si="8"/>
        <v>0</v>
      </c>
      <c r="K83" s="244">
        <f t="shared" si="9"/>
        <v>0</v>
      </c>
      <c r="L83" s="245"/>
      <c r="M83" s="245"/>
      <c r="N83" s="245"/>
      <c r="O83" s="247"/>
      <c r="P83" s="255"/>
      <c r="Q83" s="245"/>
      <c r="R83" s="246"/>
      <c r="S83" s="65" t="s">
        <v>75</v>
      </c>
      <c r="T83" s="40">
        <v>17</v>
      </c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7"/>
      <c r="AI83" s="265"/>
      <c r="AJ83" s="245"/>
      <c r="AK83" s="246"/>
      <c r="AL83" s="65" t="s">
        <v>75</v>
      </c>
    </row>
    <row r="84" spans="1:38" s="124" customFormat="1" ht="12.75" customHeight="1" x14ac:dyDescent="0.2">
      <c r="A84" s="40">
        <v>18</v>
      </c>
      <c r="B84" s="245"/>
      <c r="C84" s="245"/>
      <c r="D84" s="245"/>
      <c r="E84" s="245"/>
      <c r="F84" s="246"/>
      <c r="G84" s="419"/>
      <c r="H84" s="265"/>
      <c r="I84" s="420"/>
      <c r="J84" s="241">
        <f t="shared" si="8"/>
        <v>0</v>
      </c>
      <c r="K84" s="244">
        <f t="shared" si="9"/>
        <v>0</v>
      </c>
      <c r="L84" s="245"/>
      <c r="M84" s="245"/>
      <c r="N84" s="245"/>
      <c r="O84" s="247"/>
      <c r="P84" s="255"/>
      <c r="Q84" s="245"/>
      <c r="R84" s="246"/>
      <c r="S84" s="65" t="s">
        <v>76</v>
      </c>
      <c r="T84" s="40">
        <v>18</v>
      </c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7"/>
      <c r="AI84" s="265"/>
      <c r="AJ84" s="245"/>
      <c r="AK84" s="246"/>
      <c r="AL84" s="65" t="s">
        <v>76</v>
      </c>
    </row>
    <row r="85" spans="1:38" s="124" customFormat="1" ht="12.75" customHeight="1" x14ac:dyDescent="0.2">
      <c r="A85" s="40">
        <v>19</v>
      </c>
      <c r="B85" s="245"/>
      <c r="C85" s="245"/>
      <c r="D85" s="245"/>
      <c r="E85" s="245"/>
      <c r="F85" s="246"/>
      <c r="G85" s="419"/>
      <c r="H85" s="265"/>
      <c r="I85" s="420"/>
      <c r="J85" s="241">
        <f t="shared" si="8"/>
        <v>0</v>
      </c>
      <c r="K85" s="244">
        <f t="shared" si="9"/>
        <v>0</v>
      </c>
      <c r="L85" s="245"/>
      <c r="M85" s="245"/>
      <c r="N85" s="245"/>
      <c r="O85" s="247"/>
      <c r="P85" s="255"/>
      <c r="Q85" s="245"/>
      <c r="R85" s="246"/>
      <c r="S85" s="65" t="s">
        <v>77</v>
      </c>
      <c r="T85" s="40">
        <v>19</v>
      </c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7"/>
      <c r="AI85" s="265"/>
      <c r="AJ85" s="245"/>
      <c r="AK85" s="246"/>
      <c r="AL85" s="65" t="s">
        <v>77</v>
      </c>
    </row>
    <row r="86" spans="1:38" s="124" customFormat="1" ht="12.75" customHeight="1" x14ac:dyDescent="0.2">
      <c r="A86" s="40">
        <v>20</v>
      </c>
      <c r="B86" s="245"/>
      <c r="C86" s="245"/>
      <c r="D86" s="245"/>
      <c r="E86" s="245"/>
      <c r="F86" s="246"/>
      <c r="G86" s="419"/>
      <c r="H86" s="265"/>
      <c r="I86" s="420"/>
      <c r="J86" s="241">
        <f t="shared" si="8"/>
        <v>0</v>
      </c>
      <c r="K86" s="244">
        <f t="shared" si="9"/>
        <v>0</v>
      </c>
      <c r="L86" s="245"/>
      <c r="M86" s="245"/>
      <c r="N86" s="245"/>
      <c r="O86" s="247"/>
      <c r="P86" s="255"/>
      <c r="Q86" s="245"/>
      <c r="R86" s="246"/>
      <c r="S86" s="65" t="s">
        <v>78</v>
      </c>
      <c r="T86" s="40">
        <v>20</v>
      </c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7"/>
      <c r="AI86" s="265"/>
      <c r="AJ86" s="245"/>
      <c r="AK86" s="246"/>
      <c r="AL86" s="65" t="s">
        <v>78</v>
      </c>
    </row>
    <row r="87" spans="1:38" s="124" customFormat="1" ht="12.75" customHeight="1" x14ac:dyDescent="0.2">
      <c r="A87" s="40">
        <v>21</v>
      </c>
      <c r="B87" s="245"/>
      <c r="C87" s="245"/>
      <c r="D87" s="245"/>
      <c r="E87" s="245"/>
      <c r="F87" s="246"/>
      <c r="G87" s="419"/>
      <c r="H87" s="265"/>
      <c r="I87" s="420"/>
      <c r="J87" s="241">
        <f t="shared" si="8"/>
        <v>0</v>
      </c>
      <c r="K87" s="244">
        <f t="shared" si="9"/>
        <v>0</v>
      </c>
      <c r="L87" s="245"/>
      <c r="M87" s="245"/>
      <c r="N87" s="245"/>
      <c r="O87" s="247"/>
      <c r="P87" s="255"/>
      <c r="Q87" s="245"/>
      <c r="R87" s="246"/>
      <c r="S87" s="65" t="s">
        <v>79</v>
      </c>
      <c r="T87" s="40">
        <v>21</v>
      </c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7"/>
      <c r="AI87" s="265"/>
      <c r="AJ87" s="245"/>
      <c r="AK87" s="246"/>
      <c r="AL87" s="65" t="s">
        <v>79</v>
      </c>
    </row>
    <row r="88" spans="1:38" s="124" customFormat="1" ht="12.75" customHeight="1" x14ac:dyDescent="0.2">
      <c r="A88" s="40">
        <v>22</v>
      </c>
      <c r="B88" s="245"/>
      <c r="C88" s="245"/>
      <c r="D88" s="245"/>
      <c r="E88" s="245"/>
      <c r="F88" s="246"/>
      <c r="G88" s="419"/>
      <c r="H88" s="265"/>
      <c r="I88" s="420"/>
      <c r="J88" s="241">
        <f t="shared" si="8"/>
        <v>0</v>
      </c>
      <c r="K88" s="244">
        <f t="shared" si="9"/>
        <v>0</v>
      </c>
      <c r="L88" s="245"/>
      <c r="M88" s="245"/>
      <c r="N88" s="245"/>
      <c r="O88" s="247"/>
      <c r="P88" s="255"/>
      <c r="Q88" s="245"/>
      <c r="R88" s="246"/>
      <c r="S88" s="65" t="s">
        <v>80</v>
      </c>
      <c r="T88" s="40">
        <v>22</v>
      </c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7"/>
      <c r="AI88" s="265"/>
      <c r="AJ88" s="245"/>
      <c r="AK88" s="246"/>
      <c r="AL88" s="65" t="s">
        <v>80</v>
      </c>
    </row>
    <row r="89" spans="1:38" s="124" customFormat="1" ht="12.75" customHeight="1" x14ac:dyDescent="0.2">
      <c r="A89" s="40">
        <v>23</v>
      </c>
      <c r="B89" s="245"/>
      <c r="C89" s="245"/>
      <c r="D89" s="245"/>
      <c r="E89" s="245"/>
      <c r="F89" s="246"/>
      <c r="G89" s="419"/>
      <c r="H89" s="265"/>
      <c r="I89" s="420"/>
      <c r="J89" s="241">
        <f t="shared" si="8"/>
        <v>0</v>
      </c>
      <c r="K89" s="244">
        <f t="shared" si="9"/>
        <v>0</v>
      </c>
      <c r="L89" s="245"/>
      <c r="M89" s="245"/>
      <c r="N89" s="245"/>
      <c r="O89" s="247"/>
      <c r="P89" s="255"/>
      <c r="Q89" s="245"/>
      <c r="R89" s="246"/>
      <c r="S89" s="65" t="s">
        <v>81</v>
      </c>
      <c r="T89" s="40">
        <v>23</v>
      </c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7"/>
      <c r="AI89" s="265"/>
      <c r="AJ89" s="245"/>
      <c r="AK89" s="246"/>
      <c r="AL89" s="65" t="s">
        <v>81</v>
      </c>
    </row>
    <row r="90" spans="1:38" s="124" customFormat="1" ht="12.75" customHeight="1" x14ac:dyDescent="0.2">
      <c r="A90" s="40">
        <v>24</v>
      </c>
      <c r="B90" s="245"/>
      <c r="C90" s="245"/>
      <c r="D90" s="245"/>
      <c r="E90" s="245"/>
      <c r="F90" s="246"/>
      <c r="G90" s="419"/>
      <c r="H90" s="265"/>
      <c r="I90" s="420"/>
      <c r="J90" s="241">
        <f t="shared" si="8"/>
        <v>0</v>
      </c>
      <c r="K90" s="244">
        <f t="shared" si="9"/>
        <v>0</v>
      </c>
      <c r="L90" s="245"/>
      <c r="M90" s="245"/>
      <c r="N90" s="245"/>
      <c r="O90" s="247"/>
      <c r="P90" s="255"/>
      <c r="Q90" s="245"/>
      <c r="R90" s="246"/>
      <c r="S90" s="65" t="s">
        <v>82</v>
      </c>
      <c r="T90" s="40">
        <v>24</v>
      </c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7"/>
      <c r="AI90" s="265"/>
      <c r="AJ90" s="245"/>
      <c r="AK90" s="246"/>
      <c r="AL90" s="65" t="s">
        <v>82</v>
      </c>
    </row>
    <row r="91" spans="1:38" s="124" customFormat="1" ht="12.75" customHeight="1" x14ac:dyDescent="0.2">
      <c r="A91" s="40">
        <v>25</v>
      </c>
      <c r="B91" s="245"/>
      <c r="C91" s="245"/>
      <c r="D91" s="245"/>
      <c r="E91" s="245"/>
      <c r="F91" s="246"/>
      <c r="G91" s="419"/>
      <c r="H91" s="265"/>
      <c r="I91" s="420"/>
      <c r="J91" s="241">
        <f t="shared" si="8"/>
        <v>0</v>
      </c>
      <c r="K91" s="244">
        <f t="shared" si="9"/>
        <v>0</v>
      </c>
      <c r="L91" s="245"/>
      <c r="M91" s="245"/>
      <c r="N91" s="245"/>
      <c r="O91" s="247"/>
      <c r="P91" s="255"/>
      <c r="Q91" s="245"/>
      <c r="R91" s="246"/>
      <c r="S91" s="65" t="s">
        <v>83</v>
      </c>
      <c r="T91" s="40">
        <v>25</v>
      </c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7"/>
      <c r="AI91" s="265"/>
      <c r="AJ91" s="245"/>
      <c r="AK91" s="246"/>
      <c r="AL91" s="65" t="s">
        <v>83</v>
      </c>
    </row>
    <row r="92" spans="1:38" s="124" customFormat="1" ht="12.75" customHeight="1" x14ac:dyDescent="0.2">
      <c r="A92" s="40">
        <v>26</v>
      </c>
      <c r="B92" s="245"/>
      <c r="C92" s="245"/>
      <c r="D92" s="245"/>
      <c r="E92" s="245"/>
      <c r="F92" s="246"/>
      <c r="G92" s="419"/>
      <c r="H92" s="265"/>
      <c r="I92" s="420"/>
      <c r="J92" s="241">
        <f t="shared" si="8"/>
        <v>0</v>
      </c>
      <c r="K92" s="244">
        <f t="shared" si="9"/>
        <v>0</v>
      </c>
      <c r="L92" s="245"/>
      <c r="M92" s="245"/>
      <c r="N92" s="245"/>
      <c r="O92" s="247"/>
      <c r="P92" s="255"/>
      <c r="Q92" s="245"/>
      <c r="R92" s="246"/>
      <c r="S92" s="65" t="s">
        <v>84</v>
      </c>
      <c r="T92" s="40">
        <v>26</v>
      </c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7"/>
      <c r="AI92" s="265"/>
      <c r="AJ92" s="245"/>
      <c r="AK92" s="246"/>
      <c r="AL92" s="65" t="s">
        <v>84</v>
      </c>
    </row>
    <row r="93" spans="1:38" s="124" customFormat="1" ht="12.75" customHeight="1" x14ac:dyDescent="0.2">
      <c r="A93" s="40">
        <v>27</v>
      </c>
      <c r="B93" s="245"/>
      <c r="C93" s="245"/>
      <c r="D93" s="245"/>
      <c r="E93" s="245"/>
      <c r="F93" s="246"/>
      <c r="G93" s="419"/>
      <c r="H93" s="265"/>
      <c r="I93" s="420"/>
      <c r="J93" s="241">
        <f t="shared" si="8"/>
        <v>0</v>
      </c>
      <c r="K93" s="244">
        <f t="shared" si="9"/>
        <v>0</v>
      </c>
      <c r="L93" s="245"/>
      <c r="M93" s="245"/>
      <c r="N93" s="245"/>
      <c r="O93" s="247"/>
      <c r="P93" s="255"/>
      <c r="Q93" s="245"/>
      <c r="R93" s="246"/>
      <c r="S93" s="65" t="s">
        <v>85</v>
      </c>
      <c r="T93" s="40">
        <v>27</v>
      </c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7"/>
      <c r="AI93" s="265"/>
      <c r="AJ93" s="245"/>
      <c r="AK93" s="246"/>
      <c r="AL93" s="65" t="s">
        <v>85</v>
      </c>
    </row>
    <row r="94" spans="1:38" s="124" customFormat="1" ht="12.75" customHeight="1" x14ac:dyDescent="0.2">
      <c r="A94" s="40">
        <v>28</v>
      </c>
      <c r="B94" s="245"/>
      <c r="C94" s="245"/>
      <c r="D94" s="245"/>
      <c r="E94" s="245"/>
      <c r="F94" s="246"/>
      <c r="G94" s="419"/>
      <c r="H94" s="265"/>
      <c r="I94" s="420"/>
      <c r="J94" s="241">
        <f t="shared" si="8"/>
        <v>0</v>
      </c>
      <c r="K94" s="244">
        <f t="shared" si="9"/>
        <v>0</v>
      </c>
      <c r="L94" s="245"/>
      <c r="M94" s="245"/>
      <c r="N94" s="245"/>
      <c r="O94" s="247"/>
      <c r="P94" s="255"/>
      <c r="Q94" s="245"/>
      <c r="R94" s="246"/>
      <c r="S94" s="65" t="s">
        <v>86</v>
      </c>
      <c r="T94" s="40">
        <v>28</v>
      </c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7"/>
      <c r="AI94" s="265"/>
      <c r="AJ94" s="245"/>
      <c r="AK94" s="246"/>
      <c r="AL94" s="65" t="s">
        <v>86</v>
      </c>
    </row>
    <row r="95" spans="1:38" s="124" customFormat="1" ht="12.75" customHeight="1" x14ac:dyDescent="0.2">
      <c r="A95" s="40">
        <v>29</v>
      </c>
      <c r="B95" s="245"/>
      <c r="C95" s="245"/>
      <c r="D95" s="245"/>
      <c r="E95" s="245"/>
      <c r="F95" s="246"/>
      <c r="G95" s="419"/>
      <c r="H95" s="265"/>
      <c r="I95" s="420"/>
      <c r="J95" s="241">
        <f t="shared" si="8"/>
        <v>0</v>
      </c>
      <c r="K95" s="244">
        <f t="shared" si="9"/>
        <v>0</v>
      </c>
      <c r="L95" s="245"/>
      <c r="M95" s="245"/>
      <c r="N95" s="245"/>
      <c r="O95" s="247"/>
      <c r="P95" s="255"/>
      <c r="Q95" s="245"/>
      <c r="R95" s="246"/>
      <c r="S95" s="65" t="s">
        <v>87</v>
      </c>
      <c r="T95" s="40">
        <v>29</v>
      </c>
      <c r="U95" s="245"/>
      <c r="V95" s="245"/>
      <c r="W95" s="245"/>
      <c r="X95" s="256"/>
      <c r="Y95" s="245"/>
      <c r="Z95" s="245"/>
      <c r="AA95" s="245"/>
      <c r="AB95" s="245"/>
      <c r="AC95" s="245"/>
      <c r="AD95" s="245"/>
      <c r="AE95" s="245"/>
      <c r="AF95" s="245"/>
      <c r="AG95" s="245"/>
      <c r="AH95" s="247"/>
      <c r="AI95" s="265"/>
      <c r="AJ95" s="245"/>
      <c r="AK95" s="246"/>
      <c r="AL95" s="65" t="s">
        <v>87</v>
      </c>
    </row>
    <row r="96" spans="1:38" s="124" customFormat="1" ht="12.75" customHeight="1" x14ac:dyDescent="0.2">
      <c r="A96" s="40">
        <v>30</v>
      </c>
      <c r="B96" s="245"/>
      <c r="C96" s="245"/>
      <c r="D96" s="245"/>
      <c r="E96" s="245"/>
      <c r="F96" s="246"/>
      <c r="G96" s="423"/>
      <c r="H96" s="265"/>
      <c r="I96" s="420"/>
      <c r="J96" s="241">
        <f t="shared" si="8"/>
        <v>0</v>
      </c>
      <c r="K96" s="244">
        <f t="shared" si="9"/>
        <v>0</v>
      </c>
      <c r="L96" s="245"/>
      <c r="M96" s="245"/>
      <c r="N96" s="245"/>
      <c r="O96" s="247"/>
      <c r="P96" s="255"/>
      <c r="Q96" s="245"/>
      <c r="R96" s="246"/>
      <c r="S96" s="65" t="s">
        <v>88</v>
      </c>
      <c r="T96" s="40">
        <v>30</v>
      </c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7"/>
      <c r="AI96" s="265"/>
      <c r="AJ96" s="245"/>
      <c r="AK96" s="246"/>
      <c r="AL96" s="65" t="s">
        <v>88</v>
      </c>
    </row>
    <row r="97" spans="1:38" s="124" customFormat="1" ht="12.75" customHeight="1" x14ac:dyDescent="0.2">
      <c r="A97" s="68">
        <v>31</v>
      </c>
      <c r="B97" s="251"/>
      <c r="C97" s="251"/>
      <c r="D97" s="251"/>
      <c r="E97" s="251"/>
      <c r="F97" s="253"/>
      <c r="G97" s="424"/>
      <c r="H97" s="267"/>
      <c r="I97" s="425"/>
      <c r="J97" s="426">
        <f t="shared" si="8"/>
        <v>0</v>
      </c>
      <c r="K97" s="257">
        <f t="shared" si="9"/>
        <v>0</v>
      </c>
      <c r="L97" s="251"/>
      <c r="M97" s="251"/>
      <c r="N97" s="251"/>
      <c r="O97" s="252"/>
      <c r="P97" s="258"/>
      <c r="Q97" s="251"/>
      <c r="R97" s="253"/>
      <c r="S97" s="69" t="s">
        <v>89</v>
      </c>
      <c r="T97" s="68">
        <v>31</v>
      </c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2"/>
      <c r="AI97" s="267"/>
      <c r="AJ97" s="251"/>
      <c r="AK97" s="253"/>
      <c r="AL97" s="69" t="s">
        <v>89</v>
      </c>
    </row>
    <row r="98" spans="1:38" s="52" customFormat="1" ht="12.75" customHeight="1" thickBot="1" x14ac:dyDescent="0.25">
      <c r="A98" s="70"/>
      <c r="B98" s="286">
        <f>SUM(B66:B97)</f>
        <v>0</v>
      </c>
      <c r="C98" s="287">
        <f>SUM(C66:C97)</f>
        <v>0</v>
      </c>
      <c r="D98" s="287">
        <f>SUM(D66:D97)</f>
        <v>0</v>
      </c>
      <c r="E98" s="288">
        <f>SUM(E66:E97)</f>
        <v>0</v>
      </c>
      <c r="F98" s="289">
        <f>SUM(F66:F97)</f>
        <v>0</v>
      </c>
      <c r="G98" s="290"/>
      <c r="H98" s="291" t="s">
        <v>90</v>
      </c>
      <c r="I98" s="292">
        <f>COUNTA(I67:I97)</f>
        <v>0</v>
      </c>
      <c r="J98" s="287">
        <f t="shared" ref="J98:R98" si="10">SUM(J66:J97)</f>
        <v>0</v>
      </c>
      <c r="K98" s="293">
        <f t="shared" si="10"/>
        <v>0</v>
      </c>
      <c r="L98" s="287">
        <f t="shared" si="10"/>
        <v>0</v>
      </c>
      <c r="M98" s="287">
        <f t="shared" si="10"/>
        <v>0</v>
      </c>
      <c r="N98" s="287">
        <f t="shared" si="10"/>
        <v>0</v>
      </c>
      <c r="O98" s="294">
        <f t="shared" si="10"/>
        <v>0</v>
      </c>
      <c r="P98" s="288">
        <f t="shared" si="10"/>
        <v>0</v>
      </c>
      <c r="Q98" s="287">
        <f t="shared" si="10"/>
        <v>0</v>
      </c>
      <c r="R98" s="295">
        <f t="shared" si="10"/>
        <v>0</v>
      </c>
      <c r="S98" s="296"/>
      <c r="T98" s="297"/>
      <c r="U98" s="287">
        <f t="shared" ref="U98:AH98" si="11">SUM(U66:U97)</f>
        <v>0</v>
      </c>
      <c r="V98" s="287">
        <f t="shared" si="11"/>
        <v>0</v>
      </c>
      <c r="W98" s="287">
        <f t="shared" si="11"/>
        <v>0</v>
      </c>
      <c r="X98" s="287">
        <f t="shared" si="11"/>
        <v>0</v>
      </c>
      <c r="Y98" s="287">
        <f t="shared" si="11"/>
        <v>0</v>
      </c>
      <c r="Z98" s="287">
        <f t="shared" si="11"/>
        <v>0</v>
      </c>
      <c r="AA98" s="287">
        <f t="shared" si="11"/>
        <v>0</v>
      </c>
      <c r="AB98" s="287">
        <f t="shared" si="11"/>
        <v>0</v>
      </c>
      <c r="AC98" s="287">
        <f t="shared" si="11"/>
        <v>0</v>
      </c>
      <c r="AD98" s="287">
        <f t="shared" si="11"/>
        <v>0</v>
      </c>
      <c r="AE98" s="287">
        <f t="shared" si="11"/>
        <v>0</v>
      </c>
      <c r="AF98" s="287">
        <f t="shared" si="11"/>
        <v>0</v>
      </c>
      <c r="AG98" s="287">
        <f t="shared" si="11"/>
        <v>0</v>
      </c>
      <c r="AH98" s="289">
        <f t="shared" si="11"/>
        <v>0</v>
      </c>
      <c r="AI98" s="298"/>
      <c r="AJ98" s="287">
        <f>SUM(AJ66:AJ97)</f>
        <v>0</v>
      </c>
      <c r="AK98" s="295">
        <f>SUM(AK66:AK97)</f>
        <v>0</v>
      </c>
      <c r="AL98" s="296"/>
    </row>
    <row r="99" spans="1:38" ht="12.75" customHeight="1" thickTop="1" x14ac:dyDescent="0.2">
      <c r="A99" s="71"/>
      <c r="B99" s="71"/>
      <c r="C99" s="71"/>
      <c r="D99" s="71"/>
      <c r="E99" s="71"/>
      <c r="F99" s="71"/>
      <c r="G99" s="94"/>
      <c r="H99" s="71"/>
      <c r="I99" s="95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</row>
    <row r="100" spans="1:38" s="15" customFormat="1" ht="12.75" customHeight="1" x14ac:dyDescent="0.2">
      <c r="G100" s="47"/>
      <c r="H100" s="15" t="s">
        <v>115</v>
      </c>
      <c r="J100" s="302">
        <f>SUM(J98-K98)</f>
        <v>0</v>
      </c>
      <c r="L100" s="77"/>
      <c r="M100" s="77"/>
      <c r="N100" s="77"/>
      <c r="O100" s="77"/>
      <c r="P100" s="77"/>
      <c r="Q100" s="77"/>
      <c r="R100" s="77"/>
    </row>
    <row r="101" spans="1:38" ht="12.75" customHeight="1" thickBot="1" x14ac:dyDescent="0.25">
      <c r="A101" s="15"/>
      <c r="B101" s="15"/>
      <c r="C101" s="15"/>
      <c r="D101" s="15"/>
      <c r="E101" s="15"/>
      <c r="F101" s="15"/>
      <c r="G101" s="76"/>
      <c r="H101" s="77"/>
      <c r="I101" s="78"/>
      <c r="J101" s="78"/>
      <c r="K101" s="78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</row>
    <row r="102" spans="1:38" s="15" customFormat="1" ht="12.75" customHeight="1" x14ac:dyDescent="0.2">
      <c r="F102" s="22"/>
      <c r="G102" s="79"/>
      <c r="H102" s="80"/>
      <c r="I102" s="78"/>
      <c r="J102" s="78"/>
      <c r="K102" s="464" t="s">
        <v>143</v>
      </c>
      <c r="L102" s="465"/>
      <c r="M102" s="465"/>
      <c r="N102" s="465"/>
      <c r="O102" s="466"/>
      <c r="P102" s="466"/>
      <c r="Q102" s="45"/>
      <c r="T102" s="461" t="s">
        <v>472</v>
      </c>
      <c r="U102" s="462"/>
      <c r="V102" s="462"/>
      <c r="W102" s="463"/>
      <c r="Y102" s="461" t="s">
        <v>472</v>
      </c>
      <c r="Z102" s="462"/>
      <c r="AA102" s="462"/>
      <c r="AB102" s="463"/>
    </row>
    <row r="103" spans="1:38" ht="12.75" customHeight="1" x14ac:dyDescent="0.2">
      <c r="A103" s="15"/>
      <c r="B103" s="487" t="s">
        <v>467</v>
      </c>
      <c r="C103" s="488"/>
      <c r="D103" s="488"/>
      <c r="E103" s="489"/>
      <c r="F103" s="81"/>
      <c r="G103" s="80"/>
      <c r="H103" s="78"/>
      <c r="I103" s="78"/>
      <c r="J103" s="78"/>
      <c r="K103" s="467" t="s">
        <v>129</v>
      </c>
      <c r="L103" s="468"/>
      <c r="M103" s="468"/>
      <c r="N103" s="468"/>
      <c r="O103" s="469"/>
      <c r="P103" s="469"/>
      <c r="Q103" s="82"/>
      <c r="R103" s="15"/>
      <c r="S103" s="15"/>
      <c r="T103" s="89" t="s">
        <v>229</v>
      </c>
      <c r="U103" s="446"/>
      <c r="V103" s="446"/>
      <c r="W103" s="447"/>
      <c r="X103" s="15"/>
      <c r="Y103" s="89" t="s">
        <v>238</v>
      </c>
      <c r="Z103" s="444"/>
      <c r="AA103" s="444"/>
      <c r="AB103" s="445"/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8" ht="12.75" customHeight="1" thickBot="1" x14ac:dyDescent="0.25">
      <c r="A104" s="15"/>
      <c r="B104" s="83" t="s">
        <v>468</v>
      </c>
      <c r="C104" s="84" t="s">
        <v>130</v>
      </c>
      <c r="D104" s="85" t="s">
        <v>468</v>
      </c>
      <c r="E104" s="86" t="s">
        <v>130</v>
      </c>
      <c r="F104" s="485"/>
      <c r="G104" s="479"/>
      <c r="H104" s="486"/>
      <c r="I104" s="486"/>
      <c r="J104" s="78"/>
      <c r="K104" s="470" t="s">
        <v>198</v>
      </c>
      <c r="L104" s="471"/>
      <c r="M104" s="471"/>
      <c r="N104" s="471"/>
      <c r="O104" s="477">
        <f>J21</f>
        <v>0</v>
      </c>
      <c r="P104" s="477"/>
      <c r="Q104" s="82"/>
      <c r="R104" s="15"/>
      <c r="S104" s="15"/>
      <c r="T104" s="89" t="s">
        <v>206</v>
      </c>
      <c r="U104" s="446"/>
      <c r="V104" s="446"/>
      <c r="W104" s="447"/>
      <c r="X104" s="15"/>
      <c r="Y104" s="89" t="s">
        <v>206</v>
      </c>
      <c r="Z104" s="444"/>
      <c r="AA104" s="444"/>
      <c r="AB104" s="445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8" ht="12.75" customHeight="1" x14ac:dyDescent="0.2">
      <c r="A105" s="15"/>
      <c r="B105" s="427"/>
      <c r="C105" s="277">
        <v>0</v>
      </c>
      <c r="D105" s="429"/>
      <c r="E105" s="280">
        <v>0</v>
      </c>
      <c r="F105" s="479"/>
      <c r="G105" s="479"/>
      <c r="H105" s="486"/>
      <c r="I105" s="486"/>
      <c r="J105" s="78"/>
      <c r="K105" s="476" t="s">
        <v>131</v>
      </c>
      <c r="L105" s="469"/>
      <c r="M105" s="469"/>
      <c r="N105" s="469"/>
      <c r="O105" s="477">
        <f>J7</f>
        <v>0</v>
      </c>
      <c r="P105" s="477"/>
      <c r="Q105" s="82"/>
      <c r="R105" s="15"/>
      <c r="S105" s="15"/>
      <c r="T105" s="89" t="s">
        <v>253</v>
      </c>
      <c r="U105" s="446"/>
      <c r="V105" s="446"/>
      <c r="W105" s="447"/>
      <c r="X105" s="15"/>
      <c r="Y105" s="89" t="s">
        <v>253</v>
      </c>
      <c r="Z105" s="444"/>
      <c r="AA105" s="444"/>
      <c r="AB105" s="445"/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8" ht="12.75" customHeight="1" x14ac:dyDescent="0.2">
      <c r="A106" s="15"/>
      <c r="B106" s="427"/>
      <c r="C106" s="277">
        <v>0</v>
      </c>
      <c r="D106" s="429"/>
      <c r="E106" s="280">
        <v>0</v>
      </c>
      <c r="F106" s="479"/>
      <c r="G106" s="479"/>
      <c r="H106" s="486"/>
      <c r="I106" s="486"/>
      <c r="J106" s="78"/>
      <c r="K106" s="476" t="s">
        <v>133</v>
      </c>
      <c r="L106" s="469"/>
      <c r="M106" s="469"/>
      <c r="N106" s="469"/>
      <c r="O106" s="477">
        <f>SUM(O104:P105)</f>
        <v>0</v>
      </c>
      <c r="P106" s="477"/>
      <c r="Q106" s="82"/>
      <c r="R106" s="15"/>
      <c r="S106" s="15"/>
      <c r="T106" s="89" t="s">
        <v>207</v>
      </c>
      <c r="U106" s="452">
        <v>0</v>
      </c>
      <c r="V106" s="452"/>
      <c r="W106" s="82"/>
      <c r="X106" s="15"/>
      <c r="Y106" s="89" t="s">
        <v>207</v>
      </c>
      <c r="Z106" s="452">
        <v>0</v>
      </c>
      <c r="AA106" s="452"/>
      <c r="AB106" s="82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8" ht="12.75" customHeight="1" x14ac:dyDescent="0.2">
      <c r="A107" s="15"/>
      <c r="B107" s="427"/>
      <c r="C107" s="277">
        <v>0</v>
      </c>
      <c r="D107" s="429"/>
      <c r="E107" s="280">
        <v>0</v>
      </c>
      <c r="F107" s="479"/>
      <c r="G107" s="479"/>
      <c r="H107" s="486"/>
      <c r="I107" s="486"/>
      <c r="J107" s="78"/>
      <c r="K107" s="476" t="s">
        <v>134</v>
      </c>
      <c r="L107" s="469"/>
      <c r="M107" s="469"/>
      <c r="N107" s="469"/>
      <c r="O107" s="477">
        <f>K98</f>
        <v>0</v>
      </c>
      <c r="P107" s="477"/>
      <c r="Q107" s="82"/>
      <c r="R107" s="15"/>
      <c r="S107" s="15"/>
      <c r="T107" s="89" t="s">
        <v>208</v>
      </c>
      <c r="U107" s="450">
        <v>0</v>
      </c>
      <c r="V107" s="450"/>
      <c r="W107" s="82"/>
      <c r="X107" s="15"/>
      <c r="Y107" s="89" t="s">
        <v>208</v>
      </c>
      <c r="Z107" s="450">
        <v>0</v>
      </c>
      <c r="AA107" s="450"/>
      <c r="AB107" s="82"/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8" ht="12.75" customHeight="1" x14ac:dyDescent="0.2">
      <c r="A108" s="15"/>
      <c r="B108" s="427"/>
      <c r="C108" s="277">
        <v>0</v>
      </c>
      <c r="D108" s="429"/>
      <c r="E108" s="280">
        <v>0</v>
      </c>
      <c r="F108" s="479"/>
      <c r="G108" s="479"/>
      <c r="H108" s="486"/>
      <c r="I108" s="486"/>
      <c r="J108" s="78"/>
      <c r="K108" s="476" t="s">
        <v>135</v>
      </c>
      <c r="L108" s="469"/>
      <c r="M108" s="469"/>
      <c r="N108" s="469"/>
      <c r="O108" s="472"/>
      <c r="P108" s="472"/>
      <c r="Q108" s="82" t="s">
        <v>192</v>
      </c>
      <c r="R108" s="15"/>
      <c r="S108" s="15"/>
      <c r="T108" s="89" t="s">
        <v>209</v>
      </c>
      <c r="U108" s="450">
        <v>0</v>
      </c>
      <c r="V108" s="450"/>
      <c r="W108" s="82"/>
      <c r="X108" s="15"/>
      <c r="Y108" s="89" t="s">
        <v>209</v>
      </c>
      <c r="Z108" s="450">
        <v>0</v>
      </c>
      <c r="AA108" s="450"/>
      <c r="AB108" s="82"/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8" ht="12.75" customHeight="1" x14ac:dyDescent="0.2">
      <c r="A109" s="15"/>
      <c r="B109" s="427"/>
      <c r="C109" s="277">
        <v>0</v>
      </c>
      <c r="D109" s="429"/>
      <c r="E109" s="280">
        <v>0</v>
      </c>
      <c r="F109" s="479"/>
      <c r="G109" s="479"/>
      <c r="H109" s="486"/>
      <c r="I109" s="486"/>
      <c r="J109" s="78"/>
      <c r="K109" s="470" t="s">
        <v>199</v>
      </c>
      <c r="L109" s="471"/>
      <c r="M109" s="471"/>
      <c r="N109" s="471"/>
      <c r="O109" s="477">
        <f>SUM(O106-O107+O108)</f>
        <v>0</v>
      </c>
      <c r="P109" s="477"/>
      <c r="Q109" s="82"/>
      <c r="R109" s="15"/>
      <c r="S109" s="15"/>
      <c r="T109" s="89" t="s">
        <v>210</v>
      </c>
      <c r="U109" s="450">
        <v>0</v>
      </c>
      <c r="V109" s="450"/>
      <c r="W109" s="82"/>
      <c r="X109" s="15"/>
      <c r="Y109" s="89" t="s">
        <v>210</v>
      </c>
      <c r="Z109" s="450">
        <v>0</v>
      </c>
      <c r="AA109" s="450"/>
      <c r="AB109" s="82"/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8" ht="12.75" customHeight="1" x14ac:dyDescent="0.2">
      <c r="A110" s="15"/>
      <c r="B110" s="427"/>
      <c r="C110" s="277">
        <v>0</v>
      </c>
      <c r="D110" s="429"/>
      <c r="E110" s="280">
        <v>0</v>
      </c>
      <c r="F110" s="479"/>
      <c r="G110" s="479"/>
      <c r="H110" s="486"/>
      <c r="I110" s="486"/>
      <c r="J110" s="78"/>
      <c r="K110" s="476"/>
      <c r="L110" s="469"/>
      <c r="M110" s="469"/>
      <c r="N110" s="469"/>
      <c r="O110" s="480"/>
      <c r="P110" s="480"/>
      <c r="Q110" s="82"/>
      <c r="R110" s="15"/>
      <c r="S110" s="15"/>
      <c r="T110" s="89" t="s">
        <v>211</v>
      </c>
      <c r="U110" s="451">
        <f>U106+U107+U108-U109</f>
        <v>0</v>
      </c>
      <c r="V110" s="451"/>
      <c r="W110" s="82"/>
      <c r="X110" s="15"/>
      <c r="Y110" s="89" t="s">
        <v>211</v>
      </c>
      <c r="Z110" s="451">
        <f>Z106+Z107+Z108-Z109</f>
        <v>0</v>
      </c>
      <c r="AA110" s="451"/>
      <c r="AB110" s="82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8" ht="12.75" customHeight="1" x14ac:dyDescent="0.2">
      <c r="A111" s="15"/>
      <c r="B111" s="427"/>
      <c r="C111" s="277">
        <v>0</v>
      </c>
      <c r="D111" s="429"/>
      <c r="E111" s="280">
        <v>0</v>
      </c>
      <c r="F111" s="79"/>
      <c r="G111" s="78"/>
      <c r="H111" s="87"/>
      <c r="I111" s="87"/>
      <c r="J111" s="78"/>
      <c r="K111" s="476"/>
      <c r="L111" s="469"/>
      <c r="M111" s="469"/>
      <c r="N111" s="469"/>
      <c r="O111" s="480"/>
      <c r="P111" s="480"/>
      <c r="Q111" s="82"/>
      <c r="R111" s="15"/>
      <c r="S111" s="15"/>
      <c r="T111" s="90"/>
      <c r="U111" s="22"/>
      <c r="V111" s="22"/>
      <c r="W111" s="82"/>
      <c r="X111" s="15"/>
      <c r="Y111" s="90"/>
      <c r="Z111" s="22"/>
      <c r="AA111" s="22"/>
      <c r="AB111" s="82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8" ht="12.75" customHeight="1" x14ac:dyDescent="0.2">
      <c r="A112" s="15"/>
      <c r="B112" s="427"/>
      <c r="C112" s="277">
        <v>0</v>
      </c>
      <c r="D112" s="429"/>
      <c r="E112" s="280">
        <v>0</v>
      </c>
      <c r="F112" s="79"/>
      <c r="G112" s="78"/>
      <c r="H112" s="87"/>
      <c r="I112" s="87"/>
      <c r="J112" s="78"/>
      <c r="K112" s="470" t="s">
        <v>200</v>
      </c>
      <c r="L112" s="471"/>
      <c r="M112" s="471"/>
      <c r="N112" s="471"/>
      <c r="O112" s="472"/>
      <c r="P112" s="472"/>
      <c r="Q112" s="82"/>
      <c r="R112" s="15"/>
      <c r="S112" s="15"/>
      <c r="T112" s="90"/>
      <c r="U112" s="22"/>
      <c r="V112" s="22"/>
      <c r="W112" s="82"/>
      <c r="X112" s="15"/>
      <c r="Y112" s="90"/>
      <c r="Z112" s="22"/>
      <c r="AA112" s="22"/>
      <c r="AB112" s="82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.75" customHeight="1" x14ac:dyDescent="0.2">
      <c r="A113" s="15"/>
      <c r="B113" s="427"/>
      <c r="C113" s="277">
        <v>0</v>
      </c>
      <c r="D113" s="429"/>
      <c r="E113" s="280">
        <v>0</v>
      </c>
      <c r="F113" s="478"/>
      <c r="G113" s="479"/>
      <c r="H113" s="486"/>
      <c r="I113" s="486"/>
      <c r="J113" s="78"/>
      <c r="K113" s="476" t="s">
        <v>132</v>
      </c>
      <c r="L113" s="469"/>
      <c r="M113" s="469"/>
      <c r="N113" s="469"/>
      <c r="O113" s="472"/>
      <c r="P113" s="472"/>
      <c r="Q113" s="82"/>
      <c r="R113" s="15"/>
      <c r="S113" s="15"/>
      <c r="T113" s="89" t="s">
        <v>230</v>
      </c>
      <c r="U113" s="444"/>
      <c r="V113" s="444"/>
      <c r="W113" s="445"/>
      <c r="X113" s="15"/>
      <c r="Y113" s="89" t="s">
        <v>239</v>
      </c>
      <c r="Z113" s="448"/>
      <c r="AA113" s="448"/>
      <c r="AB113" s="449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.75" customHeight="1" x14ac:dyDescent="0.2">
      <c r="A114" s="15"/>
      <c r="B114" s="427"/>
      <c r="C114" s="277">
        <v>0</v>
      </c>
      <c r="D114" s="429"/>
      <c r="E114" s="280">
        <v>0</v>
      </c>
      <c r="F114" s="478"/>
      <c r="G114" s="479"/>
      <c r="H114" s="486"/>
      <c r="I114" s="486"/>
      <c r="J114" s="78"/>
      <c r="K114" s="476" t="s">
        <v>469</v>
      </c>
      <c r="L114" s="469"/>
      <c r="M114" s="469"/>
      <c r="N114" s="469"/>
      <c r="O114" s="477">
        <f>G142</f>
        <v>0</v>
      </c>
      <c r="P114" s="477"/>
      <c r="Q114" s="82"/>
      <c r="R114" s="34" t="s">
        <v>233</v>
      </c>
      <c r="S114" s="15"/>
      <c r="T114" s="89" t="s">
        <v>206</v>
      </c>
      <c r="U114" s="444"/>
      <c r="V114" s="444"/>
      <c r="W114" s="445"/>
      <c r="X114" s="15"/>
      <c r="Y114" s="89" t="s">
        <v>206</v>
      </c>
      <c r="Z114" s="448"/>
      <c r="AA114" s="448"/>
      <c r="AB114" s="449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2.75" customHeight="1" x14ac:dyDescent="0.2">
      <c r="A115" s="15"/>
      <c r="B115" s="427"/>
      <c r="C115" s="277">
        <v>0</v>
      </c>
      <c r="D115" s="429"/>
      <c r="E115" s="280">
        <v>0</v>
      </c>
      <c r="F115" s="79"/>
      <c r="G115" s="78"/>
      <c r="H115" s="486"/>
      <c r="I115" s="486"/>
      <c r="J115" s="78"/>
      <c r="K115" s="476" t="s">
        <v>135</v>
      </c>
      <c r="L115" s="469"/>
      <c r="M115" s="469"/>
      <c r="N115" s="469"/>
      <c r="O115" s="472"/>
      <c r="P115" s="472"/>
      <c r="Q115" s="82" t="s">
        <v>192</v>
      </c>
      <c r="R115" s="302">
        <f>SUM(E2-O116)</f>
        <v>0</v>
      </c>
      <c r="S115" s="15"/>
      <c r="T115" s="89" t="s">
        <v>253</v>
      </c>
      <c r="U115" s="444"/>
      <c r="V115" s="444"/>
      <c r="W115" s="445"/>
      <c r="X115" s="15"/>
      <c r="Y115" s="89" t="s">
        <v>253</v>
      </c>
      <c r="Z115" s="448"/>
      <c r="AA115" s="448"/>
      <c r="AB115" s="449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75" customHeight="1" x14ac:dyDescent="0.2">
      <c r="A116" s="15"/>
      <c r="B116" s="427"/>
      <c r="C116" s="277">
        <v>0</v>
      </c>
      <c r="D116" s="429"/>
      <c r="E116" s="280">
        <v>0</v>
      </c>
      <c r="F116" s="478"/>
      <c r="G116" s="479"/>
      <c r="H116" s="486"/>
      <c r="I116" s="486"/>
      <c r="J116" s="78"/>
      <c r="K116" s="470" t="s">
        <v>380</v>
      </c>
      <c r="L116" s="471"/>
      <c r="M116" s="471"/>
      <c r="N116" s="471"/>
      <c r="O116" s="477">
        <f>SUM(O112-O114+O115+O113)</f>
        <v>0</v>
      </c>
      <c r="P116" s="477"/>
      <c r="Q116" s="82"/>
      <c r="R116" s="15"/>
      <c r="S116" s="15"/>
      <c r="T116" s="89" t="s">
        <v>207</v>
      </c>
      <c r="U116" s="452">
        <v>0</v>
      </c>
      <c r="V116" s="452"/>
      <c r="W116" s="82"/>
      <c r="X116" s="15"/>
      <c r="Y116" s="89" t="s">
        <v>207</v>
      </c>
      <c r="Z116" s="452">
        <v>0</v>
      </c>
      <c r="AA116" s="452"/>
      <c r="AB116" s="82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75" customHeight="1" thickBot="1" x14ac:dyDescent="0.25">
      <c r="A117" s="15"/>
      <c r="B117" s="427"/>
      <c r="C117" s="277">
        <v>0</v>
      </c>
      <c r="D117" s="429"/>
      <c r="E117" s="280">
        <v>0</v>
      </c>
      <c r="F117" s="478"/>
      <c r="G117" s="479"/>
      <c r="H117" s="78"/>
      <c r="I117" s="78"/>
      <c r="J117" s="78"/>
      <c r="K117" s="473"/>
      <c r="L117" s="474"/>
      <c r="M117" s="474"/>
      <c r="N117" s="474"/>
      <c r="O117" s="475"/>
      <c r="P117" s="475"/>
      <c r="Q117" s="88"/>
      <c r="R117" s="15"/>
      <c r="S117" s="15"/>
      <c r="T117" s="89" t="s">
        <v>208</v>
      </c>
      <c r="U117" s="450">
        <v>0</v>
      </c>
      <c r="V117" s="450"/>
      <c r="W117" s="82"/>
      <c r="X117" s="15"/>
      <c r="Y117" s="89" t="s">
        <v>208</v>
      </c>
      <c r="Z117" s="450">
        <v>0</v>
      </c>
      <c r="AA117" s="450"/>
      <c r="AB117" s="82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12.75" customHeight="1" x14ac:dyDescent="0.2">
      <c r="A118" s="15"/>
      <c r="B118" s="427"/>
      <c r="C118" s="277">
        <v>0</v>
      </c>
      <c r="D118" s="429"/>
      <c r="E118" s="280">
        <v>0</v>
      </c>
      <c r="F118" s="76"/>
      <c r="G118" s="77"/>
      <c r="H118" s="77"/>
      <c r="I118" s="77"/>
      <c r="J118" s="77"/>
      <c r="K118" s="15"/>
      <c r="L118" s="15"/>
      <c r="M118" s="15"/>
      <c r="N118" s="15"/>
      <c r="O118" s="52"/>
      <c r="P118" s="52"/>
      <c r="Q118" s="15"/>
      <c r="R118" s="15"/>
      <c r="S118" s="15"/>
      <c r="T118" s="89" t="s">
        <v>209</v>
      </c>
      <c r="U118" s="450">
        <v>0</v>
      </c>
      <c r="V118" s="450"/>
      <c r="W118" s="82"/>
      <c r="X118" s="15"/>
      <c r="Y118" s="89" t="s">
        <v>209</v>
      </c>
      <c r="Z118" s="450">
        <v>0</v>
      </c>
      <c r="AA118" s="450"/>
      <c r="AB118" s="82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2.75" customHeight="1" x14ac:dyDescent="0.2">
      <c r="A119" s="15"/>
      <c r="B119" s="427"/>
      <c r="C119" s="277">
        <v>0</v>
      </c>
      <c r="D119" s="429"/>
      <c r="E119" s="280">
        <v>0</v>
      </c>
      <c r="F119" s="76"/>
      <c r="G119" s="77"/>
      <c r="H119" s="77"/>
      <c r="I119" s="77"/>
      <c r="J119" s="77"/>
      <c r="K119" s="15"/>
      <c r="L119" s="15"/>
      <c r="M119" s="15"/>
      <c r="N119" s="15"/>
      <c r="O119" s="52"/>
      <c r="P119" s="52"/>
      <c r="Q119" s="15"/>
      <c r="R119" s="15"/>
      <c r="S119" s="15"/>
      <c r="T119" s="89" t="s">
        <v>210</v>
      </c>
      <c r="U119" s="450">
        <v>0</v>
      </c>
      <c r="V119" s="450"/>
      <c r="W119" s="82"/>
      <c r="X119" s="15"/>
      <c r="Y119" s="89" t="s">
        <v>210</v>
      </c>
      <c r="Z119" s="450">
        <v>0</v>
      </c>
      <c r="AA119" s="450"/>
      <c r="AB119" s="82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12.75" customHeight="1" x14ac:dyDescent="0.2">
      <c r="A120" s="15"/>
      <c r="B120" s="427"/>
      <c r="C120" s="277">
        <v>0</v>
      </c>
      <c r="D120" s="429"/>
      <c r="E120" s="280">
        <v>0</v>
      </c>
      <c r="F120" s="76"/>
      <c r="G120" s="77"/>
      <c r="H120" s="77"/>
      <c r="I120" s="77"/>
      <c r="J120" s="77"/>
      <c r="K120" s="15"/>
      <c r="L120" s="15"/>
      <c r="M120" s="15"/>
      <c r="N120" s="15"/>
      <c r="O120" s="52"/>
      <c r="P120" s="52"/>
      <c r="Q120" s="15"/>
      <c r="R120" s="15"/>
      <c r="S120" s="15"/>
      <c r="T120" s="89" t="s">
        <v>211</v>
      </c>
      <c r="U120" s="451">
        <f>U116+U117+U118-U119</f>
        <v>0</v>
      </c>
      <c r="V120" s="451"/>
      <c r="W120" s="82"/>
      <c r="X120" s="15"/>
      <c r="Y120" s="89" t="s">
        <v>211</v>
      </c>
      <c r="Z120" s="451">
        <f>Z116+Z117+Z118-Z119</f>
        <v>0</v>
      </c>
      <c r="AA120" s="451"/>
      <c r="AB120" s="82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75" customHeight="1" x14ac:dyDescent="0.2">
      <c r="A121" s="15"/>
      <c r="B121" s="427"/>
      <c r="C121" s="277">
        <v>0</v>
      </c>
      <c r="D121" s="429"/>
      <c r="E121" s="280">
        <v>0</v>
      </c>
      <c r="F121" s="76"/>
      <c r="G121" s="77"/>
      <c r="H121" s="77"/>
      <c r="I121" s="77"/>
      <c r="J121" s="77"/>
      <c r="K121" s="15"/>
      <c r="L121" s="15"/>
      <c r="M121" s="15"/>
      <c r="N121" s="15"/>
      <c r="O121" s="15"/>
      <c r="P121" s="15"/>
      <c r="Q121" s="15"/>
      <c r="R121" s="15"/>
      <c r="S121" s="15"/>
      <c r="T121" s="90"/>
      <c r="U121" s="22"/>
      <c r="V121" s="22"/>
      <c r="W121" s="82"/>
      <c r="X121" s="15"/>
      <c r="Y121" s="90"/>
      <c r="Z121" s="22"/>
      <c r="AA121" s="22"/>
      <c r="AB121" s="82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75" customHeight="1" x14ac:dyDescent="0.2">
      <c r="A122" s="15"/>
      <c r="B122" s="427"/>
      <c r="C122" s="277">
        <v>0</v>
      </c>
      <c r="D122" s="429"/>
      <c r="E122" s="280">
        <v>0</v>
      </c>
      <c r="F122" s="76"/>
      <c r="G122" s="77"/>
      <c r="H122" s="77"/>
      <c r="I122" s="77"/>
      <c r="J122" s="77"/>
      <c r="K122" s="15"/>
      <c r="L122" s="15"/>
      <c r="M122" s="15"/>
      <c r="N122" s="15"/>
      <c r="O122" s="15"/>
      <c r="P122" s="15"/>
      <c r="Q122" s="15"/>
      <c r="R122" s="15"/>
      <c r="S122" s="15"/>
      <c r="T122" s="90"/>
      <c r="U122" s="22"/>
      <c r="V122" s="22"/>
      <c r="W122" s="82"/>
      <c r="X122" s="15"/>
      <c r="Y122" s="90"/>
      <c r="Z122" s="22"/>
      <c r="AA122" s="22"/>
      <c r="AB122" s="82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75" customHeight="1" x14ac:dyDescent="0.2">
      <c r="A123" s="15"/>
      <c r="B123" s="427"/>
      <c r="C123" s="277">
        <v>0</v>
      </c>
      <c r="D123" s="429"/>
      <c r="E123" s="280">
        <v>0</v>
      </c>
      <c r="F123" s="76"/>
      <c r="G123" s="77"/>
      <c r="H123" s="77"/>
      <c r="I123" s="77"/>
      <c r="J123" s="77"/>
      <c r="K123" s="15"/>
      <c r="L123" s="15"/>
      <c r="M123" s="15"/>
      <c r="N123" s="15"/>
      <c r="O123" s="15"/>
      <c r="P123" s="15"/>
      <c r="Q123" s="15"/>
      <c r="R123" s="15"/>
      <c r="S123" s="15"/>
      <c r="T123" s="89" t="s">
        <v>231</v>
      </c>
      <c r="U123" s="444"/>
      <c r="V123" s="444"/>
      <c r="W123" s="445"/>
      <c r="X123" s="15"/>
      <c r="Y123" s="89" t="s">
        <v>240</v>
      </c>
      <c r="Z123" s="444"/>
      <c r="AA123" s="444"/>
      <c r="AB123" s="44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75" customHeight="1" x14ac:dyDescent="0.2">
      <c r="A124" s="15"/>
      <c r="B124" s="427"/>
      <c r="C124" s="277">
        <v>0</v>
      </c>
      <c r="D124" s="429"/>
      <c r="E124" s="280">
        <v>0</v>
      </c>
      <c r="F124" s="76"/>
      <c r="G124" s="77"/>
      <c r="H124" s="77"/>
      <c r="I124" s="77"/>
      <c r="J124" s="77"/>
      <c r="K124" s="15"/>
      <c r="L124" s="15"/>
      <c r="M124" s="15"/>
      <c r="N124" s="15"/>
      <c r="O124" s="15"/>
      <c r="P124" s="15"/>
      <c r="Q124" s="15"/>
      <c r="R124" s="15"/>
      <c r="S124" s="15"/>
      <c r="T124" s="89" t="s">
        <v>206</v>
      </c>
      <c r="U124" s="444"/>
      <c r="V124" s="444"/>
      <c r="W124" s="445"/>
      <c r="X124" s="15"/>
      <c r="Y124" s="89" t="s">
        <v>206</v>
      </c>
      <c r="Z124" s="444"/>
      <c r="AA124" s="444"/>
      <c r="AB124" s="445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75" customHeight="1" x14ac:dyDescent="0.2">
      <c r="A125" s="15"/>
      <c r="B125" s="427"/>
      <c r="C125" s="277">
        <v>0</v>
      </c>
      <c r="D125" s="429"/>
      <c r="E125" s="280">
        <v>0</v>
      </c>
      <c r="F125" s="76"/>
      <c r="G125" s="77"/>
      <c r="H125" s="77"/>
      <c r="I125" s="77"/>
      <c r="J125" s="77"/>
      <c r="K125" s="15"/>
      <c r="L125" s="15"/>
      <c r="M125" s="15"/>
      <c r="N125" s="15"/>
      <c r="O125" s="15"/>
      <c r="P125" s="15"/>
      <c r="Q125" s="15"/>
      <c r="R125" s="15"/>
      <c r="S125" s="15"/>
      <c r="T125" s="89" t="s">
        <v>253</v>
      </c>
      <c r="U125" s="444"/>
      <c r="V125" s="444"/>
      <c r="W125" s="445"/>
      <c r="X125" s="15"/>
      <c r="Y125" s="89" t="s">
        <v>253</v>
      </c>
      <c r="Z125" s="444"/>
      <c r="AA125" s="444"/>
      <c r="AB125" s="445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75" customHeight="1" x14ac:dyDescent="0.2">
      <c r="A126" s="15"/>
      <c r="B126" s="427"/>
      <c r="C126" s="277">
        <v>0</v>
      </c>
      <c r="D126" s="429"/>
      <c r="E126" s="280">
        <v>0</v>
      </c>
      <c r="F126" s="76"/>
      <c r="G126" s="77"/>
      <c r="H126" s="77"/>
      <c r="I126" s="77"/>
      <c r="J126" s="77"/>
      <c r="K126" s="15"/>
      <c r="L126" s="15"/>
      <c r="M126" s="15"/>
      <c r="N126" s="15"/>
      <c r="O126" s="15"/>
      <c r="P126" s="15"/>
      <c r="Q126" s="15"/>
      <c r="R126" s="15"/>
      <c r="S126" s="15"/>
      <c r="T126" s="89" t="s">
        <v>207</v>
      </c>
      <c r="U126" s="452">
        <v>0</v>
      </c>
      <c r="V126" s="452"/>
      <c r="W126" s="82"/>
      <c r="X126" s="15"/>
      <c r="Y126" s="89" t="s">
        <v>207</v>
      </c>
      <c r="Z126" s="452">
        <v>0</v>
      </c>
      <c r="AA126" s="452"/>
      <c r="AB126" s="82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75" customHeight="1" x14ac:dyDescent="0.2">
      <c r="A127" s="15"/>
      <c r="B127" s="427"/>
      <c r="C127" s="277">
        <v>0</v>
      </c>
      <c r="D127" s="429"/>
      <c r="E127" s="280">
        <v>0</v>
      </c>
      <c r="F127" s="76"/>
      <c r="G127" s="77"/>
      <c r="H127" s="77"/>
      <c r="I127" s="77"/>
      <c r="J127" s="77"/>
      <c r="K127" s="15"/>
      <c r="L127" s="15"/>
      <c r="M127" s="15"/>
      <c r="N127" s="15"/>
      <c r="O127" s="15"/>
      <c r="P127" s="15"/>
      <c r="Q127" s="15"/>
      <c r="R127" s="15"/>
      <c r="S127" s="15"/>
      <c r="T127" s="89" t="s">
        <v>208</v>
      </c>
      <c r="U127" s="450">
        <v>0</v>
      </c>
      <c r="V127" s="450"/>
      <c r="W127" s="82"/>
      <c r="X127" s="15"/>
      <c r="Y127" s="89" t="s">
        <v>208</v>
      </c>
      <c r="Z127" s="450">
        <v>0</v>
      </c>
      <c r="AA127" s="450"/>
      <c r="AB127" s="82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75" customHeight="1" x14ac:dyDescent="0.2">
      <c r="A128" s="15"/>
      <c r="B128" s="427"/>
      <c r="C128" s="277">
        <v>0</v>
      </c>
      <c r="D128" s="429"/>
      <c r="E128" s="280">
        <v>0</v>
      </c>
      <c r="F128" s="76"/>
      <c r="G128" s="77"/>
      <c r="H128" s="77"/>
      <c r="I128" s="77"/>
      <c r="J128" s="77"/>
      <c r="K128" s="15"/>
      <c r="L128" s="15"/>
      <c r="M128" s="15"/>
      <c r="N128" s="15"/>
      <c r="O128" s="15"/>
      <c r="P128" s="15"/>
      <c r="Q128" s="15"/>
      <c r="R128" s="15"/>
      <c r="S128" s="15"/>
      <c r="T128" s="89" t="s">
        <v>209</v>
      </c>
      <c r="U128" s="450">
        <v>0</v>
      </c>
      <c r="V128" s="450"/>
      <c r="W128" s="82"/>
      <c r="X128" s="15"/>
      <c r="Y128" s="89" t="s">
        <v>209</v>
      </c>
      <c r="Z128" s="450">
        <v>0</v>
      </c>
      <c r="AA128" s="450"/>
      <c r="AB128" s="82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75" customHeight="1" x14ac:dyDescent="0.2">
      <c r="A129" s="15"/>
      <c r="B129" s="427"/>
      <c r="C129" s="277">
        <v>0</v>
      </c>
      <c r="D129" s="429"/>
      <c r="E129" s="280">
        <v>0</v>
      </c>
      <c r="F129" s="76"/>
      <c r="G129" s="77"/>
      <c r="H129" s="77"/>
      <c r="I129" s="77"/>
      <c r="J129" s="77"/>
      <c r="K129" s="15"/>
      <c r="L129" s="15"/>
      <c r="M129" s="15"/>
      <c r="N129" s="15"/>
      <c r="O129" s="15"/>
      <c r="P129" s="15"/>
      <c r="Q129" s="15"/>
      <c r="R129" s="15"/>
      <c r="S129" s="15"/>
      <c r="T129" s="89" t="s">
        <v>210</v>
      </c>
      <c r="U129" s="450">
        <v>0</v>
      </c>
      <c r="V129" s="450"/>
      <c r="W129" s="82"/>
      <c r="X129" s="15"/>
      <c r="Y129" s="89" t="s">
        <v>210</v>
      </c>
      <c r="Z129" s="450">
        <v>0</v>
      </c>
      <c r="AA129" s="450"/>
      <c r="AB129" s="82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75" customHeight="1" x14ac:dyDescent="0.2">
      <c r="A130" s="15"/>
      <c r="B130" s="427"/>
      <c r="C130" s="277">
        <v>0</v>
      </c>
      <c r="D130" s="429"/>
      <c r="E130" s="280">
        <v>0</v>
      </c>
      <c r="F130" s="76"/>
      <c r="G130" s="77"/>
      <c r="H130" s="77"/>
      <c r="I130" s="77"/>
      <c r="J130" s="77"/>
      <c r="K130" s="15"/>
      <c r="L130" s="15"/>
      <c r="M130" s="15"/>
      <c r="N130" s="15"/>
      <c r="O130" s="15"/>
      <c r="P130" s="15"/>
      <c r="Q130" s="15"/>
      <c r="R130" s="15"/>
      <c r="S130" s="15"/>
      <c r="T130" s="89" t="s">
        <v>211</v>
      </c>
      <c r="U130" s="451">
        <f>U126+U127+U128-U129</f>
        <v>0</v>
      </c>
      <c r="V130" s="451"/>
      <c r="W130" s="82"/>
      <c r="X130" s="15"/>
      <c r="Y130" s="89" t="s">
        <v>211</v>
      </c>
      <c r="Z130" s="451">
        <f>Z126+Z127+Z128-Z129</f>
        <v>0</v>
      </c>
      <c r="AA130" s="451"/>
      <c r="AB130" s="82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75" customHeight="1" x14ac:dyDescent="0.2">
      <c r="A131" s="15"/>
      <c r="B131" s="427"/>
      <c r="C131" s="277">
        <v>0</v>
      </c>
      <c r="D131" s="429"/>
      <c r="E131" s="280">
        <v>0</v>
      </c>
      <c r="F131" s="76"/>
      <c r="G131" s="77"/>
      <c r="H131" s="77"/>
      <c r="I131" s="77"/>
      <c r="J131" s="77"/>
      <c r="K131" s="15"/>
      <c r="L131" s="15"/>
      <c r="M131" s="15"/>
      <c r="N131" s="15"/>
      <c r="O131" s="15"/>
      <c r="P131" s="15"/>
      <c r="Q131" s="15"/>
      <c r="R131" s="15"/>
      <c r="S131" s="15"/>
      <c r="T131" s="90"/>
      <c r="U131" s="22"/>
      <c r="V131" s="22"/>
      <c r="W131" s="82"/>
      <c r="X131" s="15"/>
      <c r="Y131" s="90"/>
      <c r="Z131" s="22"/>
      <c r="AA131" s="22"/>
      <c r="AB131" s="82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75" customHeight="1" x14ac:dyDescent="0.2">
      <c r="A132" s="15"/>
      <c r="B132" s="427"/>
      <c r="C132" s="277">
        <v>0</v>
      </c>
      <c r="D132" s="429"/>
      <c r="E132" s="280">
        <v>0</v>
      </c>
      <c r="F132" s="76"/>
      <c r="G132" s="77"/>
      <c r="H132" s="77"/>
      <c r="I132" s="77"/>
      <c r="J132" s="77"/>
      <c r="K132" s="15"/>
      <c r="L132" s="15"/>
      <c r="M132" s="15"/>
      <c r="N132" s="15"/>
      <c r="O132" s="15"/>
      <c r="P132" s="15"/>
      <c r="Q132" s="15"/>
      <c r="R132" s="15"/>
      <c r="S132" s="15"/>
      <c r="T132" s="90"/>
      <c r="U132" s="22"/>
      <c r="V132" s="22"/>
      <c r="W132" s="82"/>
      <c r="X132" s="15"/>
      <c r="Y132" s="90"/>
      <c r="Z132" s="22"/>
      <c r="AA132" s="22"/>
      <c r="AB132" s="82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75" customHeight="1" x14ac:dyDescent="0.2">
      <c r="A133" s="15"/>
      <c r="B133" s="427"/>
      <c r="C133" s="277">
        <v>0</v>
      </c>
      <c r="D133" s="429"/>
      <c r="E133" s="280">
        <v>0</v>
      </c>
      <c r="F133" s="76"/>
      <c r="G133" s="77"/>
      <c r="H133" s="77"/>
      <c r="I133" s="77"/>
      <c r="J133" s="77"/>
      <c r="K133" s="15"/>
      <c r="L133" s="15"/>
      <c r="M133" s="15"/>
      <c r="N133" s="15"/>
      <c r="O133" s="15"/>
      <c r="P133" s="15"/>
      <c r="Q133" s="15"/>
      <c r="R133" s="15"/>
      <c r="S133" s="15"/>
      <c r="T133" s="89" t="s">
        <v>232</v>
      </c>
      <c r="U133" s="444"/>
      <c r="V133" s="444"/>
      <c r="W133" s="445"/>
      <c r="X133" s="15"/>
      <c r="Y133" s="89" t="s">
        <v>241</v>
      </c>
      <c r="Z133" s="444"/>
      <c r="AA133" s="444"/>
      <c r="AB133" s="445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75" customHeight="1" x14ac:dyDescent="0.2">
      <c r="A134" s="15"/>
      <c r="B134" s="427"/>
      <c r="C134" s="277">
        <v>0</v>
      </c>
      <c r="D134" s="429"/>
      <c r="E134" s="280">
        <v>0</v>
      </c>
      <c r="F134" s="76"/>
      <c r="G134" s="77"/>
      <c r="H134" s="77"/>
      <c r="I134" s="77"/>
      <c r="J134" s="77"/>
      <c r="K134" s="15"/>
      <c r="L134" s="15"/>
      <c r="M134" s="15"/>
      <c r="N134" s="15"/>
      <c r="O134" s="15"/>
      <c r="P134" s="15"/>
      <c r="Q134" s="15"/>
      <c r="R134" s="15"/>
      <c r="S134" s="15"/>
      <c r="T134" s="89" t="s">
        <v>206</v>
      </c>
      <c r="U134" s="444"/>
      <c r="V134" s="444"/>
      <c r="W134" s="445"/>
      <c r="X134" s="15"/>
      <c r="Y134" s="89" t="s">
        <v>206</v>
      </c>
      <c r="Z134" s="444"/>
      <c r="AA134" s="444"/>
      <c r="AB134" s="445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75" customHeight="1" x14ac:dyDescent="0.2">
      <c r="A135" s="15"/>
      <c r="B135" s="427"/>
      <c r="C135" s="277">
        <v>0</v>
      </c>
      <c r="D135" s="429"/>
      <c r="E135" s="280">
        <v>0</v>
      </c>
      <c r="F135" s="76"/>
      <c r="G135" s="77"/>
      <c r="H135" s="77"/>
      <c r="I135" s="77"/>
      <c r="J135" s="77"/>
      <c r="K135" s="15"/>
      <c r="L135" s="15"/>
      <c r="M135" s="15"/>
      <c r="N135" s="15"/>
      <c r="O135" s="15"/>
      <c r="P135" s="15"/>
      <c r="Q135" s="15"/>
      <c r="R135" s="15"/>
      <c r="S135" s="15"/>
      <c r="T135" s="89" t="s">
        <v>253</v>
      </c>
      <c r="U135" s="444"/>
      <c r="V135" s="444"/>
      <c r="W135" s="445"/>
      <c r="X135" s="15"/>
      <c r="Y135" s="89" t="s">
        <v>253</v>
      </c>
      <c r="Z135" s="444"/>
      <c r="AA135" s="444"/>
      <c r="AB135" s="445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75" customHeight="1" x14ac:dyDescent="0.2">
      <c r="A136" s="15"/>
      <c r="B136" s="427"/>
      <c r="C136" s="277">
        <v>0</v>
      </c>
      <c r="D136" s="429"/>
      <c r="E136" s="280">
        <v>0</v>
      </c>
      <c r="F136" s="76"/>
      <c r="G136" s="77"/>
      <c r="H136" s="77"/>
      <c r="I136" s="77"/>
      <c r="J136" s="77"/>
      <c r="K136" s="15"/>
      <c r="L136" s="15"/>
      <c r="M136" s="15"/>
      <c r="N136" s="15"/>
      <c r="O136" s="15"/>
      <c r="P136" s="15"/>
      <c r="Q136" s="15"/>
      <c r="R136" s="15"/>
      <c r="S136" s="15"/>
      <c r="T136" s="89" t="s">
        <v>207</v>
      </c>
      <c r="U136" s="452">
        <v>0</v>
      </c>
      <c r="V136" s="452"/>
      <c r="W136" s="82"/>
      <c r="X136" s="15"/>
      <c r="Y136" s="89" t="s">
        <v>207</v>
      </c>
      <c r="Z136" s="452">
        <v>0</v>
      </c>
      <c r="AA136" s="452"/>
      <c r="AB136" s="82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75" customHeight="1" x14ac:dyDescent="0.2">
      <c r="A137" s="15"/>
      <c r="B137" s="427"/>
      <c r="C137" s="277">
        <v>0</v>
      </c>
      <c r="D137" s="429"/>
      <c r="E137" s="280">
        <v>0</v>
      </c>
      <c r="F137" s="76"/>
      <c r="G137" s="77"/>
      <c r="H137" s="77"/>
      <c r="I137" s="77"/>
      <c r="J137" s="77"/>
      <c r="K137" s="15"/>
      <c r="L137" s="15"/>
      <c r="M137" s="15"/>
      <c r="N137" s="15"/>
      <c r="O137" s="15"/>
      <c r="P137" s="15"/>
      <c r="Q137" s="15"/>
      <c r="R137" s="15"/>
      <c r="S137" s="15"/>
      <c r="T137" s="89" t="s">
        <v>208</v>
      </c>
      <c r="U137" s="450">
        <v>0</v>
      </c>
      <c r="V137" s="450"/>
      <c r="W137" s="82"/>
      <c r="X137" s="15"/>
      <c r="Y137" s="89" t="s">
        <v>208</v>
      </c>
      <c r="Z137" s="450">
        <v>0</v>
      </c>
      <c r="AA137" s="450"/>
      <c r="AB137" s="82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75" customHeight="1" x14ac:dyDescent="0.2">
      <c r="A138" s="15"/>
      <c r="B138" s="427"/>
      <c r="C138" s="277">
        <v>0</v>
      </c>
      <c r="D138" s="429"/>
      <c r="E138" s="280">
        <v>0</v>
      </c>
      <c r="F138" s="76"/>
      <c r="G138" s="77"/>
      <c r="H138" s="77"/>
      <c r="I138" s="77"/>
      <c r="J138" s="77"/>
      <c r="K138" s="15"/>
      <c r="L138" s="15"/>
      <c r="M138" s="15"/>
      <c r="N138" s="15"/>
      <c r="O138" s="15"/>
      <c r="P138" s="15"/>
      <c r="Q138" s="15"/>
      <c r="R138" s="15"/>
      <c r="S138" s="15"/>
      <c r="T138" s="89" t="s">
        <v>209</v>
      </c>
      <c r="U138" s="450">
        <v>0</v>
      </c>
      <c r="V138" s="450"/>
      <c r="W138" s="82"/>
      <c r="X138" s="15"/>
      <c r="Y138" s="89" t="s">
        <v>209</v>
      </c>
      <c r="Z138" s="450">
        <v>0</v>
      </c>
      <c r="AA138" s="450"/>
      <c r="AB138" s="82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75" customHeight="1" x14ac:dyDescent="0.2">
      <c r="A139" s="15"/>
      <c r="B139" s="427"/>
      <c r="C139" s="277">
        <v>0</v>
      </c>
      <c r="D139" s="429"/>
      <c r="E139" s="280">
        <v>0</v>
      </c>
      <c r="F139" s="76"/>
      <c r="G139" s="77"/>
      <c r="H139" s="77"/>
      <c r="I139" s="77"/>
      <c r="J139" s="77"/>
      <c r="K139" s="15"/>
      <c r="L139" s="15"/>
      <c r="M139" s="15"/>
      <c r="N139" s="15"/>
      <c r="O139" s="15"/>
      <c r="P139" s="15"/>
      <c r="Q139" s="15"/>
      <c r="R139" s="15"/>
      <c r="S139" s="15"/>
      <c r="T139" s="89" t="s">
        <v>210</v>
      </c>
      <c r="U139" s="450">
        <v>0</v>
      </c>
      <c r="V139" s="450"/>
      <c r="W139" s="82"/>
      <c r="X139" s="15"/>
      <c r="Y139" s="89" t="s">
        <v>210</v>
      </c>
      <c r="Z139" s="450">
        <v>0</v>
      </c>
      <c r="AA139" s="450"/>
      <c r="AB139" s="82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75" customHeight="1" x14ac:dyDescent="0.2">
      <c r="A140" s="15"/>
      <c r="B140" s="427"/>
      <c r="C140" s="277">
        <v>0</v>
      </c>
      <c r="D140" s="429"/>
      <c r="E140" s="280">
        <v>0</v>
      </c>
      <c r="F140" s="76"/>
      <c r="G140" s="77"/>
      <c r="H140" s="77"/>
      <c r="I140" s="77"/>
      <c r="J140" s="77"/>
      <c r="K140" s="15"/>
      <c r="L140" s="15"/>
      <c r="M140" s="15"/>
      <c r="N140" s="15"/>
      <c r="O140" s="15"/>
      <c r="P140" s="15"/>
      <c r="Q140" s="15"/>
      <c r="R140" s="15"/>
      <c r="S140" s="15"/>
      <c r="T140" s="89" t="s">
        <v>211</v>
      </c>
      <c r="U140" s="451">
        <f>U136+U137+U138-U139</f>
        <v>0</v>
      </c>
      <c r="V140" s="451"/>
      <c r="W140" s="82"/>
      <c r="X140" s="15"/>
      <c r="Y140" s="89" t="s">
        <v>211</v>
      </c>
      <c r="Z140" s="451">
        <f>Z136+Z137+Z138-Z139</f>
        <v>0</v>
      </c>
      <c r="AA140" s="451"/>
      <c r="AB140" s="82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75" customHeight="1" thickBot="1" x14ac:dyDescent="0.25">
      <c r="A141" s="15"/>
      <c r="B141" s="427"/>
      <c r="C141" s="277">
        <v>0</v>
      </c>
      <c r="D141" s="429"/>
      <c r="E141" s="280">
        <v>0</v>
      </c>
      <c r="F141" s="76"/>
      <c r="G141" s="77"/>
      <c r="H141" s="77"/>
      <c r="I141" s="77"/>
      <c r="J141" s="77"/>
      <c r="K141" s="15"/>
      <c r="L141" s="15"/>
      <c r="M141" s="15"/>
      <c r="N141" s="15"/>
      <c r="O141" s="15"/>
      <c r="P141" s="15"/>
      <c r="Q141" s="15"/>
      <c r="R141" s="15"/>
      <c r="S141" s="15"/>
      <c r="T141" s="91"/>
      <c r="U141" s="85"/>
      <c r="V141" s="85"/>
      <c r="W141" s="88"/>
      <c r="X141" s="15"/>
      <c r="Y141" s="91"/>
      <c r="Z141" s="85"/>
      <c r="AA141" s="85"/>
      <c r="AB141" s="88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75" customHeight="1" x14ac:dyDescent="0.2">
      <c r="A142" s="15"/>
      <c r="B142" s="427"/>
      <c r="C142" s="277">
        <v>0</v>
      </c>
      <c r="D142" s="429"/>
      <c r="E142" s="280">
        <v>0</v>
      </c>
      <c r="F142" s="76"/>
      <c r="G142" s="302">
        <f>C146+E146</f>
        <v>0</v>
      </c>
      <c r="H142" s="15" t="s">
        <v>470</v>
      </c>
      <c r="I142" s="77"/>
      <c r="J142" s="77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75" customHeight="1" x14ac:dyDescent="0.2">
      <c r="A143" s="15"/>
      <c r="B143" s="427"/>
      <c r="C143" s="277">
        <v>0</v>
      </c>
      <c r="D143" s="429"/>
      <c r="E143" s="280">
        <v>0</v>
      </c>
      <c r="F143" s="76"/>
      <c r="I143" s="77"/>
      <c r="J143" s="77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75" customHeight="1" x14ac:dyDescent="0.2">
      <c r="A144" s="15"/>
      <c r="B144" s="427"/>
      <c r="C144" s="277">
        <v>0</v>
      </c>
      <c r="D144" s="429"/>
      <c r="E144" s="280">
        <v>0</v>
      </c>
      <c r="F144" s="76"/>
      <c r="G144" s="77"/>
      <c r="H144" s="77"/>
      <c r="I144" s="77"/>
      <c r="J144" s="77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2.75" customHeight="1" x14ac:dyDescent="0.2">
      <c r="A145" s="15"/>
      <c r="B145" s="428"/>
      <c r="C145" s="278">
        <v>0</v>
      </c>
      <c r="D145" s="430"/>
      <c r="E145" s="281">
        <v>0</v>
      </c>
      <c r="F145" s="76"/>
      <c r="G145" s="77"/>
      <c r="H145" s="77"/>
      <c r="I145" s="77"/>
      <c r="J145" s="77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t="12.75" customHeight="1" x14ac:dyDescent="0.2">
      <c r="A146" s="15"/>
      <c r="B146" s="39" t="s">
        <v>136</v>
      </c>
      <c r="C146" s="279">
        <f>SUM(C105:C145)</f>
        <v>0</v>
      </c>
      <c r="D146" s="92" t="s">
        <v>136</v>
      </c>
      <c r="E146" s="282">
        <f>SUM(E105:E145)</f>
        <v>0</v>
      </c>
      <c r="F146" s="76"/>
      <c r="G146" s="77"/>
      <c r="H146" s="77"/>
      <c r="I146" s="77"/>
      <c r="J146" s="77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t="12.75" customHeight="1" x14ac:dyDescent="0.2">
      <c r="G147" s="93"/>
    </row>
  </sheetData>
  <sheetProtection algorithmName="SHA-512" hashValue="FNG4lEGY7ioj10/ijTODMYsyEKOzgPc2ByJuPqDSLRSS293tn6TyDFEbhL7V40RToCpd8CszdXcmO6HlsyIgVw==" saltValue="738q4er+/IWlsxlaQlDeeQ==" spinCount="100000" sheet="1" objects="1" scenarios="1" formatColumns="0" formatRows="0"/>
  <mergeCells count="130">
    <mergeCell ref="F117:G117"/>
    <mergeCell ref="B2:D2"/>
    <mergeCell ref="E2:F2"/>
    <mergeCell ref="F104:G104"/>
    <mergeCell ref="H104:I104"/>
    <mergeCell ref="H105:I105"/>
    <mergeCell ref="H110:I110"/>
    <mergeCell ref="F106:G106"/>
    <mergeCell ref="F107:G107"/>
    <mergeCell ref="H107:I107"/>
    <mergeCell ref="H116:I116"/>
    <mergeCell ref="F116:G116"/>
    <mergeCell ref="F109:G109"/>
    <mergeCell ref="F110:G110"/>
    <mergeCell ref="F113:G113"/>
    <mergeCell ref="H115:I115"/>
    <mergeCell ref="H113:I113"/>
    <mergeCell ref="H108:I108"/>
    <mergeCell ref="H109:I109"/>
    <mergeCell ref="H106:I106"/>
    <mergeCell ref="H114:I114"/>
    <mergeCell ref="B103:E103"/>
    <mergeCell ref="G10:I10"/>
    <mergeCell ref="G55:I55"/>
    <mergeCell ref="K104:N104"/>
    <mergeCell ref="O104:P104"/>
    <mergeCell ref="U109:V109"/>
    <mergeCell ref="F114:G114"/>
    <mergeCell ref="K107:N107"/>
    <mergeCell ref="O107:P107"/>
    <mergeCell ref="K108:N108"/>
    <mergeCell ref="O108:P108"/>
    <mergeCell ref="K110:N110"/>
    <mergeCell ref="O110:P110"/>
    <mergeCell ref="K111:N111"/>
    <mergeCell ref="O111:P111"/>
    <mergeCell ref="F108:G108"/>
    <mergeCell ref="F105:G105"/>
    <mergeCell ref="K105:N105"/>
    <mergeCell ref="O105:P105"/>
    <mergeCell ref="U110:V110"/>
    <mergeCell ref="K113:N113"/>
    <mergeCell ref="O113:P113"/>
    <mergeCell ref="K117:N117"/>
    <mergeCell ref="O117:P117"/>
    <mergeCell ref="K114:N114"/>
    <mergeCell ref="O114:P114"/>
    <mergeCell ref="K115:N115"/>
    <mergeCell ref="O115:P115"/>
    <mergeCell ref="K116:N116"/>
    <mergeCell ref="O116:P116"/>
    <mergeCell ref="K106:N106"/>
    <mergeCell ref="O106:P106"/>
    <mergeCell ref="K109:N109"/>
    <mergeCell ref="O109:P109"/>
    <mergeCell ref="Z108:AA108"/>
    <mergeCell ref="Z109:AA109"/>
    <mergeCell ref="Z110:AA110"/>
    <mergeCell ref="K112:N112"/>
    <mergeCell ref="O112:P112"/>
    <mergeCell ref="U108:V108"/>
    <mergeCell ref="Z113:AB113"/>
    <mergeCell ref="U106:V106"/>
    <mergeCell ref="U107:V107"/>
    <mergeCell ref="U113:W113"/>
    <mergeCell ref="U140:V140"/>
    <mergeCell ref="Z136:AA136"/>
    <mergeCell ref="Z137:AA137"/>
    <mergeCell ref="Z138:AA138"/>
    <mergeCell ref="Z139:AA139"/>
    <mergeCell ref="Z140:AA140"/>
    <mergeCell ref="U136:V136"/>
    <mergeCell ref="U137:V137"/>
    <mergeCell ref="U138:V138"/>
    <mergeCell ref="U139:V139"/>
    <mergeCell ref="U4:Y4"/>
    <mergeCell ref="U18:Y18"/>
    <mergeCell ref="U63:Y63"/>
    <mergeCell ref="J15:K15"/>
    <mergeCell ref="J60:K60"/>
    <mergeCell ref="U103:W103"/>
    <mergeCell ref="Y102:AB102"/>
    <mergeCell ref="T102:W102"/>
    <mergeCell ref="Z103:AB103"/>
    <mergeCell ref="K102:N102"/>
    <mergeCell ref="O102:P102"/>
    <mergeCell ref="K103:N103"/>
    <mergeCell ref="O103:P103"/>
    <mergeCell ref="U134:W134"/>
    <mergeCell ref="U135:W135"/>
    <mergeCell ref="Z134:AB134"/>
    <mergeCell ref="Z135:AB135"/>
    <mergeCell ref="Z125:AB125"/>
    <mergeCell ref="U125:W125"/>
    <mergeCell ref="U128:V128"/>
    <mergeCell ref="U126:V126"/>
    <mergeCell ref="U127:V127"/>
    <mergeCell ref="Z133:AB133"/>
    <mergeCell ref="U133:W133"/>
    <mergeCell ref="U130:V130"/>
    <mergeCell ref="Z126:AA126"/>
    <mergeCell ref="Z127:AA127"/>
    <mergeCell ref="Z128:AA128"/>
    <mergeCell ref="Z129:AA129"/>
    <mergeCell ref="Z130:AA130"/>
    <mergeCell ref="U129:V129"/>
    <mergeCell ref="Z104:AB104"/>
    <mergeCell ref="Z105:AB105"/>
    <mergeCell ref="U104:W104"/>
    <mergeCell ref="U105:W105"/>
    <mergeCell ref="U114:W114"/>
    <mergeCell ref="U115:W115"/>
    <mergeCell ref="Z114:AB114"/>
    <mergeCell ref="Z115:AB115"/>
    <mergeCell ref="Z124:AB124"/>
    <mergeCell ref="U124:W124"/>
    <mergeCell ref="Z119:AA119"/>
    <mergeCell ref="Z120:AA120"/>
    <mergeCell ref="U120:V120"/>
    <mergeCell ref="U116:V116"/>
    <mergeCell ref="U117:V117"/>
    <mergeCell ref="Z116:AA116"/>
    <mergeCell ref="Z117:AA117"/>
    <mergeCell ref="Z118:AA118"/>
    <mergeCell ref="U123:W123"/>
    <mergeCell ref="U118:V118"/>
    <mergeCell ref="Z106:AA106"/>
    <mergeCell ref="U119:V119"/>
    <mergeCell ref="Z123:AB123"/>
    <mergeCell ref="Z107:AA107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2" manualBreakCount="2">
    <brk id="54" max="16383" man="1"/>
    <brk id="100" max="16383" man="1"/>
  </rowBreaks>
  <colBreaks count="1" manualBreakCount="1">
    <brk id="1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IN147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7" customWidth="1"/>
    <col min="2" max="7" width="9.140625" style="17" customWidth="1"/>
    <col min="8" max="8" width="30.5703125" style="17" customWidth="1"/>
    <col min="9" max="34" width="9.140625" style="17" customWidth="1"/>
    <col min="35" max="35" width="36.42578125" style="17" customWidth="1"/>
    <col min="36" max="37" width="9.140625" style="17"/>
    <col min="38" max="38" width="2.5703125" style="17" customWidth="1"/>
    <col min="39" max="16384" width="9.140625" style="17"/>
  </cols>
  <sheetData>
    <row r="1" spans="1:248" ht="12.75" customHeight="1" x14ac:dyDescent="0.2">
      <c r="A1" s="15"/>
      <c r="B1" s="16" t="s">
        <v>0</v>
      </c>
      <c r="C1" s="15"/>
      <c r="D1" s="15"/>
      <c r="E1" s="15"/>
      <c r="F1" s="15"/>
      <c r="G1" s="4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248" ht="12.75" customHeight="1" x14ac:dyDescent="0.2">
      <c r="A2" s="15"/>
      <c r="B2" s="481" t="s">
        <v>128</v>
      </c>
      <c r="C2" s="482"/>
      <c r="D2" s="482"/>
      <c r="E2" s="483">
        <f>J100</f>
        <v>0</v>
      </c>
      <c r="F2" s="484"/>
      <c r="G2" s="47"/>
      <c r="H2" s="15"/>
      <c r="I2" s="15"/>
      <c r="J2" s="15"/>
      <c r="K2" s="30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248" s="14" customFormat="1" ht="12.75" customHeight="1" thickBot="1" x14ac:dyDescent="0.25">
      <c r="A3" s="18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48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 t="s">
        <v>1</v>
      </c>
      <c r="N3" s="19">
        <v>12</v>
      </c>
      <c r="O3" s="19">
        <v>13</v>
      </c>
      <c r="P3" s="19">
        <v>14</v>
      </c>
      <c r="Q3" s="19">
        <v>15</v>
      </c>
      <c r="R3" s="19" t="s">
        <v>2</v>
      </c>
      <c r="S3" s="18"/>
      <c r="T3" s="18"/>
      <c r="U3" s="19">
        <v>16</v>
      </c>
      <c r="V3" s="19">
        <v>17</v>
      </c>
      <c r="W3" s="19">
        <v>18</v>
      </c>
      <c r="X3" s="19">
        <v>19</v>
      </c>
      <c r="Y3" s="19">
        <v>20</v>
      </c>
      <c r="Z3" s="19" t="s">
        <v>3</v>
      </c>
      <c r="AA3" s="19">
        <v>21</v>
      </c>
      <c r="AB3" s="19">
        <v>22</v>
      </c>
      <c r="AC3" s="19">
        <v>23</v>
      </c>
      <c r="AD3" s="19">
        <v>24</v>
      </c>
      <c r="AE3" s="19">
        <v>25</v>
      </c>
      <c r="AF3" s="19">
        <v>26</v>
      </c>
      <c r="AG3" s="19">
        <v>27</v>
      </c>
      <c r="AH3" s="19">
        <v>28</v>
      </c>
      <c r="AI3" s="19">
        <v>29</v>
      </c>
      <c r="AJ3" s="19">
        <v>30</v>
      </c>
      <c r="AK3" s="19">
        <v>31</v>
      </c>
      <c r="AL3" s="18"/>
    </row>
    <row r="4" spans="1:248" s="101" customFormat="1" ht="12.75" customHeight="1" thickTop="1" x14ac:dyDescent="0.2">
      <c r="A4" s="388"/>
      <c r="B4" s="4" t="s">
        <v>4</v>
      </c>
      <c r="C4" s="375"/>
      <c r="D4" s="4" t="s">
        <v>201</v>
      </c>
      <c r="E4" s="376" t="s">
        <v>6</v>
      </c>
      <c r="F4" s="10" t="s">
        <v>7</v>
      </c>
      <c r="G4" s="389"/>
      <c r="H4" s="10"/>
      <c r="I4" s="390"/>
      <c r="J4" s="4"/>
      <c r="K4" s="10"/>
      <c r="L4" s="4" t="s">
        <v>454</v>
      </c>
      <c r="M4" s="4"/>
      <c r="N4" s="4" t="s">
        <v>257</v>
      </c>
      <c r="O4" s="376" t="s">
        <v>455</v>
      </c>
      <c r="P4" s="378"/>
      <c r="Q4" s="391" t="s">
        <v>8</v>
      </c>
      <c r="R4" s="10" t="s">
        <v>8</v>
      </c>
      <c r="S4" s="111"/>
      <c r="T4" s="385"/>
      <c r="U4" s="453" t="s">
        <v>9</v>
      </c>
      <c r="V4" s="454"/>
      <c r="W4" s="454"/>
      <c r="X4" s="454"/>
      <c r="Y4" s="455"/>
      <c r="Z4" s="4" t="s">
        <v>10</v>
      </c>
      <c r="AA4" s="4" t="s">
        <v>11</v>
      </c>
      <c r="AB4" s="4" t="s">
        <v>204</v>
      </c>
      <c r="AC4" s="4" t="s">
        <v>12</v>
      </c>
      <c r="AD4" s="4" t="s">
        <v>13</v>
      </c>
      <c r="AE4" s="4" t="s">
        <v>14</v>
      </c>
      <c r="AF4" s="4"/>
      <c r="AG4" s="4"/>
      <c r="AH4" s="9"/>
      <c r="AI4" s="392"/>
      <c r="AJ4" s="4" t="s">
        <v>15</v>
      </c>
      <c r="AK4" s="10" t="s">
        <v>7</v>
      </c>
      <c r="AL4" s="111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</row>
    <row r="5" spans="1:248" s="101" customFormat="1" ht="12.75" customHeight="1" x14ac:dyDescent="0.2">
      <c r="A5" s="388"/>
      <c r="B5" s="4" t="s">
        <v>8</v>
      </c>
      <c r="C5" s="4" t="s">
        <v>16</v>
      </c>
      <c r="D5" s="4" t="s">
        <v>202</v>
      </c>
      <c r="E5" s="379" t="s">
        <v>8</v>
      </c>
      <c r="F5" s="10" t="s">
        <v>18</v>
      </c>
      <c r="G5" s="389" t="s">
        <v>19</v>
      </c>
      <c r="H5" s="10" t="s">
        <v>20</v>
      </c>
      <c r="I5" s="390" t="s">
        <v>465</v>
      </c>
      <c r="J5" s="4" t="s">
        <v>21</v>
      </c>
      <c r="K5" s="10" t="s">
        <v>22</v>
      </c>
      <c r="L5" s="4" t="s">
        <v>456</v>
      </c>
      <c r="M5" s="4" t="s">
        <v>457</v>
      </c>
      <c r="N5" s="4" t="s">
        <v>258</v>
      </c>
      <c r="O5" s="379" t="s">
        <v>259</v>
      </c>
      <c r="P5" s="379" t="s">
        <v>23</v>
      </c>
      <c r="Q5" s="4" t="s">
        <v>24</v>
      </c>
      <c r="R5" s="10" t="s">
        <v>24</v>
      </c>
      <c r="S5" s="9" t="s">
        <v>136</v>
      </c>
      <c r="T5" s="10" t="s">
        <v>136</v>
      </c>
      <c r="U5" s="4" t="s">
        <v>25</v>
      </c>
      <c r="V5" s="4" t="s">
        <v>26</v>
      </c>
      <c r="W5" s="4" t="s">
        <v>27</v>
      </c>
      <c r="X5" s="4" t="s">
        <v>28</v>
      </c>
      <c r="Y5" s="4" t="s">
        <v>137</v>
      </c>
      <c r="Z5" s="4" t="s">
        <v>251</v>
      </c>
      <c r="AA5" s="4" t="s">
        <v>138</v>
      </c>
      <c r="AB5" s="4" t="s">
        <v>203</v>
      </c>
      <c r="AC5" s="4" t="s">
        <v>30</v>
      </c>
      <c r="AD5" s="4" t="s">
        <v>141</v>
      </c>
      <c r="AE5" s="4" t="s">
        <v>31</v>
      </c>
      <c r="AF5" s="4" t="s">
        <v>32</v>
      </c>
      <c r="AG5" s="4" t="s">
        <v>205</v>
      </c>
      <c r="AH5" s="9" t="s">
        <v>16</v>
      </c>
      <c r="AI5" s="393" t="s">
        <v>34</v>
      </c>
      <c r="AJ5" s="4" t="s">
        <v>35</v>
      </c>
      <c r="AK5" s="10" t="s">
        <v>18</v>
      </c>
      <c r="AL5" s="111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</row>
    <row r="6" spans="1:248" s="101" customFormat="1" ht="12.75" customHeight="1" thickBot="1" x14ac:dyDescent="0.25">
      <c r="A6" s="394"/>
      <c r="B6" s="381" t="s">
        <v>36</v>
      </c>
      <c r="C6" s="381" t="s">
        <v>37</v>
      </c>
      <c r="D6" s="381" t="s">
        <v>38</v>
      </c>
      <c r="E6" s="382" t="s">
        <v>39</v>
      </c>
      <c r="F6" s="12" t="s">
        <v>40</v>
      </c>
      <c r="G6" s="395"/>
      <c r="H6" s="12"/>
      <c r="I6" s="396" t="s">
        <v>41</v>
      </c>
      <c r="J6" s="381"/>
      <c r="K6" s="12"/>
      <c r="L6" s="381" t="s">
        <v>458</v>
      </c>
      <c r="M6" s="381"/>
      <c r="N6" s="381" t="s">
        <v>235</v>
      </c>
      <c r="O6" s="382" t="s">
        <v>235</v>
      </c>
      <c r="P6" s="383"/>
      <c r="Q6" s="5" t="s">
        <v>459</v>
      </c>
      <c r="R6" s="117" t="s">
        <v>263</v>
      </c>
      <c r="S6" s="11" t="s">
        <v>109</v>
      </c>
      <c r="T6" s="12" t="s">
        <v>188</v>
      </c>
      <c r="U6" s="381" t="s">
        <v>42</v>
      </c>
      <c r="V6" s="381" t="s">
        <v>43</v>
      </c>
      <c r="W6" s="381"/>
      <c r="X6" s="381" t="s">
        <v>44</v>
      </c>
      <c r="Y6" s="381" t="s">
        <v>30</v>
      </c>
      <c r="Z6" s="381" t="s">
        <v>30</v>
      </c>
      <c r="AA6" s="381" t="s">
        <v>139</v>
      </c>
      <c r="AB6" s="381" t="s">
        <v>15</v>
      </c>
      <c r="AC6" s="381" t="s">
        <v>140</v>
      </c>
      <c r="AD6" s="381" t="s">
        <v>142</v>
      </c>
      <c r="AE6" s="381" t="s">
        <v>47</v>
      </c>
      <c r="AF6" s="381" t="s">
        <v>48</v>
      </c>
      <c r="AG6" s="381" t="s">
        <v>15</v>
      </c>
      <c r="AH6" s="11" t="s">
        <v>30</v>
      </c>
      <c r="AI6" s="397"/>
      <c r="AJ6" s="381" t="s">
        <v>49</v>
      </c>
      <c r="AK6" s="12" t="s">
        <v>189</v>
      </c>
      <c r="AL6" s="398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</row>
    <row r="7" spans="1:248" s="358" customFormat="1" ht="12.75" customHeight="1" thickTop="1" x14ac:dyDescent="0.15">
      <c r="A7" s="312"/>
      <c r="B7" s="235">
        <f>B98</f>
        <v>0</v>
      </c>
      <c r="C7" s="235">
        <f>C98</f>
        <v>0</v>
      </c>
      <c r="D7" s="235">
        <f>D98</f>
        <v>0</v>
      </c>
      <c r="E7" s="238">
        <f>E98</f>
        <v>0</v>
      </c>
      <c r="F7" s="271">
        <f>F98</f>
        <v>0</v>
      </c>
      <c r="G7" s="271" t="str">
        <f>C11</f>
        <v>SEPTEMBER</v>
      </c>
      <c r="H7" s="356"/>
      <c r="I7" s="357"/>
      <c r="J7" s="235">
        <f>J98-J21</f>
        <v>0</v>
      </c>
      <c r="K7" s="238">
        <f t="shared" ref="K7:R7" si="0">K98</f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9">
        <f t="shared" si="0"/>
        <v>0</v>
      </c>
      <c r="P7" s="236">
        <f t="shared" si="0"/>
        <v>0</v>
      </c>
      <c r="Q7" s="235">
        <f t="shared" si="0"/>
        <v>0</v>
      </c>
      <c r="R7" s="239">
        <f t="shared" si="0"/>
        <v>0</v>
      </c>
      <c r="S7" s="272">
        <f>SUM(L7:R7)</f>
        <v>0</v>
      </c>
      <c r="T7" s="237">
        <f>SUM(U7:AK7)</f>
        <v>0</v>
      </c>
      <c r="U7" s="235">
        <f t="shared" ref="U7:AH7" si="1">U98</f>
        <v>0</v>
      </c>
      <c r="V7" s="235">
        <f t="shared" si="1"/>
        <v>0</v>
      </c>
      <c r="W7" s="235">
        <f t="shared" si="1"/>
        <v>0</v>
      </c>
      <c r="X7" s="235">
        <f t="shared" si="1"/>
        <v>0</v>
      </c>
      <c r="Y7" s="235">
        <f t="shared" si="1"/>
        <v>0</v>
      </c>
      <c r="Z7" s="235">
        <f t="shared" si="1"/>
        <v>0</v>
      </c>
      <c r="AA7" s="235">
        <f t="shared" si="1"/>
        <v>0</v>
      </c>
      <c r="AB7" s="235">
        <f t="shared" si="1"/>
        <v>0</v>
      </c>
      <c r="AC7" s="235">
        <f t="shared" si="1"/>
        <v>0</v>
      </c>
      <c r="AD7" s="235">
        <f t="shared" si="1"/>
        <v>0</v>
      </c>
      <c r="AE7" s="235">
        <f t="shared" si="1"/>
        <v>0</v>
      </c>
      <c r="AF7" s="235">
        <f t="shared" si="1"/>
        <v>0</v>
      </c>
      <c r="AG7" s="235">
        <f t="shared" si="1"/>
        <v>0</v>
      </c>
      <c r="AH7" s="238">
        <f t="shared" si="1"/>
        <v>0</v>
      </c>
      <c r="AI7" s="271"/>
      <c r="AJ7" s="235">
        <f>AJ98</f>
        <v>0</v>
      </c>
      <c r="AK7" s="235">
        <f>AK98</f>
        <v>0</v>
      </c>
      <c r="AL7" s="310"/>
    </row>
    <row r="8" spans="1:248" s="54" customFormat="1" ht="12.75" customHeight="1" x14ac:dyDescent="0.2">
      <c r="A8" s="52"/>
      <c r="B8" s="52"/>
      <c r="C8" s="52"/>
      <c r="D8" s="52"/>
      <c r="E8" s="5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269">
        <f>SUM(K7:R7)-T7</f>
        <v>0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248" ht="12.75" customHeight="1" x14ac:dyDescent="0.2">
      <c r="A9" s="15"/>
      <c r="B9" s="15"/>
      <c r="C9" s="15"/>
      <c r="D9" s="15"/>
      <c r="E9" s="15"/>
      <c r="F9" s="15"/>
      <c r="G9" s="55"/>
      <c r="H9" s="15"/>
      <c r="I9" s="3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248" ht="12.75" customHeight="1" x14ac:dyDescent="0.2">
      <c r="A10" s="15"/>
      <c r="B10" s="15"/>
      <c r="C10" s="15"/>
      <c r="D10" s="15"/>
      <c r="E10" s="15"/>
      <c r="F10" s="15"/>
      <c r="G10" s="499" t="str">
        <f>JANUARY!G10</f>
        <v>UNITED STEELWORKERS - LOCAL UNION</v>
      </c>
      <c r="H10" s="499"/>
      <c r="I10" s="499"/>
      <c r="J10" s="2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4" t="s">
        <v>399</v>
      </c>
      <c r="AA10" s="2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248" ht="12.75" customHeight="1" x14ac:dyDescent="0.2">
      <c r="A11" s="15"/>
      <c r="B11" s="26" t="s">
        <v>51</v>
      </c>
      <c r="C11" s="9" t="s">
        <v>170</v>
      </c>
      <c r="D11" s="26" t="s">
        <v>237</v>
      </c>
      <c r="E11" s="1">
        <f>JANUARY!$E$11</f>
        <v>0</v>
      </c>
      <c r="F11" s="15"/>
      <c r="G11" s="55"/>
      <c r="H11" s="15"/>
      <c r="I11" s="3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26"/>
      <c r="AJ11" s="109" t="str">
        <f>C11</f>
        <v>SEPTEMBER</v>
      </c>
      <c r="AK11" s="105">
        <f>$E$11</f>
        <v>0</v>
      </c>
    </row>
    <row r="12" spans="1:248" ht="12.75" customHeight="1" x14ac:dyDescent="0.2">
      <c r="A12" s="15"/>
      <c r="B12" s="26" t="s">
        <v>52</v>
      </c>
      <c r="C12" s="56" t="s">
        <v>144</v>
      </c>
      <c r="D12" s="15"/>
      <c r="E12" s="15"/>
      <c r="F12" s="15"/>
      <c r="G12" s="55"/>
      <c r="H12" s="15"/>
      <c r="I12" s="34" t="s">
        <v>53</v>
      </c>
      <c r="J12" s="15"/>
      <c r="K12" s="15"/>
      <c r="L12" s="34"/>
      <c r="M12" s="15"/>
      <c r="N12" s="15"/>
      <c r="O12" s="15"/>
      <c r="P12" s="26"/>
      <c r="Q12" s="15"/>
      <c r="R12" s="26"/>
      <c r="S12" s="15"/>
      <c r="T12" s="15"/>
      <c r="U12" s="15"/>
      <c r="V12" s="15"/>
      <c r="W12" s="15"/>
      <c r="X12" s="15"/>
      <c r="Y12" s="15"/>
      <c r="Z12" s="15"/>
      <c r="AA12" s="15"/>
      <c r="AB12" s="28" t="s">
        <v>54</v>
      </c>
      <c r="AC12" s="15"/>
      <c r="AD12" s="15"/>
      <c r="AE12" s="15"/>
      <c r="AF12" s="15"/>
      <c r="AG12" s="15"/>
      <c r="AH12" s="15"/>
      <c r="AI12" s="26" t="str">
        <f>B12</f>
        <v>Page No.</v>
      </c>
      <c r="AJ12" s="108" t="str">
        <f>C12</f>
        <v>1</v>
      </c>
      <c r="AK12" s="108"/>
      <c r="AL12" s="104"/>
    </row>
    <row r="13" spans="1:248" ht="12.75" customHeight="1" x14ac:dyDescent="0.2">
      <c r="A13" s="15"/>
      <c r="B13" s="15"/>
      <c r="C13" s="15"/>
      <c r="D13" s="15"/>
      <c r="E13" s="15"/>
      <c r="F13" s="15"/>
      <c r="G13" s="55"/>
      <c r="H13" s="15"/>
      <c r="I13" s="3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26"/>
      <c r="AJ13" s="1"/>
      <c r="AK13" s="233"/>
      <c r="AL13" s="15"/>
    </row>
    <row r="14" spans="1:248" ht="12.75" customHeight="1" x14ac:dyDescent="0.2">
      <c r="A14" s="30"/>
      <c r="B14" s="30"/>
      <c r="C14" s="30"/>
      <c r="D14" s="30"/>
      <c r="E14" s="30"/>
      <c r="F14" s="30"/>
      <c r="G14" s="57"/>
      <c r="H14" s="30"/>
      <c r="I14" s="31"/>
      <c r="J14" s="30"/>
      <c r="K14" s="30"/>
      <c r="L14" s="3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  <c r="AF14" s="30"/>
      <c r="AG14" s="30"/>
      <c r="AH14" s="30"/>
      <c r="AI14" s="30"/>
      <c r="AJ14" s="2"/>
      <c r="AK14" s="2"/>
      <c r="AL14" s="30"/>
    </row>
    <row r="15" spans="1:248" s="362" customFormat="1" ht="12.75" customHeight="1" x14ac:dyDescent="0.2">
      <c r="A15" s="32"/>
      <c r="B15" s="15"/>
      <c r="C15" s="15" t="s">
        <v>55</v>
      </c>
      <c r="D15" s="15"/>
      <c r="E15" s="15"/>
      <c r="F15" s="33"/>
      <c r="G15" s="58"/>
      <c r="H15" s="38" t="s">
        <v>56</v>
      </c>
      <c r="I15" s="59"/>
      <c r="J15" s="459" t="s">
        <v>466</v>
      </c>
      <c r="K15" s="460"/>
      <c r="L15" s="15"/>
      <c r="M15" s="15"/>
      <c r="N15" s="15"/>
      <c r="O15" s="34" t="s">
        <v>57</v>
      </c>
      <c r="P15" s="15"/>
      <c r="Q15" s="15"/>
      <c r="R15" s="32"/>
      <c r="S15" s="15"/>
      <c r="T15" s="3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33"/>
      <c r="AJ15" s="15"/>
      <c r="AK15" s="32"/>
      <c r="AL15" s="15"/>
    </row>
    <row r="16" spans="1:248" s="362" customFormat="1" ht="12.75" customHeight="1" x14ac:dyDescent="0.2">
      <c r="A16" s="32"/>
      <c r="B16" s="15"/>
      <c r="C16" s="15"/>
      <c r="D16" s="15"/>
      <c r="E16" s="15"/>
      <c r="F16" s="33"/>
      <c r="G16" s="58"/>
      <c r="H16" s="33"/>
      <c r="I16" s="60"/>
      <c r="J16" s="15"/>
      <c r="K16" s="32"/>
      <c r="L16" s="15"/>
      <c r="M16" s="15"/>
      <c r="N16" s="15"/>
      <c r="O16" s="15"/>
      <c r="P16" s="15"/>
      <c r="Q16" s="15"/>
      <c r="R16" s="32"/>
      <c r="S16" s="15"/>
      <c r="T16" s="3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33"/>
      <c r="AJ16" s="15"/>
      <c r="AK16" s="32"/>
      <c r="AL16" s="15"/>
    </row>
    <row r="17" spans="1:248" s="362" customFormat="1" ht="12.75" customHeight="1" thickBot="1" x14ac:dyDescent="0.25">
      <c r="A17" s="35"/>
      <c r="B17" s="19">
        <v>1</v>
      </c>
      <c r="C17" s="19">
        <v>2</v>
      </c>
      <c r="D17" s="19">
        <v>3</v>
      </c>
      <c r="E17" s="19">
        <v>4</v>
      </c>
      <c r="F17" s="36">
        <v>5</v>
      </c>
      <c r="G17" s="61">
        <v>6</v>
      </c>
      <c r="H17" s="37">
        <v>7</v>
      </c>
      <c r="I17" s="62">
        <v>8</v>
      </c>
      <c r="J17" s="19">
        <v>9</v>
      </c>
      <c r="K17" s="37">
        <v>10</v>
      </c>
      <c r="L17" s="19">
        <v>11</v>
      </c>
      <c r="M17" s="19" t="s">
        <v>1</v>
      </c>
      <c r="N17" s="19">
        <v>12</v>
      </c>
      <c r="O17" s="19">
        <v>13</v>
      </c>
      <c r="P17" s="19">
        <v>14</v>
      </c>
      <c r="Q17" s="19">
        <v>15</v>
      </c>
      <c r="R17" s="37" t="s">
        <v>2</v>
      </c>
      <c r="S17" s="18"/>
      <c r="T17" s="35"/>
      <c r="U17" s="19">
        <v>16</v>
      </c>
      <c r="V17" s="19">
        <v>17</v>
      </c>
      <c r="W17" s="19">
        <v>18</v>
      </c>
      <c r="X17" s="19">
        <v>19</v>
      </c>
      <c r="Y17" s="19">
        <v>20</v>
      </c>
      <c r="Z17" s="19" t="s">
        <v>3</v>
      </c>
      <c r="AA17" s="19">
        <v>21</v>
      </c>
      <c r="AB17" s="19">
        <v>22</v>
      </c>
      <c r="AC17" s="19">
        <v>23</v>
      </c>
      <c r="AD17" s="19">
        <v>24</v>
      </c>
      <c r="AE17" s="19">
        <v>25</v>
      </c>
      <c r="AF17" s="19">
        <v>26</v>
      </c>
      <c r="AG17" s="19">
        <v>27</v>
      </c>
      <c r="AH17" s="19">
        <v>28</v>
      </c>
      <c r="AI17" s="36">
        <v>29</v>
      </c>
      <c r="AJ17" s="19">
        <v>30</v>
      </c>
      <c r="AK17" s="37">
        <v>31</v>
      </c>
      <c r="AL17" s="18"/>
    </row>
    <row r="18" spans="1:248" s="102" customFormat="1" ht="12.75" customHeight="1" thickTop="1" x14ac:dyDescent="0.2">
      <c r="A18" s="32"/>
      <c r="B18" s="6" t="s">
        <v>4</v>
      </c>
      <c r="C18" s="399"/>
      <c r="D18" s="6" t="s">
        <v>201</v>
      </c>
      <c r="E18" s="400" t="s">
        <v>6</v>
      </c>
      <c r="F18" s="114" t="s">
        <v>7</v>
      </c>
      <c r="G18" s="401"/>
      <c r="H18" s="114"/>
      <c r="I18" s="402"/>
      <c r="J18" s="6"/>
      <c r="K18" s="114"/>
      <c r="L18" s="6" t="s">
        <v>454</v>
      </c>
      <c r="M18" s="6"/>
      <c r="N18" s="6" t="s">
        <v>257</v>
      </c>
      <c r="O18" s="400" t="s">
        <v>455</v>
      </c>
      <c r="P18" s="403"/>
      <c r="Q18" s="404" t="s">
        <v>8</v>
      </c>
      <c r="R18" s="114" t="s">
        <v>8</v>
      </c>
      <c r="S18" s="405"/>
      <c r="T18" s="374"/>
      <c r="U18" s="456" t="s">
        <v>9</v>
      </c>
      <c r="V18" s="457"/>
      <c r="W18" s="457"/>
      <c r="X18" s="457"/>
      <c r="Y18" s="458"/>
      <c r="Z18" s="6" t="s">
        <v>10</v>
      </c>
      <c r="AA18" s="6" t="s">
        <v>11</v>
      </c>
      <c r="AB18" s="6" t="s">
        <v>204</v>
      </c>
      <c r="AC18" s="6" t="s">
        <v>12</v>
      </c>
      <c r="AD18" s="6" t="s">
        <v>13</v>
      </c>
      <c r="AE18" s="6" t="s">
        <v>14</v>
      </c>
      <c r="AF18" s="6"/>
      <c r="AG18" s="6"/>
      <c r="AH18" s="406"/>
      <c r="AI18" s="407"/>
      <c r="AJ18" s="6" t="s">
        <v>15</v>
      </c>
      <c r="AK18" s="114" t="s">
        <v>7</v>
      </c>
      <c r="AL18" s="405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</row>
    <row r="19" spans="1:248" s="102" customFormat="1" ht="12.75" customHeight="1" x14ac:dyDescent="0.2">
      <c r="A19" s="32"/>
      <c r="B19" s="6" t="s">
        <v>8</v>
      </c>
      <c r="C19" s="6" t="s">
        <v>16</v>
      </c>
      <c r="D19" s="6" t="s">
        <v>202</v>
      </c>
      <c r="E19" s="408" t="s">
        <v>8</v>
      </c>
      <c r="F19" s="114" t="s">
        <v>18</v>
      </c>
      <c r="G19" s="401" t="s">
        <v>19</v>
      </c>
      <c r="H19" s="114" t="s">
        <v>20</v>
      </c>
      <c r="I19" s="402" t="s">
        <v>465</v>
      </c>
      <c r="J19" s="6" t="s">
        <v>21</v>
      </c>
      <c r="K19" s="114" t="s">
        <v>22</v>
      </c>
      <c r="L19" s="6" t="s">
        <v>456</v>
      </c>
      <c r="M19" s="6" t="s">
        <v>457</v>
      </c>
      <c r="N19" s="6" t="s">
        <v>258</v>
      </c>
      <c r="O19" s="408" t="s">
        <v>259</v>
      </c>
      <c r="P19" s="408" t="s">
        <v>23</v>
      </c>
      <c r="Q19" s="6" t="s">
        <v>24</v>
      </c>
      <c r="R19" s="114" t="s">
        <v>24</v>
      </c>
      <c r="S19" s="406" t="s">
        <v>136</v>
      </c>
      <c r="T19" s="114" t="s">
        <v>136</v>
      </c>
      <c r="U19" s="6" t="s">
        <v>25</v>
      </c>
      <c r="V19" s="6" t="s">
        <v>26</v>
      </c>
      <c r="W19" s="6" t="s">
        <v>27</v>
      </c>
      <c r="X19" s="6" t="s">
        <v>28</v>
      </c>
      <c r="Y19" s="6" t="s">
        <v>137</v>
      </c>
      <c r="Z19" s="6" t="s">
        <v>251</v>
      </c>
      <c r="AA19" s="6" t="s">
        <v>138</v>
      </c>
      <c r="AB19" s="6" t="s">
        <v>203</v>
      </c>
      <c r="AC19" s="6" t="s">
        <v>30</v>
      </c>
      <c r="AD19" s="6" t="s">
        <v>141</v>
      </c>
      <c r="AE19" s="6" t="s">
        <v>31</v>
      </c>
      <c r="AF19" s="6" t="s">
        <v>32</v>
      </c>
      <c r="AG19" s="6" t="s">
        <v>205</v>
      </c>
      <c r="AH19" s="406" t="s">
        <v>16</v>
      </c>
      <c r="AI19" s="409" t="s">
        <v>34</v>
      </c>
      <c r="AJ19" s="6" t="s">
        <v>35</v>
      </c>
      <c r="AK19" s="114" t="s">
        <v>18</v>
      </c>
      <c r="AL19" s="405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</row>
    <row r="20" spans="1:248" s="102" customFormat="1" ht="12.75" customHeight="1" thickBot="1" x14ac:dyDescent="0.25">
      <c r="A20" s="410"/>
      <c r="B20" s="7" t="s">
        <v>36</v>
      </c>
      <c r="C20" s="7" t="s">
        <v>37</v>
      </c>
      <c r="D20" s="7" t="s">
        <v>38</v>
      </c>
      <c r="E20" s="411" t="s">
        <v>39</v>
      </c>
      <c r="F20" s="412" t="s">
        <v>40</v>
      </c>
      <c r="G20" s="413"/>
      <c r="H20" s="412"/>
      <c r="I20" s="414" t="s">
        <v>41</v>
      </c>
      <c r="J20" s="7"/>
      <c r="K20" s="412"/>
      <c r="L20" s="7" t="s">
        <v>458</v>
      </c>
      <c r="M20" s="7"/>
      <c r="N20" s="7" t="s">
        <v>235</v>
      </c>
      <c r="O20" s="411" t="s">
        <v>235</v>
      </c>
      <c r="P20" s="415"/>
      <c r="Q20" s="115" t="s">
        <v>459</v>
      </c>
      <c r="R20" s="116" t="s">
        <v>263</v>
      </c>
      <c r="S20" s="416" t="s">
        <v>109</v>
      </c>
      <c r="T20" s="412" t="s">
        <v>188</v>
      </c>
      <c r="U20" s="7" t="s">
        <v>42</v>
      </c>
      <c r="V20" s="7" t="s">
        <v>43</v>
      </c>
      <c r="W20" s="7"/>
      <c r="X20" s="7" t="s">
        <v>44</v>
      </c>
      <c r="Y20" s="7" t="s">
        <v>30</v>
      </c>
      <c r="Z20" s="7" t="s">
        <v>30</v>
      </c>
      <c r="AA20" s="7" t="s">
        <v>139</v>
      </c>
      <c r="AB20" s="7" t="s">
        <v>15</v>
      </c>
      <c r="AC20" s="7" t="s">
        <v>140</v>
      </c>
      <c r="AD20" s="7" t="s">
        <v>142</v>
      </c>
      <c r="AE20" s="7" t="s">
        <v>47</v>
      </c>
      <c r="AF20" s="7" t="s">
        <v>48</v>
      </c>
      <c r="AG20" s="7" t="s">
        <v>15</v>
      </c>
      <c r="AH20" s="416" t="s">
        <v>30</v>
      </c>
      <c r="AI20" s="417"/>
      <c r="AJ20" s="7" t="s">
        <v>49</v>
      </c>
      <c r="AK20" s="412" t="s">
        <v>189</v>
      </c>
      <c r="AL20" s="418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</row>
    <row r="21" spans="1:248" s="15" customFormat="1" ht="12.75" customHeight="1" thickTop="1" x14ac:dyDescent="0.2">
      <c r="A21" s="40"/>
      <c r="B21" s="241"/>
      <c r="C21" s="241"/>
      <c r="D21" s="241"/>
      <c r="E21" s="241"/>
      <c r="F21" s="244"/>
      <c r="G21" s="99" t="str">
        <f>$C$11</f>
        <v>SEPTEMBER</v>
      </c>
      <c r="H21" s="270" t="s">
        <v>58</v>
      </c>
      <c r="I21" s="276"/>
      <c r="J21" s="442">
        <f>AUGUST!E2</f>
        <v>0</v>
      </c>
      <c r="K21" s="244"/>
      <c r="L21" s="241"/>
      <c r="M21" s="241"/>
      <c r="N21" s="241"/>
      <c r="O21" s="242"/>
      <c r="P21" s="254"/>
      <c r="Q21" s="241"/>
      <c r="R21" s="242"/>
      <c r="S21" s="29"/>
      <c r="T21" s="40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2"/>
      <c r="AI21" s="243"/>
      <c r="AJ21" s="241"/>
      <c r="AK21" s="241"/>
      <c r="AL21" s="29"/>
    </row>
    <row r="22" spans="1:248" s="124" customFormat="1" ht="12.75" customHeight="1" x14ac:dyDescent="0.2">
      <c r="A22" s="40">
        <v>1</v>
      </c>
      <c r="B22" s="245"/>
      <c r="C22" s="245"/>
      <c r="D22" s="245"/>
      <c r="E22" s="245"/>
      <c r="F22" s="246"/>
      <c r="G22" s="419"/>
      <c r="H22" s="265"/>
      <c r="I22" s="420"/>
      <c r="J22" s="241">
        <f t="shared" ref="J22:J52" si="2">SUM(B22:F22)</f>
        <v>0</v>
      </c>
      <c r="K22" s="244">
        <f>SUM(U22:AK22)-SUM(L22:R22)</f>
        <v>0</v>
      </c>
      <c r="L22" s="245"/>
      <c r="M22" s="245"/>
      <c r="N22" s="245"/>
      <c r="O22" s="247"/>
      <c r="P22" s="255"/>
      <c r="Q22" s="245"/>
      <c r="R22" s="246"/>
      <c r="S22" s="65" t="s">
        <v>59</v>
      </c>
      <c r="T22" s="40">
        <v>1</v>
      </c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7"/>
      <c r="AI22" s="265"/>
      <c r="AJ22" s="245"/>
      <c r="AK22" s="246"/>
      <c r="AL22" s="65" t="s">
        <v>59</v>
      </c>
    </row>
    <row r="23" spans="1:248" s="124" customFormat="1" ht="12.75" customHeight="1" x14ac:dyDescent="0.2">
      <c r="A23" s="40">
        <v>2</v>
      </c>
      <c r="B23" s="245"/>
      <c r="C23" s="245"/>
      <c r="D23" s="245"/>
      <c r="E23" s="245"/>
      <c r="F23" s="246"/>
      <c r="G23" s="419"/>
      <c r="H23" s="265"/>
      <c r="I23" s="420"/>
      <c r="J23" s="241">
        <f t="shared" si="2"/>
        <v>0</v>
      </c>
      <c r="K23" s="244">
        <f t="shared" ref="K23:K52" si="3">SUM(U23:AK23)-SUM(L23:R23)</f>
        <v>0</v>
      </c>
      <c r="L23" s="245"/>
      <c r="M23" s="245"/>
      <c r="N23" s="245"/>
      <c r="O23" s="247"/>
      <c r="P23" s="255"/>
      <c r="Q23" s="245"/>
      <c r="R23" s="246"/>
      <c r="S23" s="65" t="s">
        <v>60</v>
      </c>
      <c r="T23" s="40">
        <v>2</v>
      </c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7"/>
      <c r="AI23" s="265"/>
      <c r="AJ23" s="245"/>
      <c r="AK23" s="246"/>
      <c r="AL23" s="65" t="s">
        <v>60</v>
      </c>
    </row>
    <row r="24" spans="1:248" s="124" customFormat="1" ht="12.75" customHeight="1" x14ac:dyDescent="0.2">
      <c r="A24" s="40">
        <v>3</v>
      </c>
      <c r="B24" s="245"/>
      <c r="C24" s="245"/>
      <c r="D24" s="245"/>
      <c r="E24" s="245"/>
      <c r="F24" s="246"/>
      <c r="G24" s="419"/>
      <c r="H24" s="265"/>
      <c r="I24" s="420"/>
      <c r="J24" s="241">
        <f t="shared" si="2"/>
        <v>0</v>
      </c>
      <c r="K24" s="244">
        <f t="shared" si="3"/>
        <v>0</v>
      </c>
      <c r="L24" s="245"/>
      <c r="M24" s="245"/>
      <c r="N24" s="245"/>
      <c r="O24" s="247"/>
      <c r="P24" s="255"/>
      <c r="Q24" s="245"/>
      <c r="R24" s="246"/>
      <c r="S24" s="65" t="s">
        <v>61</v>
      </c>
      <c r="T24" s="40">
        <v>3</v>
      </c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7"/>
      <c r="AI24" s="265"/>
      <c r="AJ24" s="245"/>
      <c r="AK24" s="246"/>
      <c r="AL24" s="65" t="s">
        <v>61</v>
      </c>
    </row>
    <row r="25" spans="1:248" s="124" customFormat="1" ht="12.75" customHeight="1" x14ac:dyDescent="0.2">
      <c r="A25" s="40">
        <v>4</v>
      </c>
      <c r="B25" s="245"/>
      <c r="C25" s="245"/>
      <c r="D25" s="245"/>
      <c r="E25" s="245"/>
      <c r="F25" s="246"/>
      <c r="G25" s="419"/>
      <c r="H25" s="265"/>
      <c r="I25" s="420"/>
      <c r="J25" s="241">
        <f t="shared" si="2"/>
        <v>0</v>
      </c>
      <c r="K25" s="244">
        <f t="shared" si="3"/>
        <v>0</v>
      </c>
      <c r="L25" s="245"/>
      <c r="M25" s="245"/>
      <c r="N25" s="245"/>
      <c r="O25" s="247"/>
      <c r="P25" s="255"/>
      <c r="Q25" s="245"/>
      <c r="R25" s="246"/>
      <c r="S25" s="65" t="s">
        <v>62</v>
      </c>
      <c r="T25" s="40">
        <v>4</v>
      </c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7"/>
      <c r="AI25" s="265"/>
      <c r="AJ25" s="245"/>
      <c r="AK25" s="246"/>
      <c r="AL25" s="65" t="s">
        <v>62</v>
      </c>
    </row>
    <row r="26" spans="1:248" s="124" customFormat="1" ht="12.75" customHeight="1" x14ac:dyDescent="0.2">
      <c r="A26" s="40">
        <v>5</v>
      </c>
      <c r="B26" s="245"/>
      <c r="C26" s="245"/>
      <c r="D26" s="245"/>
      <c r="E26" s="245"/>
      <c r="F26" s="246"/>
      <c r="G26" s="421"/>
      <c r="H26" s="265"/>
      <c r="I26" s="420"/>
      <c r="J26" s="241">
        <f t="shared" si="2"/>
        <v>0</v>
      </c>
      <c r="K26" s="244">
        <f t="shared" si="3"/>
        <v>0</v>
      </c>
      <c r="L26" s="245"/>
      <c r="M26" s="245"/>
      <c r="N26" s="245"/>
      <c r="O26" s="247"/>
      <c r="P26" s="255"/>
      <c r="Q26" s="245"/>
      <c r="R26" s="246"/>
      <c r="S26" s="65" t="s">
        <v>63</v>
      </c>
      <c r="T26" s="40">
        <v>5</v>
      </c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7"/>
      <c r="AI26" s="265"/>
      <c r="AJ26" s="245"/>
      <c r="AK26" s="246"/>
      <c r="AL26" s="65" t="s">
        <v>63</v>
      </c>
    </row>
    <row r="27" spans="1:248" s="124" customFormat="1" ht="12.75" customHeight="1" x14ac:dyDescent="0.2">
      <c r="A27" s="66">
        <v>6</v>
      </c>
      <c r="B27" s="248"/>
      <c r="C27" s="248"/>
      <c r="D27" s="248"/>
      <c r="E27" s="248"/>
      <c r="F27" s="250"/>
      <c r="G27" s="419"/>
      <c r="H27" s="266"/>
      <c r="I27" s="422"/>
      <c r="J27" s="241">
        <f t="shared" si="2"/>
        <v>0</v>
      </c>
      <c r="K27" s="244">
        <f t="shared" si="3"/>
        <v>0</v>
      </c>
      <c r="L27" s="248"/>
      <c r="M27" s="248"/>
      <c r="N27" s="248"/>
      <c r="O27" s="249"/>
      <c r="P27" s="256"/>
      <c r="Q27" s="248"/>
      <c r="R27" s="250"/>
      <c r="S27" s="67" t="s">
        <v>64</v>
      </c>
      <c r="T27" s="66">
        <v>6</v>
      </c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9"/>
      <c r="AI27" s="266"/>
      <c r="AJ27" s="248"/>
      <c r="AK27" s="250"/>
      <c r="AL27" s="67" t="s">
        <v>64</v>
      </c>
    </row>
    <row r="28" spans="1:248" s="124" customFormat="1" ht="12.75" customHeight="1" x14ac:dyDescent="0.2">
      <c r="A28" s="40">
        <v>7</v>
      </c>
      <c r="B28" s="245"/>
      <c r="C28" s="245"/>
      <c r="D28" s="245"/>
      <c r="E28" s="245"/>
      <c r="F28" s="246"/>
      <c r="G28" s="419"/>
      <c r="H28" s="265"/>
      <c r="I28" s="420"/>
      <c r="J28" s="241">
        <f t="shared" si="2"/>
        <v>0</v>
      </c>
      <c r="K28" s="244">
        <f t="shared" si="3"/>
        <v>0</v>
      </c>
      <c r="L28" s="245"/>
      <c r="M28" s="245"/>
      <c r="N28" s="245"/>
      <c r="O28" s="247"/>
      <c r="P28" s="255"/>
      <c r="Q28" s="245"/>
      <c r="R28" s="246"/>
      <c r="S28" s="65" t="s">
        <v>65</v>
      </c>
      <c r="T28" s="40">
        <v>7</v>
      </c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7"/>
      <c r="AI28" s="265"/>
      <c r="AJ28" s="245"/>
      <c r="AK28" s="246"/>
      <c r="AL28" s="65" t="s">
        <v>65</v>
      </c>
    </row>
    <row r="29" spans="1:248" s="124" customFormat="1" ht="12.75" customHeight="1" x14ac:dyDescent="0.2">
      <c r="A29" s="40">
        <v>8</v>
      </c>
      <c r="B29" s="245"/>
      <c r="C29" s="245"/>
      <c r="D29" s="245"/>
      <c r="E29" s="245"/>
      <c r="F29" s="246"/>
      <c r="G29" s="419"/>
      <c r="H29" s="265"/>
      <c r="I29" s="420"/>
      <c r="J29" s="241">
        <f t="shared" si="2"/>
        <v>0</v>
      </c>
      <c r="K29" s="244">
        <f t="shared" si="3"/>
        <v>0</v>
      </c>
      <c r="L29" s="245"/>
      <c r="M29" s="245"/>
      <c r="N29" s="245"/>
      <c r="O29" s="247"/>
      <c r="P29" s="255"/>
      <c r="Q29" s="245"/>
      <c r="R29" s="246"/>
      <c r="S29" s="65" t="s">
        <v>66</v>
      </c>
      <c r="T29" s="40">
        <v>8</v>
      </c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7"/>
      <c r="AI29" s="265"/>
      <c r="AJ29" s="245"/>
      <c r="AK29" s="246"/>
      <c r="AL29" s="65" t="s">
        <v>66</v>
      </c>
    </row>
    <row r="30" spans="1:248" s="124" customFormat="1" ht="12.75" customHeight="1" x14ac:dyDescent="0.2">
      <c r="A30" s="40">
        <v>9</v>
      </c>
      <c r="B30" s="245"/>
      <c r="C30" s="245"/>
      <c r="D30" s="245"/>
      <c r="E30" s="245"/>
      <c r="F30" s="246"/>
      <c r="G30" s="419"/>
      <c r="H30" s="265"/>
      <c r="I30" s="420"/>
      <c r="J30" s="241">
        <f t="shared" si="2"/>
        <v>0</v>
      </c>
      <c r="K30" s="244">
        <f t="shared" si="3"/>
        <v>0</v>
      </c>
      <c r="L30" s="245"/>
      <c r="M30" s="245"/>
      <c r="N30" s="245"/>
      <c r="O30" s="247"/>
      <c r="P30" s="255"/>
      <c r="Q30" s="245"/>
      <c r="R30" s="246"/>
      <c r="S30" s="65" t="s">
        <v>67</v>
      </c>
      <c r="T30" s="40">
        <v>9</v>
      </c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7"/>
      <c r="AI30" s="265"/>
      <c r="AJ30" s="245"/>
      <c r="AK30" s="246"/>
      <c r="AL30" s="65" t="s">
        <v>67</v>
      </c>
    </row>
    <row r="31" spans="1:248" s="124" customFormat="1" ht="12.75" customHeight="1" x14ac:dyDescent="0.2">
      <c r="A31" s="40">
        <v>10</v>
      </c>
      <c r="B31" s="245"/>
      <c r="C31" s="245"/>
      <c r="D31" s="245"/>
      <c r="E31" s="245"/>
      <c r="F31" s="246"/>
      <c r="G31" s="419"/>
      <c r="H31" s="265"/>
      <c r="I31" s="420"/>
      <c r="J31" s="241">
        <f t="shared" si="2"/>
        <v>0</v>
      </c>
      <c r="K31" s="244">
        <f t="shared" si="3"/>
        <v>0</v>
      </c>
      <c r="L31" s="245"/>
      <c r="M31" s="245"/>
      <c r="N31" s="245"/>
      <c r="O31" s="247"/>
      <c r="P31" s="255"/>
      <c r="Q31" s="245"/>
      <c r="R31" s="246"/>
      <c r="S31" s="65" t="s">
        <v>68</v>
      </c>
      <c r="T31" s="40">
        <v>10</v>
      </c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7"/>
      <c r="AI31" s="265"/>
      <c r="AJ31" s="245"/>
      <c r="AK31" s="246"/>
      <c r="AL31" s="65" t="s">
        <v>68</v>
      </c>
    </row>
    <row r="32" spans="1:248" s="124" customFormat="1" ht="12.75" customHeight="1" x14ac:dyDescent="0.2">
      <c r="A32" s="40">
        <v>11</v>
      </c>
      <c r="B32" s="245"/>
      <c r="C32" s="245"/>
      <c r="D32" s="245"/>
      <c r="E32" s="245"/>
      <c r="F32" s="246"/>
      <c r="G32" s="419"/>
      <c r="H32" s="265"/>
      <c r="I32" s="420"/>
      <c r="J32" s="241">
        <f t="shared" si="2"/>
        <v>0</v>
      </c>
      <c r="K32" s="244">
        <f t="shared" si="3"/>
        <v>0</v>
      </c>
      <c r="L32" s="245"/>
      <c r="M32" s="245"/>
      <c r="N32" s="245"/>
      <c r="O32" s="247"/>
      <c r="P32" s="255"/>
      <c r="Q32" s="245"/>
      <c r="R32" s="246"/>
      <c r="S32" s="65" t="s">
        <v>69</v>
      </c>
      <c r="T32" s="40">
        <v>11</v>
      </c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7"/>
      <c r="AI32" s="265"/>
      <c r="AJ32" s="245"/>
      <c r="AK32" s="246"/>
      <c r="AL32" s="65" t="s">
        <v>69</v>
      </c>
    </row>
    <row r="33" spans="1:38" s="124" customFormat="1" ht="12.75" customHeight="1" x14ac:dyDescent="0.2">
      <c r="A33" s="40">
        <v>12</v>
      </c>
      <c r="B33" s="245"/>
      <c r="C33" s="245"/>
      <c r="D33" s="245"/>
      <c r="E33" s="245"/>
      <c r="F33" s="246"/>
      <c r="G33" s="419"/>
      <c r="H33" s="265"/>
      <c r="I33" s="420"/>
      <c r="J33" s="241">
        <f t="shared" si="2"/>
        <v>0</v>
      </c>
      <c r="K33" s="244">
        <f t="shared" si="3"/>
        <v>0</v>
      </c>
      <c r="L33" s="245"/>
      <c r="M33" s="245"/>
      <c r="N33" s="245"/>
      <c r="O33" s="247"/>
      <c r="P33" s="255"/>
      <c r="Q33" s="245"/>
      <c r="R33" s="246"/>
      <c r="S33" s="65" t="s">
        <v>70</v>
      </c>
      <c r="T33" s="40">
        <v>12</v>
      </c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7"/>
      <c r="AI33" s="265"/>
      <c r="AJ33" s="245"/>
      <c r="AK33" s="246"/>
      <c r="AL33" s="65" t="s">
        <v>70</v>
      </c>
    </row>
    <row r="34" spans="1:38" s="124" customFormat="1" ht="12.75" customHeight="1" x14ac:dyDescent="0.2">
      <c r="A34" s="40">
        <v>13</v>
      </c>
      <c r="B34" s="245"/>
      <c r="C34" s="245"/>
      <c r="D34" s="245"/>
      <c r="E34" s="245"/>
      <c r="F34" s="246"/>
      <c r="G34" s="419"/>
      <c r="H34" s="265"/>
      <c r="I34" s="420"/>
      <c r="J34" s="241">
        <f t="shared" si="2"/>
        <v>0</v>
      </c>
      <c r="K34" s="244">
        <f t="shared" si="3"/>
        <v>0</v>
      </c>
      <c r="L34" s="245"/>
      <c r="M34" s="245"/>
      <c r="N34" s="245"/>
      <c r="O34" s="247"/>
      <c r="P34" s="255"/>
      <c r="Q34" s="245"/>
      <c r="R34" s="246"/>
      <c r="S34" s="65" t="s">
        <v>71</v>
      </c>
      <c r="T34" s="40">
        <v>13</v>
      </c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7"/>
      <c r="AI34" s="265"/>
      <c r="AJ34" s="245"/>
      <c r="AK34" s="246"/>
      <c r="AL34" s="65" t="s">
        <v>71</v>
      </c>
    </row>
    <row r="35" spans="1:38" s="124" customFormat="1" ht="12.75" customHeight="1" x14ac:dyDescent="0.2">
      <c r="A35" s="40">
        <v>14</v>
      </c>
      <c r="B35" s="245"/>
      <c r="C35" s="245"/>
      <c r="D35" s="245"/>
      <c r="E35" s="245"/>
      <c r="F35" s="246"/>
      <c r="G35" s="419"/>
      <c r="H35" s="265"/>
      <c r="I35" s="420"/>
      <c r="J35" s="241">
        <f t="shared" si="2"/>
        <v>0</v>
      </c>
      <c r="K35" s="244">
        <f t="shared" si="3"/>
        <v>0</v>
      </c>
      <c r="L35" s="245"/>
      <c r="M35" s="245"/>
      <c r="N35" s="245"/>
      <c r="O35" s="247"/>
      <c r="P35" s="255"/>
      <c r="Q35" s="245"/>
      <c r="R35" s="246"/>
      <c r="S35" s="65" t="s">
        <v>72</v>
      </c>
      <c r="T35" s="40">
        <v>14</v>
      </c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7"/>
      <c r="AI35" s="265"/>
      <c r="AJ35" s="245"/>
      <c r="AK35" s="246"/>
      <c r="AL35" s="65" t="s">
        <v>72</v>
      </c>
    </row>
    <row r="36" spans="1:38" s="124" customFormat="1" ht="12.75" customHeight="1" x14ac:dyDescent="0.2">
      <c r="A36" s="40">
        <v>15</v>
      </c>
      <c r="B36" s="245"/>
      <c r="C36" s="245"/>
      <c r="D36" s="245"/>
      <c r="E36" s="245"/>
      <c r="F36" s="246"/>
      <c r="G36" s="419"/>
      <c r="H36" s="265"/>
      <c r="I36" s="420"/>
      <c r="J36" s="241">
        <f t="shared" si="2"/>
        <v>0</v>
      </c>
      <c r="K36" s="244">
        <f t="shared" si="3"/>
        <v>0</v>
      </c>
      <c r="L36" s="245"/>
      <c r="M36" s="245"/>
      <c r="N36" s="245"/>
      <c r="O36" s="247"/>
      <c r="P36" s="255"/>
      <c r="Q36" s="245"/>
      <c r="R36" s="246"/>
      <c r="S36" s="65" t="s">
        <v>73</v>
      </c>
      <c r="T36" s="40">
        <v>15</v>
      </c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7"/>
      <c r="AI36" s="265"/>
      <c r="AJ36" s="245"/>
      <c r="AK36" s="246"/>
      <c r="AL36" s="65" t="s">
        <v>73</v>
      </c>
    </row>
    <row r="37" spans="1:38" s="124" customFormat="1" ht="12.75" customHeight="1" x14ac:dyDescent="0.2">
      <c r="A37" s="40">
        <v>16</v>
      </c>
      <c r="B37" s="245"/>
      <c r="C37" s="245"/>
      <c r="D37" s="245"/>
      <c r="E37" s="245"/>
      <c r="F37" s="246"/>
      <c r="G37" s="419"/>
      <c r="H37" s="265"/>
      <c r="I37" s="420"/>
      <c r="J37" s="241">
        <f t="shared" si="2"/>
        <v>0</v>
      </c>
      <c r="K37" s="244">
        <f t="shared" si="3"/>
        <v>0</v>
      </c>
      <c r="L37" s="245"/>
      <c r="M37" s="245"/>
      <c r="N37" s="245"/>
      <c r="O37" s="247"/>
      <c r="P37" s="255"/>
      <c r="Q37" s="245"/>
      <c r="R37" s="246"/>
      <c r="S37" s="65" t="s">
        <v>74</v>
      </c>
      <c r="T37" s="40">
        <v>16</v>
      </c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7"/>
      <c r="AI37" s="265"/>
      <c r="AJ37" s="245"/>
      <c r="AK37" s="246"/>
      <c r="AL37" s="65" t="s">
        <v>74</v>
      </c>
    </row>
    <row r="38" spans="1:38" s="124" customFormat="1" ht="12.75" customHeight="1" x14ac:dyDescent="0.2">
      <c r="A38" s="40">
        <v>17</v>
      </c>
      <c r="B38" s="245"/>
      <c r="C38" s="245"/>
      <c r="D38" s="245"/>
      <c r="E38" s="245"/>
      <c r="F38" s="246"/>
      <c r="G38" s="419"/>
      <c r="H38" s="265"/>
      <c r="I38" s="420"/>
      <c r="J38" s="241">
        <f t="shared" si="2"/>
        <v>0</v>
      </c>
      <c r="K38" s="244">
        <f t="shared" si="3"/>
        <v>0</v>
      </c>
      <c r="L38" s="245"/>
      <c r="M38" s="245"/>
      <c r="N38" s="245"/>
      <c r="O38" s="247"/>
      <c r="P38" s="255"/>
      <c r="Q38" s="245"/>
      <c r="R38" s="246"/>
      <c r="S38" s="65" t="s">
        <v>75</v>
      </c>
      <c r="T38" s="40">
        <v>17</v>
      </c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7"/>
      <c r="AI38" s="265"/>
      <c r="AJ38" s="245"/>
      <c r="AK38" s="246"/>
      <c r="AL38" s="65" t="s">
        <v>75</v>
      </c>
    </row>
    <row r="39" spans="1:38" s="124" customFormat="1" ht="12.75" customHeight="1" x14ac:dyDescent="0.2">
      <c r="A39" s="40">
        <v>18</v>
      </c>
      <c r="B39" s="245"/>
      <c r="C39" s="245"/>
      <c r="D39" s="245"/>
      <c r="E39" s="245"/>
      <c r="F39" s="246"/>
      <c r="G39" s="419"/>
      <c r="H39" s="265"/>
      <c r="I39" s="420"/>
      <c r="J39" s="241">
        <f t="shared" si="2"/>
        <v>0</v>
      </c>
      <c r="K39" s="244">
        <f t="shared" si="3"/>
        <v>0</v>
      </c>
      <c r="L39" s="245"/>
      <c r="M39" s="245"/>
      <c r="N39" s="245"/>
      <c r="O39" s="247"/>
      <c r="P39" s="255"/>
      <c r="Q39" s="245"/>
      <c r="R39" s="246"/>
      <c r="S39" s="65" t="s">
        <v>76</v>
      </c>
      <c r="T39" s="40">
        <v>18</v>
      </c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7"/>
      <c r="AI39" s="265"/>
      <c r="AJ39" s="245"/>
      <c r="AK39" s="246"/>
      <c r="AL39" s="65" t="s">
        <v>76</v>
      </c>
    </row>
    <row r="40" spans="1:38" s="124" customFormat="1" ht="12.75" customHeight="1" x14ac:dyDescent="0.2">
      <c r="A40" s="40">
        <v>19</v>
      </c>
      <c r="B40" s="245"/>
      <c r="C40" s="245"/>
      <c r="D40" s="245"/>
      <c r="E40" s="245"/>
      <c r="F40" s="246"/>
      <c r="G40" s="419"/>
      <c r="H40" s="265"/>
      <c r="I40" s="420"/>
      <c r="J40" s="241">
        <f t="shared" si="2"/>
        <v>0</v>
      </c>
      <c r="K40" s="244">
        <f t="shared" si="3"/>
        <v>0</v>
      </c>
      <c r="L40" s="245"/>
      <c r="M40" s="245"/>
      <c r="N40" s="245"/>
      <c r="O40" s="247"/>
      <c r="P40" s="255"/>
      <c r="Q40" s="245"/>
      <c r="R40" s="246"/>
      <c r="S40" s="65" t="s">
        <v>77</v>
      </c>
      <c r="T40" s="40">
        <v>19</v>
      </c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7"/>
      <c r="AI40" s="265"/>
      <c r="AJ40" s="245"/>
      <c r="AK40" s="246"/>
      <c r="AL40" s="65" t="s">
        <v>77</v>
      </c>
    </row>
    <row r="41" spans="1:38" s="124" customFormat="1" ht="12.75" customHeight="1" x14ac:dyDescent="0.2">
      <c r="A41" s="40">
        <v>20</v>
      </c>
      <c r="B41" s="245"/>
      <c r="C41" s="245"/>
      <c r="D41" s="245"/>
      <c r="E41" s="245"/>
      <c r="F41" s="246"/>
      <c r="G41" s="419"/>
      <c r="H41" s="265"/>
      <c r="I41" s="420"/>
      <c r="J41" s="241">
        <f t="shared" si="2"/>
        <v>0</v>
      </c>
      <c r="K41" s="244">
        <f t="shared" si="3"/>
        <v>0</v>
      </c>
      <c r="L41" s="245"/>
      <c r="M41" s="245"/>
      <c r="N41" s="245"/>
      <c r="O41" s="247"/>
      <c r="P41" s="255"/>
      <c r="Q41" s="245"/>
      <c r="R41" s="246"/>
      <c r="S41" s="65" t="s">
        <v>78</v>
      </c>
      <c r="T41" s="40">
        <v>20</v>
      </c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7"/>
      <c r="AI41" s="265"/>
      <c r="AJ41" s="245"/>
      <c r="AK41" s="246"/>
      <c r="AL41" s="65" t="s">
        <v>78</v>
      </c>
    </row>
    <row r="42" spans="1:38" s="124" customFormat="1" ht="12.75" customHeight="1" x14ac:dyDescent="0.2">
      <c r="A42" s="40">
        <v>21</v>
      </c>
      <c r="B42" s="245"/>
      <c r="C42" s="245"/>
      <c r="D42" s="245"/>
      <c r="E42" s="245"/>
      <c r="F42" s="246"/>
      <c r="G42" s="419"/>
      <c r="H42" s="265"/>
      <c r="I42" s="420"/>
      <c r="J42" s="241">
        <f t="shared" si="2"/>
        <v>0</v>
      </c>
      <c r="K42" s="244">
        <f t="shared" si="3"/>
        <v>0</v>
      </c>
      <c r="L42" s="245"/>
      <c r="M42" s="245"/>
      <c r="N42" s="245"/>
      <c r="O42" s="247"/>
      <c r="P42" s="255"/>
      <c r="Q42" s="245"/>
      <c r="R42" s="246"/>
      <c r="S42" s="65" t="s">
        <v>79</v>
      </c>
      <c r="T42" s="40">
        <v>21</v>
      </c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7"/>
      <c r="AI42" s="265"/>
      <c r="AJ42" s="245"/>
      <c r="AK42" s="246"/>
      <c r="AL42" s="65" t="s">
        <v>79</v>
      </c>
    </row>
    <row r="43" spans="1:38" s="124" customFormat="1" ht="12.75" customHeight="1" x14ac:dyDescent="0.2">
      <c r="A43" s="40">
        <v>22</v>
      </c>
      <c r="B43" s="245"/>
      <c r="C43" s="245"/>
      <c r="D43" s="245"/>
      <c r="E43" s="245"/>
      <c r="F43" s="246"/>
      <c r="G43" s="419"/>
      <c r="H43" s="265"/>
      <c r="I43" s="420"/>
      <c r="J43" s="241">
        <f t="shared" si="2"/>
        <v>0</v>
      </c>
      <c r="K43" s="244">
        <f t="shared" si="3"/>
        <v>0</v>
      </c>
      <c r="L43" s="245"/>
      <c r="M43" s="245"/>
      <c r="N43" s="245"/>
      <c r="O43" s="247"/>
      <c r="P43" s="255"/>
      <c r="Q43" s="245"/>
      <c r="R43" s="246"/>
      <c r="S43" s="65" t="s">
        <v>80</v>
      </c>
      <c r="T43" s="40">
        <v>22</v>
      </c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7"/>
      <c r="AI43" s="265"/>
      <c r="AJ43" s="245"/>
      <c r="AK43" s="246"/>
      <c r="AL43" s="65" t="s">
        <v>80</v>
      </c>
    </row>
    <row r="44" spans="1:38" s="124" customFormat="1" ht="12.75" customHeight="1" x14ac:dyDescent="0.2">
      <c r="A44" s="40">
        <v>23</v>
      </c>
      <c r="B44" s="245"/>
      <c r="C44" s="245"/>
      <c r="D44" s="245"/>
      <c r="E44" s="245"/>
      <c r="F44" s="246"/>
      <c r="G44" s="419"/>
      <c r="H44" s="265"/>
      <c r="I44" s="420"/>
      <c r="J44" s="241">
        <f t="shared" si="2"/>
        <v>0</v>
      </c>
      <c r="K44" s="244">
        <f t="shared" si="3"/>
        <v>0</v>
      </c>
      <c r="L44" s="245"/>
      <c r="M44" s="245"/>
      <c r="N44" s="245"/>
      <c r="O44" s="247"/>
      <c r="P44" s="255"/>
      <c r="Q44" s="245"/>
      <c r="R44" s="246"/>
      <c r="S44" s="65" t="s">
        <v>81</v>
      </c>
      <c r="T44" s="40">
        <v>23</v>
      </c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7"/>
      <c r="AI44" s="265"/>
      <c r="AJ44" s="245"/>
      <c r="AK44" s="246"/>
      <c r="AL44" s="65" t="s">
        <v>81</v>
      </c>
    </row>
    <row r="45" spans="1:38" s="124" customFormat="1" ht="12.75" customHeight="1" x14ac:dyDescent="0.2">
      <c r="A45" s="40">
        <v>24</v>
      </c>
      <c r="B45" s="245"/>
      <c r="C45" s="245"/>
      <c r="D45" s="245"/>
      <c r="E45" s="245"/>
      <c r="F45" s="246"/>
      <c r="G45" s="419"/>
      <c r="H45" s="265"/>
      <c r="I45" s="420"/>
      <c r="J45" s="241">
        <f t="shared" si="2"/>
        <v>0</v>
      </c>
      <c r="K45" s="244">
        <f t="shared" si="3"/>
        <v>0</v>
      </c>
      <c r="L45" s="245"/>
      <c r="M45" s="245"/>
      <c r="N45" s="245"/>
      <c r="O45" s="247"/>
      <c r="P45" s="255"/>
      <c r="Q45" s="245"/>
      <c r="R45" s="246"/>
      <c r="S45" s="65" t="s">
        <v>82</v>
      </c>
      <c r="T45" s="40">
        <v>24</v>
      </c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7"/>
      <c r="AI45" s="265"/>
      <c r="AJ45" s="245"/>
      <c r="AK45" s="246"/>
      <c r="AL45" s="65" t="s">
        <v>82</v>
      </c>
    </row>
    <row r="46" spans="1:38" s="124" customFormat="1" ht="12.75" customHeight="1" x14ac:dyDescent="0.2">
      <c r="A46" s="40">
        <v>25</v>
      </c>
      <c r="B46" s="245"/>
      <c r="C46" s="245"/>
      <c r="D46" s="245"/>
      <c r="E46" s="245"/>
      <c r="F46" s="246"/>
      <c r="G46" s="419"/>
      <c r="H46" s="265"/>
      <c r="I46" s="420"/>
      <c r="J46" s="241">
        <f t="shared" si="2"/>
        <v>0</v>
      </c>
      <c r="K46" s="244">
        <f t="shared" si="3"/>
        <v>0</v>
      </c>
      <c r="L46" s="245"/>
      <c r="M46" s="245"/>
      <c r="N46" s="245"/>
      <c r="O46" s="247"/>
      <c r="P46" s="255"/>
      <c r="Q46" s="245"/>
      <c r="R46" s="246"/>
      <c r="S46" s="65" t="s">
        <v>83</v>
      </c>
      <c r="T46" s="40">
        <v>25</v>
      </c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7"/>
      <c r="AI46" s="265"/>
      <c r="AJ46" s="245"/>
      <c r="AK46" s="246"/>
      <c r="AL46" s="65" t="s">
        <v>83</v>
      </c>
    </row>
    <row r="47" spans="1:38" s="124" customFormat="1" ht="12.75" customHeight="1" x14ac:dyDescent="0.2">
      <c r="A47" s="40">
        <v>26</v>
      </c>
      <c r="B47" s="245"/>
      <c r="C47" s="245"/>
      <c r="D47" s="245"/>
      <c r="E47" s="245"/>
      <c r="F47" s="246"/>
      <c r="G47" s="419"/>
      <c r="H47" s="265"/>
      <c r="I47" s="420"/>
      <c r="J47" s="241">
        <f t="shared" si="2"/>
        <v>0</v>
      </c>
      <c r="K47" s="244">
        <f t="shared" si="3"/>
        <v>0</v>
      </c>
      <c r="L47" s="245"/>
      <c r="M47" s="245"/>
      <c r="N47" s="245"/>
      <c r="O47" s="247"/>
      <c r="P47" s="255"/>
      <c r="Q47" s="245"/>
      <c r="R47" s="246"/>
      <c r="S47" s="65" t="s">
        <v>84</v>
      </c>
      <c r="T47" s="40">
        <v>26</v>
      </c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7"/>
      <c r="AI47" s="265"/>
      <c r="AJ47" s="245"/>
      <c r="AK47" s="246"/>
      <c r="AL47" s="65" t="s">
        <v>84</v>
      </c>
    </row>
    <row r="48" spans="1:38" s="124" customFormat="1" ht="12.75" customHeight="1" x14ac:dyDescent="0.2">
      <c r="A48" s="40">
        <v>27</v>
      </c>
      <c r="B48" s="245"/>
      <c r="C48" s="245"/>
      <c r="D48" s="245"/>
      <c r="E48" s="245"/>
      <c r="F48" s="246"/>
      <c r="G48" s="419"/>
      <c r="H48" s="265"/>
      <c r="I48" s="420"/>
      <c r="J48" s="241">
        <f t="shared" si="2"/>
        <v>0</v>
      </c>
      <c r="K48" s="244">
        <f t="shared" si="3"/>
        <v>0</v>
      </c>
      <c r="L48" s="245"/>
      <c r="M48" s="245"/>
      <c r="N48" s="245"/>
      <c r="O48" s="247"/>
      <c r="P48" s="255"/>
      <c r="Q48" s="245"/>
      <c r="R48" s="246"/>
      <c r="S48" s="65" t="s">
        <v>85</v>
      </c>
      <c r="T48" s="40">
        <v>27</v>
      </c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7"/>
      <c r="AI48" s="265"/>
      <c r="AJ48" s="245"/>
      <c r="AK48" s="246"/>
      <c r="AL48" s="65" t="s">
        <v>85</v>
      </c>
    </row>
    <row r="49" spans="1:248" s="124" customFormat="1" ht="12.75" customHeight="1" x14ac:dyDescent="0.2">
      <c r="A49" s="40">
        <v>28</v>
      </c>
      <c r="B49" s="245"/>
      <c r="C49" s="245"/>
      <c r="D49" s="245"/>
      <c r="E49" s="245"/>
      <c r="F49" s="246"/>
      <c r="G49" s="419"/>
      <c r="H49" s="265"/>
      <c r="I49" s="420"/>
      <c r="J49" s="241">
        <f t="shared" si="2"/>
        <v>0</v>
      </c>
      <c r="K49" s="244">
        <f t="shared" si="3"/>
        <v>0</v>
      </c>
      <c r="L49" s="245"/>
      <c r="M49" s="245"/>
      <c r="N49" s="245"/>
      <c r="O49" s="247"/>
      <c r="P49" s="255"/>
      <c r="Q49" s="245"/>
      <c r="R49" s="246"/>
      <c r="S49" s="65" t="s">
        <v>86</v>
      </c>
      <c r="T49" s="40">
        <v>28</v>
      </c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7"/>
      <c r="AI49" s="265"/>
      <c r="AJ49" s="245"/>
      <c r="AK49" s="246"/>
      <c r="AL49" s="65" t="s">
        <v>86</v>
      </c>
    </row>
    <row r="50" spans="1:248" s="124" customFormat="1" ht="12.75" customHeight="1" x14ac:dyDescent="0.2">
      <c r="A50" s="40">
        <v>29</v>
      </c>
      <c r="B50" s="245"/>
      <c r="C50" s="245"/>
      <c r="D50" s="245"/>
      <c r="E50" s="245"/>
      <c r="F50" s="246"/>
      <c r="G50" s="419"/>
      <c r="H50" s="265"/>
      <c r="I50" s="420"/>
      <c r="J50" s="241">
        <f t="shared" si="2"/>
        <v>0</v>
      </c>
      <c r="K50" s="244">
        <f t="shared" si="3"/>
        <v>0</v>
      </c>
      <c r="L50" s="245"/>
      <c r="M50" s="245"/>
      <c r="N50" s="245"/>
      <c r="O50" s="247"/>
      <c r="P50" s="255"/>
      <c r="Q50" s="245"/>
      <c r="R50" s="246"/>
      <c r="S50" s="65" t="s">
        <v>87</v>
      </c>
      <c r="T50" s="40">
        <v>29</v>
      </c>
      <c r="U50" s="245"/>
      <c r="V50" s="245"/>
      <c r="W50" s="245"/>
      <c r="X50" s="256"/>
      <c r="Y50" s="245"/>
      <c r="Z50" s="245"/>
      <c r="AA50" s="245"/>
      <c r="AB50" s="245"/>
      <c r="AC50" s="245"/>
      <c r="AD50" s="245"/>
      <c r="AE50" s="245"/>
      <c r="AF50" s="245"/>
      <c r="AG50" s="245"/>
      <c r="AH50" s="247"/>
      <c r="AI50" s="265"/>
      <c r="AJ50" s="245"/>
      <c r="AK50" s="246"/>
      <c r="AL50" s="65" t="s">
        <v>87</v>
      </c>
    </row>
    <row r="51" spans="1:248" s="124" customFormat="1" ht="12.75" customHeight="1" x14ac:dyDescent="0.2">
      <c r="A51" s="40">
        <v>30</v>
      </c>
      <c r="B51" s="245"/>
      <c r="C51" s="245"/>
      <c r="D51" s="245"/>
      <c r="E51" s="245"/>
      <c r="F51" s="246"/>
      <c r="G51" s="423"/>
      <c r="H51" s="265"/>
      <c r="I51" s="420"/>
      <c r="J51" s="241">
        <f t="shared" si="2"/>
        <v>0</v>
      </c>
      <c r="K51" s="244">
        <f t="shared" si="3"/>
        <v>0</v>
      </c>
      <c r="L51" s="245"/>
      <c r="M51" s="245"/>
      <c r="N51" s="245"/>
      <c r="O51" s="247"/>
      <c r="P51" s="255"/>
      <c r="Q51" s="245"/>
      <c r="R51" s="246"/>
      <c r="S51" s="65" t="s">
        <v>88</v>
      </c>
      <c r="T51" s="40">
        <v>30</v>
      </c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7"/>
      <c r="AI51" s="265"/>
      <c r="AJ51" s="245"/>
      <c r="AK51" s="246"/>
      <c r="AL51" s="65" t="s">
        <v>88</v>
      </c>
    </row>
    <row r="52" spans="1:248" s="124" customFormat="1" ht="12.75" customHeight="1" x14ac:dyDescent="0.2">
      <c r="A52" s="68">
        <v>31</v>
      </c>
      <c r="B52" s="251"/>
      <c r="C52" s="251"/>
      <c r="D52" s="251"/>
      <c r="E52" s="251"/>
      <c r="F52" s="253"/>
      <c r="G52" s="424"/>
      <c r="H52" s="267"/>
      <c r="I52" s="425"/>
      <c r="J52" s="426">
        <f t="shared" si="2"/>
        <v>0</v>
      </c>
      <c r="K52" s="257">
        <f t="shared" si="3"/>
        <v>0</v>
      </c>
      <c r="L52" s="251"/>
      <c r="M52" s="251"/>
      <c r="N52" s="251"/>
      <c r="O52" s="252"/>
      <c r="P52" s="258"/>
      <c r="Q52" s="251"/>
      <c r="R52" s="253"/>
      <c r="S52" s="69" t="s">
        <v>89</v>
      </c>
      <c r="T52" s="68">
        <v>31</v>
      </c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2"/>
      <c r="AI52" s="267"/>
      <c r="AJ52" s="251"/>
      <c r="AK52" s="253"/>
      <c r="AL52" s="69" t="s">
        <v>89</v>
      </c>
    </row>
    <row r="53" spans="1:248" s="52" customFormat="1" ht="12.75" customHeight="1" thickBot="1" x14ac:dyDescent="0.25">
      <c r="A53" s="70"/>
      <c r="B53" s="286">
        <f>SUM(B22:B52)</f>
        <v>0</v>
      </c>
      <c r="C53" s="287">
        <f>SUM(C22:C52)</f>
        <v>0</v>
      </c>
      <c r="D53" s="287">
        <f>SUM(D22:D52)</f>
        <v>0</v>
      </c>
      <c r="E53" s="288">
        <f>SUM(E22:E52)</f>
        <v>0</v>
      </c>
      <c r="F53" s="289">
        <f>SUM(F22:F52)</f>
        <v>0</v>
      </c>
      <c r="G53" s="290"/>
      <c r="H53" s="291" t="s">
        <v>90</v>
      </c>
      <c r="I53" s="292">
        <f>COUNTA(I22:I52)</f>
        <v>0</v>
      </c>
      <c r="J53" s="287">
        <f>SUM(J21:J52)</f>
        <v>0</v>
      </c>
      <c r="K53" s="293">
        <f t="shared" ref="K53:R53" si="4">SUM(K22:K52)</f>
        <v>0</v>
      </c>
      <c r="L53" s="287">
        <f t="shared" si="4"/>
        <v>0</v>
      </c>
      <c r="M53" s="287">
        <f t="shared" si="4"/>
        <v>0</v>
      </c>
      <c r="N53" s="287">
        <f t="shared" si="4"/>
        <v>0</v>
      </c>
      <c r="O53" s="294">
        <f t="shared" si="4"/>
        <v>0</v>
      </c>
      <c r="P53" s="288">
        <f t="shared" si="4"/>
        <v>0</v>
      </c>
      <c r="Q53" s="287">
        <f t="shared" si="4"/>
        <v>0</v>
      </c>
      <c r="R53" s="294">
        <f t="shared" si="4"/>
        <v>0</v>
      </c>
      <c r="S53" s="296"/>
      <c r="T53" s="297"/>
      <c r="U53" s="287">
        <f t="shared" ref="U53:AH53" si="5">SUM(U22:U52)</f>
        <v>0</v>
      </c>
      <c r="V53" s="287">
        <f t="shared" si="5"/>
        <v>0</v>
      </c>
      <c r="W53" s="287">
        <f t="shared" si="5"/>
        <v>0</v>
      </c>
      <c r="X53" s="287">
        <f t="shared" si="5"/>
        <v>0</v>
      </c>
      <c r="Y53" s="287">
        <f t="shared" si="5"/>
        <v>0</v>
      </c>
      <c r="Z53" s="287">
        <f t="shared" si="5"/>
        <v>0</v>
      </c>
      <c r="AA53" s="287">
        <f t="shared" si="5"/>
        <v>0</v>
      </c>
      <c r="AB53" s="287">
        <f t="shared" si="5"/>
        <v>0</v>
      </c>
      <c r="AC53" s="287">
        <f t="shared" si="5"/>
        <v>0</v>
      </c>
      <c r="AD53" s="287">
        <f t="shared" si="5"/>
        <v>0</v>
      </c>
      <c r="AE53" s="287">
        <f t="shared" si="5"/>
        <v>0</v>
      </c>
      <c r="AF53" s="287">
        <f t="shared" si="5"/>
        <v>0</v>
      </c>
      <c r="AG53" s="287">
        <f t="shared" si="5"/>
        <v>0</v>
      </c>
      <c r="AH53" s="289">
        <f t="shared" si="5"/>
        <v>0</v>
      </c>
      <c r="AI53" s="298"/>
      <c r="AJ53" s="287">
        <f>SUM(AJ22:AJ52)</f>
        <v>0</v>
      </c>
      <c r="AK53" s="287">
        <f>SUM(AK22:AK52)</f>
        <v>0</v>
      </c>
      <c r="AL53" s="296"/>
    </row>
    <row r="54" spans="1:248" ht="12.75" customHeight="1" thickTop="1" x14ac:dyDescent="0.2">
      <c r="A54" s="71"/>
      <c r="B54" s="71"/>
      <c r="C54" s="71"/>
      <c r="D54" s="71"/>
      <c r="E54" s="71"/>
      <c r="F54" s="71"/>
      <c r="G54" s="94"/>
      <c r="H54" s="71"/>
      <c r="I54" s="95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spans="1:248" ht="12.75" customHeight="1" x14ac:dyDescent="0.2">
      <c r="A55" s="15"/>
      <c r="B55" s="15"/>
      <c r="C55" s="15"/>
      <c r="D55" s="15"/>
      <c r="E55" s="15"/>
      <c r="F55" s="15"/>
      <c r="G55" s="499" t="str">
        <f>G10</f>
        <v>UNITED STEELWORKERS - LOCAL UNION</v>
      </c>
      <c r="H55" s="499"/>
      <c r="I55" s="499"/>
      <c r="J55" s="2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24" t="s">
        <v>399</v>
      </c>
      <c r="AA55" s="24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248" ht="12.75" customHeight="1" x14ac:dyDescent="0.2">
      <c r="A56" s="15"/>
      <c r="B56" s="26" t="str">
        <f>B11</f>
        <v>Month</v>
      </c>
      <c r="C56" s="9" t="str">
        <f>C11</f>
        <v>SEPTEMBER</v>
      </c>
      <c r="D56" s="26" t="str">
        <f>D11</f>
        <v>Year</v>
      </c>
      <c r="E56" s="105">
        <f>$E$11</f>
        <v>0</v>
      </c>
      <c r="F56" s="15"/>
      <c r="G56" s="55"/>
      <c r="H56" s="15"/>
      <c r="I56" s="3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26"/>
      <c r="AJ56" s="110" t="str">
        <f>C56</f>
        <v>SEPTEMBER</v>
      </c>
      <c r="AK56" s="105">
        <f>$E$11</f>
        <v>0</v>
      </c>
    </row>
    <row r="57" spans="1:248" ht="12.75" customHeight="1" x14ac:dyDescent="0.2">
      <c r="A57" s="15"/>
      <c r="B57" s="26" t="str">
        <f>B12</f>
        <v>Page No.</v>
      </c>
      <c r="C57" s="56">
        <f>C12+1</f>
        <v>2</v>
      </c>
      <c r="D57" s="15"/>
      <c r="E57" s="15"/>
      <c r="F57" s="15"/>
      <c r="G57" s="55"/>
      <c r="H57" s="15"/>
      <c r="I57" s="34" t="s">
        <v>53</v>
      </c>
      <c r="J57" s="15"/>
      <c r="K57" s="15"/>
      <c r="L57" s="34"/>
      <c r="M57" s="15"/>
      <c r="N57" s="15"/>
      <c r="O57" s="15"/>
      <c r="P57" s="26"/>
      <c r="Q57" s="15"/>
      <c r="R57" s="26"/>
      <c r="S57" s="15"/>
      <c r="T57" s="15"/>
      <c r="U57" s="15"/>
      <c r="V57" s="15"/>
      <c r="W57" s="15"/>
      <c r="X57" s="15"/>
      <c r="Y57" s="15"/>
      <c r="Z57" s="15"/>
      <c r="AA57" s="15"/>
      <c r="AB57" s="28" t="s">
        <v>54</v>
      </c>
      <c r="AC57" s="15"/>
      <c r="AD57" s="15"/>
      <c r="AE57" s="15"/>
      <c r="AF57" s="15"/>
      <c r="AG57" s="15"/>
      <c r="AH57" s="15"/>
      <c r="AI57" s="26" t="str">
        <f>B57</f>
        <v>Page No.</v>
      </c>
      <c r="AJ57" s="106">
        <f>C57</f>
        <v>2</v>
      </c>
      <c r="AK57" s="106"/>
      <c r="AL57" s="1"/>
    </row>
    <row r="58" spans="1:248" ht="12.75" customHeight="1" x14ac:dyDescent="0.2">
      <c r="A58" s="15"/>
      <c r="B58" s="15"/>
      <c r="C58" s="15"/>
      <c r="D58" s="15"/>
      <c r="E58" s="15"/>
      <c r="F58" s="15"/>
      <c r="G58" s="55"/>
      <c r="H58" s="15"/>
      <c r="I58" s="3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 t="s">
        <v>236</v>
      </c>
      <c r="AL58" s="15"/>
    </row>
    <row r="59" spans="1:248" ht="12.75" customHeight="1" x14ac:dyDescent="0.2">
      <c r="A59" s="30"/>
      <c r="B59" s="30"/>
      <c r="C59" s="30"/>
      <c r="D59" s="30"/>
      <c r="E59" s="30"/>
      <c r="F59" s="30"/>
      <c r="G59" s="57"/>
      <c r="H59" s="30"/>
      <c r="I59" s="31"/>
      <c r="J59" s="30"/>
      <c r="K59" s="30"/>
      <c r="L59" s="31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1"/>
      <c r="AF59" s="30"/>
      <c r="AG59" s="30"/>
      <c r="AH59" s="30"/>
      <c r="AI59" s="30"/>
      <c r="AJ59" s="30"/>
      <c r="AK59" s="30"/>
      <c r="AL59" s="30"/>
    </row>
    <row r="60" spans="1:248" s="362" customFormat="1" ht="12.75" customHeight="1" x14ac:dyDescent="0.2">
      <c r="A60" s="32"/>
      <c r="B60" s="15"/>
      <c r="C60" s="15" t="s">
        <v>55</v>
      </c>
      <c r="D60" s="15"/>
      <c r="E60" s="15"/>
      <c r="F60" s="33"/>
      <c r="G60" s="58"/>
      <c r="H60" s="38" t="s">
        <v>56</v>
      </c>
      <c r="I60" s="59"/>
      <c r="J60" s="459" t="s">
        <v>466</v>
      </c>
      <c r="K60" s="460"/>
      <c r="L60" s="15"/>
      <c r="M60" s="15"/>
      <c r="N60" s="15"/>
      <c r="O60" s="34" t="s">
        <v>57</v>
      </c>
      <c r="P60" s="15"/>
      <c r="Q60" s="15"/>
      <c r="R60" s="32"/>
      <c r="S60" s="15"/>
      <c r="T60" s="3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33"/>
      <c r="AJ60" s="15"/>
      <c r="AK60" s="32"/>
      <c r="AL60" s="15"/>
    </row>
    <row r="61" spans="1:248" s="362" customFormat="1" ht="12.75" customHeight="1" x14ac:dyDescent="0.2">
      <c r="A61" s="32"/>
      <c r="B61" s="15"/>
      <c r="C61" s="15"/>
      <c r="D61" s="15"/>
      <c r="E61" s="15"/>
      <c r="F61" s="33"/>
      <c r="G61" s="58"/>
      <c r="H61" s="33"/>
      <c r="I61" s="60"/>
      <c r="J61" s="15"/>
      <c r="K61" s="32"/>
      <c r="L61" s="15"/>
      <c r="M61" s="15"/>
      <c r="N61" s="15"/>
      <c r="O61" s="15"/>
      <c r="P61" s="15"/>
      <c r="Q61" s="15"/>
      <c r="R61" s="32"/>
      <c r="S61" s="15"/>
      <c r="T61" s="3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33"/>
      <c r="AJ61" s="15"/>
      <c r="AK61" s="32"/>
      <c r="AL61" s="15"/>
    </row>
    <row r="62" spans="1:248" s="362" customFormat="1" ht="12.75" customHeight="1" thickBot="1" x14ac:dyDescent="0.25">
      <c r="A62" s="35"/>
      <c r="B62" s="19">
        <v>1</v>
      </c>
      <c r="C62" s="19">
        <v>2</v>
      </c>
      <c r="D62" s="19">
        <v>3</v>
      </c>
      <c r="E62" s="19">
        <v>4</v>
      </c>
      <c r="F62" s="36">
        <v>5</v>
      </c>
      <c r="G62" s="61">
        <v>6</v>
      </c>
      <c r="H62" s="37">
        <v>7</v>
      </c>
      <c r="I62" s="62">
        <v>8</v>
      </c>
      <c r="J62" s="19">
        <v>9</v>
      </c>
      <c r="K62" s="37">
        <v>10</v>
      </c>
      <c r="L62" s="19">
        <v>11</v>
      </c>
      <c r="M62" s="19" t="s">
        <v>1</v>
      </c>
      <c r="N62" s="19">
        <v>12</v>
      </c>
      <c r="O62" s="19">
        <v>13</v>
      </c>
      <c r="P62" s="19">
        <v>14</v>
      </c>
      <c r="Q62" s="19">
        <v>15</v>
      </c>
      <c r="R62" s="37" t="s">
        <v>2</v>
      </c>
      <c r="S62" s="18"/>
      <c r="T62" s="35"/>
      <c r="U62" s="19">
        <v>16</v>
      </c>
      <c r="V62" s="19">
        <v>17</v>
      </c>
      <c r="W62" s="19">
        <v>18</v>
      </c>
      <c r="X62" s="19">
        <v>19</v>
      </c>
      <c r="Y62" s="19">
        <v>20</v>
      </c>
      <c r="Z62" s="19" t="s">
        <v>3</v>
      </c>
      <c r="AA62" s="19">
        <v>21</v>
      </c>
      <c r="AB62" s="19">
        <v>22</v>
      </c>
      <c r="AC62" s="19">
        <v>23</v>
      </c>
      <c r="AD62" s="19">
        <v>24</v>
      </c>
      <c r="AE62" s="19">
        <v>25</v>
      </c>
      <c r="AF62" s="19">
        <v>26</v>
      </c>
      <c r="AG62" s="19">
        <v>27</v>
      </c>
      <c r="AH62" s="19">
        <v>28</v>
      </c>
      <c r="AI62" s="36">
        <v>29</v>
      </c>
      <c r="AJ62" s="19">
        <v>30</v>
      </c>
      <c r="AK62" s="37">
        <v>31</v>
      </c>
      <c r="AL62" s="18"/>
    </row>
    <row r="63" spans="1:248" s="102" customFormat="1" ht="12.75" customHeight="1" thickTop="1" x14ac:dyDescent="0.2">
      <c r="A63" s="32"/>
      <c r="B63" s="6" t="s">
        <v>4</v>
      </c>
      <c r="C63" s="399"/>
      <c r="D63" s="6" t="s">
        <v>201</v>
      </c>
      <c r="E63" s="400" t="s">
        <v>6</v>
      </c>
      <c r="F63" s="114" t="s">
        <v>7</v>
      </c>
      <c r="G63" s="401"/>
      <c r="H63" s="114"/>
      <c r="I63" s="402"/>
      <c r="J63" s="6"/>
      <c r="K63" s="114"/>
      <c r="L63" s="6" t="s">
        <v>454</v>
      </c>
      <c r="M63" s="6"/>
      <c r="N63" s="6" t="s">
        <v>257</v>
      </c>
      <c r="O63" s="400" t="s">
        <v>455</v>
      </c>
      <c r="P63" s="403"/>
      <c r="Q63" s="404" t="s">
        <v>8</v>
      </c>
      <c r="R63" s="114" t="s">
        <v>8</v>
      </c>
      <c r="S63" s="405"/>
      <c r="T63" s="374"/>
      <c r="U63" s="456" t="s">
        <v>9</v>
      </c>
      <c r="V63" s="457"/>
      <c r="W63" s="457"/>
      <c r="X63" s="457"/>
      <c r="Y63" s="458"/>
      <c r="Z63" s="6" t="s">
        <v>10</v>
      </c>
      <c r="AA63" s="6" t="s">
        <v>11</v>
      </c>
      <c r="AB63" s="6" t="s">
        <v>204</v>
      </c>
      <c r="AC63" s="6" t="s">
        <v>12</v>
      </c>
      <c r="AD63" s="6" t="s">
        <v>13</v>
      </c>
      <c r="AE63" s="6" t="s">
        <v>14</v>
      </c>
      <c r="AF63" s="6"/>
      <c r="AG63" s="6"/>
      <c r="AH63" s="406"/>
      <c r="AI63" s="407"/>
      <c r="AJ63" s="6" t="s">
        <v>15</v>
      </c>
      <c r="AK63" s="114" t="s">
        <v>7</v>
      </c>
      <c r="AL63" s="405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  <c r="FM63" s="181"/>
      <c r="FN63" s="181"/>
      <c r="FO63" s="181"/>
      <c r="FP63" s="181"/>
      <c r="FQ63" s="181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181"/>
      <c r="GF63" s="181"/>
      <c r="GG63" s="181"/>
      <c r="GH63" s="181"/>
      <c r="GI63" s="181"/>
      <c r="GJ63" s="181"/>
      <c r="GK63" s="181"/>
      <c r="GL63" s="181"/>
      <c r="GM63" s="181"/>
      <c r="GN63" s="181"/>
      <c r="GO63" s="181"/>
      <c r="GP63" s="181"/>
      <c r="GQ63" s="181"/>
      <c r="GR63" s="181"/>
      <c r="GS63" s="181"/>
      <c r="GT63" s="181"/>
      <c r="GU63" s="181"/>
      <c r="GV63" s="181"/>
      <c r="GW63" s="181"/>
      <c r="GX63" s="181"/>
      <c r="GY63" s="181"/>
      <c r="GZ63" s="181"/>
      <c r="HA63" s="181"/>
      <c r="HB63" s="181"/>
      <c r="HC63" s="181"/>
      <c r="HD63" s="181"/>
      <c r="HE63" s="181"/>
      <c r="HF63" s="181"/>
      <c r="HG63" s="181"/>
      <c r="HH63" s="181"/>
      <c r="HI63" s="181"/>
      <c r="HJ63" s="181"/>
      <c r="HK63" s="181"/>
      <c r="HL63" s="181"/>
      <c r="HM63" s="181"/>
      <c r="HN63" s="181"/>
      <c r="HO63" s="181"/>
      <c r="HP63" s="181"/>
      <c r="HQ63" s="181"/>
      <c r="HR63" s="181"/>
      <c r="HS63" s="181"/>
      <c r="HT63" s="181"/>
      <c r="HU63" s="181"/>
      <c r="HV63" s="181"/>
      <c r="HW63" s="181"/>
      <c r="HX63" s="181"/>
      <c r="HY63" s="181"/>
      <c r="HZ63" s="181"/>
      <c r="IA63" s="181"/>
      <c r="IB63" s="181"/>
      <c r="IC63" s="181"/>
      <c r="ID63" s="181"/>
      <c r="IE63" s="181"/>
      <c r="IF63" s="181"/>
      <c r="IG63" s="181"/>
      <c r="IH63" s="181"/>
      <c r="II63" s="181"/>
      <c r="IJ63" s="181"/>
      <c r="IK63" s="181"/>
      <c r="IL63" s="181"/>
      <c r="IM63" s="181"/>
      <c r="IN63" s="181"/>
    </row>
    <row r="64" spans="1:248" s="102" customFormat="1" ht="12.75" customHeight="1" x14ac:dyDescent="0.2">
      <c r="A64" s="32"/>
      <c r="B64" s="6" t="s">
        <v>8</v>
      </c>
      <c r="C64" s="6" t="s">
        <v>16</v>
      </c>
      <c r="D64" s="6" t="s">
        <v>202</v>
      </c>
      <c r="E64" s="408" t="s">
        <v>8</v>
      </c>
      <c r="F64" s="114" t="s">
        <v>18</v>
      </c>
      <c r="G64" s="401" t="s">
        <v>19</v>
      </c>
      <c r="H64" s="114" t="s">
        <v>20</v>
      </c>
      <c r="I64" s="402" t="s">
        <v>465</v>
      </c>
      <c r="J64" s="6" t="s">
        <v>21</v>
      </c>
      <c r="K64" s="114" t="s">
        <v>22</v>
      </c>
      <c r="L64" s="6" t="s">
        <v>456</v>
      </c>
      <c r="M64" s="6" t="s">
        <v>457</v>
      </c>
      <c r="N64" s="6" t="s">
        <v>258</v>
      </c>
      <c r="O64" s="408" t="s">
        <v>259</v>
      </c>
      <c r="P64" s="408" t="s">
        <v>23</v>
      </c>
      <c r="Q64" s="6" t="s">
        <v>24</v>
      </c>
      <c r="R64" s="114" t="s">
        <v>24</v>
      </c>
      <c r="S64" s="406" t="s">
        <v>136</v>
      </c>
      <c r="T64" s="114" t="s">
        <v>136</v>
      </c>
      <c r="U64" s="6" t="s">
        <v>25</v>
      </c>
      <c r="V64" s="6" t="s">
        <v>26</v>
      </c>
      <c r="W64" s="6" t="s">
        <v>27</v>
      </c>
      <c r="X64" s="6" t="s">
        <v>28</v>
      </c>
      <c r="Y64" s="6" t="s">
        <v>137</v>
      </c>
      <c r="Z64" s="6" t="s">
        <v>251</v>
      </c>
      <c r="AA64" s="6" t="s">
        <v>138</v>
      </c>
      <c r="AB64" s="6" t="s">
        <v>203</v>
      </c>
      <c r="AC64" s="6" t="s">
        <v>30</v>
      </c>
      <c r="AD64" s="6" t="s">
        <v>141</v>
      </c>
      <c r="AE64" s="6" t="s">
        <v>31</v>
      </c>
      <c r="AF64" s="6" t="s">
        <v>32</v>
      </c>
      <c r="AG64" s="6" t="s">
        <v>205</v>
      </c>
      <c r="AH64" s="406" t="s">
        <v>16</v>
      </c>
      <c r="AI64" s="409" t="s">
        <v>34</v>
      </c>
      <c r="AJ64" s="6" t="s">
        <v>35</v>
      </c>
      <c r="AK64" s="114" t="s">
        <v>18</v>
      </c>
      <c r="AL64" s="405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  <c r="FM64" s="181"/>
      <c r="FN64" s="181"/>
      <c r="FO64" s="181"/>
      <c r="FP64" s="181"/>
      <c r="FQ64" s="181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181"/>
      <c r="GF64" s="181"/>
      <c r="GG64" s="181"/>
      <c r="GH64" s="181"/>
      <c r="GI64" s="181"/>
      <c r="GJ64" s="181"/>
      <c r="GK64" s="181"/>
      <c r="GL64" s="181"/>
      <c r="GM64" s="181"/>
      <c r="GN64" s="181"/>
      <c r="GO64" s="181"/>
      <c r="GP64" s="181"/>
      <c r="GQ64" s="181"/>
      <c r="GR64" s="181"/>
      <c r="GS64" s="181"/>
      <c r="GT64" s="181"/>
      <c r="GU64" s="181"/>
      <c r="GV64" s="181"/>
      <c r="GW64" s="181"/>
      <c r="GX64" s="181"/>
      <c r="GY64" s="181"/>
      <c r="GZ64" s="181"/>
      <c r="HA64" s="181"/>
      <c r="HB64" s="181"/>
      <c r="HC64" s="181"/>
      <c r="HD64" s="181"/>
      <c r="HE64" s="181"/>
      <c r="HF64" s="181"/>
      <c r="HG64" s="181"/>
      <c r="HH64" s="181"/>
      <c r="HI64" s="181"/>
      <c r="HJ64" s="181"/>
      <c r="HK64" s="181"/>
      <c r="HL64" s="181"/>
      <c r="HM64" s="181"/>
      <c r="HN64" s="181"/>
      <c r="HO64" s="181"/>
      <c r="HP64" s="181"/>
      <c r="HQ64" s="181"/>
      <c r="HR64" s="181"/>
      <c r="HS64" s="181"/>
      <c r="HT64" s="181"/>
      <c r="HU64" s="181"/>
      <c r="HV64" s="181"/>
      <c r="HW64" s="181"/>
      <c r="HX64" s="181"/>
      <c r="HY64" s="181"/>
      <c r="HZ64" s="181"/>
      <c r="IA64" s="181"/>
      <c r="IB64" s="181"/>
      <c r="IC64" s="181"/>
      <c r="ID64" s="181"/>
      <c r="IE64" s="181"/>
      <c r="IF64" s="181"/>
      <c r="IG64" s="181"/>
      <c r="IH64" s="181"/>
      <c r="II64" s="181"/>
      <c r="IJ64" s="181"/>
      <c r="IK64" s="181"/>
      <c r="IL64" s="181"/>
      <c r="IM64" s="181"/>
      <c r="IN64" s="181"/>
    </row>
    <row r="65" spans="1:248" s="102" customFormat="1" ht="12.75" customHeight="1" thickBot="1" x14ac:dyDescent="0.25">
      <c r="A65" s="410"/>
      <c r="B65" s="7" t="s">
        <v>36</v>
      </c>
      <c r="C65" s="7" t="s">
        <v>37</v>
      </c>
      <c r="D65" s="7" t="s">
        <v>38</v>
      </c>
      <c r="E65" s="411" t="s">
        <v>39</v>
      </c>
      <c r="F65" s="412" t="s">
        <v>40</v>
      </c>
      <c r="G65" s="413"/>
      <c r="H65" s="412"/>
      <c r="I65" s="414" t="s">
        <v>41</v>
      </c>
      <c r="J65" s="7"/>
      <c r="K65" s="412"/>
      <c r="L65" s="7" t="s">
        <v>458</v>
      </c>
      <c r="M65" s="7"/>
      <c r="N65" s="7" t="s">
        <v>235</v>
      </c>
      <c r="O65" s="411" t="s">
        <v>235</v>
      </c>
      <c r="P65" s="415"/>
      <c r="Q65" s="115" t="s">
        <v>459</v>
      </c>
      <c r="R65" s="116" t="s">
        <v>263</v>
      </c>
      <c r="S65" s="416" t="s">
        <v>109</v>
      </c>
      <c r="T65" s="412" t="s">
        <v>188</v>
      </c>
      <c r="U65" s="7" t="s">
        <v>42</v>
      </c>
      <c r="V65" s="7" t="s">
        <v>43</v>
      </c>
      <c r="W65" s="7"/>
      <c r="X65" s="7" t="s">
        <v>44</v>
      </c>
      <c r="Y65" s="7" t="s">
        <v>30</v>
      </c>
      <c r="Z65" s="7" t="s">
        <v>30</v>
      </c>
      <c r="AA65" s="7" t="s">
        <v>139</v>
      </c>
      <c r="AB65" s="7" t="s">
        <v>15</v>
      </c>
      <c r="AC65" s="7" t="s">
        <v>140</v>
      </c>
      <c r="AD65" s="7" t="s">
        <v>142</v>
      </c>
      <c r="AE65" s="7" t="s">
        <v>47</v>
      </c>
      <c r="AF65" s="7" t="s">
        <v>48</v>
      </c>
      <c r="AG65" s="7" t="s">
        <v>15</v>
      </c>
      <c r="AH65" s="416" t="s">
        <v>30</v>
      </c>
      <c r="AI65" s="417"/>
      <c r="AJ65" s="7" t="s">
        <v>49</v>
      </c>
      <c r="AK65" s="412" t="s">
        <v>189</v>
      </c>
      <c r="AL65" s="418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  <c r="HR65" s="181"/>
      <c r="HS65" s="181"/>
      <c r="HT65" s="181"/>
      <c r="HU65" s="181"/>
      <c r="HV65" s="181"/>
      <c r="HW65" s="181"/>
      <c r="HX65" s="181"/>
      <c r="HY65" s="181"/>
      <c r="HZ65" s="181"/>
      <c r="IA65" s="181"/>
      <c r="IB65" s="181"/>
      <c r="IC65" s="181"/>
      <c r="ID65" s="181"/>
      <c r="IE65" s="181"/>
      <c r="IF65" s="181"/>
      <c r="IG65" s="181"/>
      <c r="IH65" s="181"/>
      <c r="II65" s="181"/>
      <c r="IJ65" s="181"/>
      <c r="IK65" s="181"/>
      <c r="IL65" s="181"/>
      <c r="IM65" s="181"/>
      <c r="IN65" s="181"/>
    </row>
    <row r="66" spans="1:248" s="96" customFormat="1" ht="12.75" customHeight="1" thickTop="1" x14ac:dyDescent="0.2">
      <c r="A66" s="3"/>
      <c r="B66" s="241">
        <f>B53</f>
        <v>0</v>
      </c>
      <c r="C66" s="241">
        <f>C53</f>
        <v>0</v>
      </c>
      <c r="D66" s="241">
        <f>D53</f>
        <v>0</v>
      </c>
      <c r="E66" s="259">
        <f>E53</f>
        <v>0</v>
      </c>
      <c r="F66" s="244">
        <f>F53</f>
        <v>0</v>
      </c>
      <c r="G66" s="99" t="str">
        <f>$C$11</f>
        <v>SEPTEMBER</v>
      </c>
      <c r="H66" s="274" t="s">
        <v>58</v>
      </c>
      <c r="I66" s="276"/>
      <c r="J66" s="260">
        <f t="shared" ref="J66:R66" si="6">J53</f>
        <v>0</v>
      </c>
      <c r="K66" s="261">
        <f t="shared" si="6"/>
        <v>0</v>
      </c>
      <c r="L66" s="241">
        <f t="shared" si="6"/>
        <v>0</v>
      </c>
      <c r="M66" s="241">
        <f t="shared" si="6"/>
        <v>0</v>
      </c>
      <c r="N66" s="241">
        <f t="shared" si="6"/>
        <v>0</v>
      </c>
      <c r="O66" s="262">
        <f t="shared" si="6"/>
        <v>0</v>
      </c>
      <c r="P66" s="259">
        <f t="shared" si="6"/>
        <v>0</v>
      </c>
      <c r="Q66" s="241">
        <f t="shared" si="6"/>
        <v>0</v>
      </c>
      <c r="R66" s="242">
        <f t="shared" si="6"/>
        <v>0</v>
      </c>
      <c r="S66" s="29"/>
      <c r="T66" s="3"/>
      <c r="U66" s="241">
        <f t="shared" ref="U66:AH66" si="7">U53</f>
        <v>0</v>
      </c>
      <c r="V66" s="241">
        <f t="shared" si="7"/>
        <v>0</v>
      </c>
      <c r="W66" s="241">
        <f t="shared" si="7"/>
        <v>0</v>
      </c>
      <c r="X66" s="241">
        <f t="shared" si="7"/>
        <v>0</v>
      </c>
      <c r="Y66" s="241">
        <f t="shared" si="7"/>
        <v>0</v>
      </c>
      <c r="Z66" s="241">
        <f t="shared" si="7"/>
        <v>0</v>
      </c>
      <c r="AA66" s="241">
        <f t="shared" si="7"/>
        <v>0</v>
      </c>
      <c r="AB66" s="241">
        <f t="shared" si="7"/>
        <v>0</v>
      </c>
      <c r="AC66" s="241">
        <f t="shared" si="7"/>
        <v>0</v>
      </c>
      <c r="AD66" s="241">
        <f t="shared" si="7"/>
        <v>0</v>
      </c>
      <c r="AE66" s="241">
        <f t="shared" si="7"/>
        <v>0</v>
      </c>
      <c r="AF66" s="241">
        <f t="shared" si="7"/>
        <v>0</v>
      </c>
      <c r="AG66" s="241">
        <f t="shared" si="7"/>
        <v>0</v>
      </c>
      <c r="AH66" s="241">
        <f t="shared" si="7"/>
        <v>0</v>
      </c>
      <c r="AI66" s="275"/>
      <c r="AJ66" s="241">
        <f>AJ53</f>
        <v>0</v>
      </c>
      <c r="AK66" s="241">
        <f>AK53</f>
        <v>0</v>
      </c>
      <c r="AL66" s="20"/>
    </row>
    <row r="67" spans="1:248" s="124" customFormat="1" ht="12.75" customHeight="1" x14ac:dyDescent="0.2">
      <c r="A67" s="40">
        <v>1</v>
      </c>
      <c r="B67" s="245"/>
      <c r="C67" s="245"/>
      <c r="D67" s="245"/>
      <c r="E67" s="245"/>
      <c r="F67" s="246"/>
      <c r="G67" s="419"/>
      <c r="H67" s="265"/>
      <c r="I67" s="420"/>
      <c r="J67" s="241">
        <f t="shared" ref="J67:J97" si="8">SUM(B67:F67)</f>
        <v>0</v>
      </c>
      <c r="K67" s="244">
        <f t="shared" ref="K67:K97" si="9">SUM(U67:AK67)-SUM(L67:R67)</f>
        <v>0</v>
      </c>
      <c r="L67" s="245"/>
      <c r="M67" s="245"/>
      <c r="N67" s="245"/>
      <c r="O67" s="247"/>
      <c r="P67" s="255"/>
      <c r="Q67" s="245"/>
      <c r="R67" s="246"/>
      <c r="S67" s="65" t="s">
        <v>59</v>
      </c>
      <c r="T67" s="40">
        <v>1</v>
      </c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7"/>
      <c r="AI67" s="265"/>
      <c r="AJ67" s="245"/>
      <c r="AK67" s="246"/>
      <c r="AL67" s="65" t="s">
        <v>59</v>
      </c>
    </row>
    <row r="68" spans="1:248" s="124" customFormat="1" ht="12.75" customHeight="1" x14ac:dyDescent="0.2">
      <c r="A68" s="40">
        <v>2</v>
      </c>
      <c r="B68" s="245"/>
      <c r="C68" s="245"/>
      <c r="D68" s="245"/>
      <c r="E68" s="245"/>
      <c r="F68" s="246"/>
      <c r="G68" s="419"/>
      <c r="H68" s="265"/>
      <c r="I68" s="420"/>
      <c r="J68" s="241">
        <f t="shared" si="8"/>
        <v>0</v>
      </c>
      <c r="K68" s="244">
        <f t="shared" si="9"/>
        <v>0</v>
      </c>
      <c r="L68" s="245"/>
      <c r="M68" s="245"/>
      <c r="N68" s="245"/>
      <c r="O68" s="247"/>
      <c r="P68" s="255"/>
      <c r="Q68" s="245"/>
      <c r="R68" s="246"/>
      <c r="S68" s="65" t="s">
        <v>60</v>
      </c>
      <c r="T68" s="40">
        <v>2</v>
      </c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7"/>
      <c r="AI68" s="265"/>
      <c r="AJ68" s="245"/>
      <c r="AK68" s="246"/>
      <c r="AL68" s="65" t="s">
        <v>60</v>
      </c>
    </row>
    <row r="69" spans="1:248" s="124" customFormat="1" ht="12.75" customHeight="1" x14ac:dyDescent="0.2">
      <c r="A69" s="40">
        <v>3</v>
      </c>
      <c r="B69" s="245"/>
      <c r="C69" s="245"/>
      <c r="D69" s="245"/>
      <c r="E69" s="245"/>
      <c r="F69" s="246"/>
      <c r="G69" s="419"/>
      <c r="H69" s="265"/>
      <c r="I69" s="420"/>
      <c r="J69" s="241">
        <f t="shared" si="8"/>
        <v>0</v>
      </c>
      <c r="K69" s="244">
        <f t="shared" si="9"/>
        <v>0</v>
      </c>
      <c r="L69" s="245"/>
      <c r="M69" s="245"/>
      <c r="N69" s="245"/>
      <c r="O69" s="247"/>
      <c r="P69" s="255"/>
      <c r="Q69" s="245"/>
      <c r="R69" s="246"/>
      <c r="S69" s="65" t="s">
        <v>61</v>
      </c>
      <c r="T69" s="40">
        <v>3</v>
      </c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7"/>
      <c r="AI69" s="265"/>
      <c r="AJ69" s="245"/>
      <c r="AK69" s="246"/>
      <c r="AL69" s="65" t="s">
        <v>61</v>
      </c>
    </row>
    <row r="70" spans="1:248" s="124" customFormat="1" ht="12.75" customHeight="1" x14ac:dyDescent="0.2">
      <c r="A70" s="40">
        <v>4</v>
      </c>
      <c r="B70" s="245"/>
      <c r="C70" s="245"/>
      <c r="D70" s="245"/>
      <c r="E70" s="245"/>
      <c r="F70" s="246"/>
      <c r="G70" s="419"/>
      <c r="H70" s="265"/>
      <c r="I70" s="420"/>
      <c r="J70" s="241">
        <f t="shared" si="8"/>
        <v>0</v>
      </c>
      <c r="K70" s="244">
        <f t="shared" si="9"/>
        <v>0</v>
      </c>
      <c r="L70" s="245"/>
      <c r="M70" s="245"/>
      <c r="N70" s="245"/>
      <c r="O70" s="247"/>
      <c r="P70" s="255"/>
      <c r="Q70" s="245"/>
      <c r="R70" s="246"/>
      <c r="S70" s="65" t="s">
        <v>62</v>
      </c>
      <c r="T70" s="40">
        <v>4</v>
      </c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7"/>
      <c r="AI70" s="265"/>
      <c r="AJ70" s="245"/>
      <c r="AK70" s="246"/>
      <c r="AL70" s="65" t="s">
        <v>62</v>
      </c>
    </row>
    <row r="71" spans="1:248" s="124" customFormat="1" ht="12.75" customHeight="1" x14ac:dyDescent="0.2">
      <c r="A71" s="40">
        <v>5</v>
      </c>
      <c r="B71" s="245"/>
      <c r="C71" s="245"/>
      <c r="D71" s="245"/>
      <c r="E71" s="245"/>
      <c r="F71" s="246"/>
      <c r="G71" s="421"/>
      <c r="H71" s="265"/>
      <c r="I71" s="420"/>
      <c r="J71" s="241">
        <f t="shared" si="8"/>
        <v>0</v>
      </c>
      <c r="K71" s="244">
        <f t="shared" si="9"/>
        <v>0</v>
      </c>
      <c r="L71" s="245"/>
      <c r="M71" s="245"/>
      <c r="N71" s="245"/>
      <c r="O71" s="247"/>
      <c r="P71" s="255"/>
      <c r="Q71" s="245"/>
      <c r="R71" s="246"/>
      <c r="S71" s="65" t="s">
        <v>63</v>
      </c>
      <c r="T71" s="40">
        <v>5</v>
      </c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7"/>
      <c r="AI71" s="265"/>
      <c r="AJ71" s="245"/>
      <c r="AK71" s="246"/>
      <c r="AL71" s="65" t="s">
        <v>63</v>
      </c>
    </row>
    <row r="72" spans="1:248" s="124" customFormat="1" ht="12.75" customHeight="1" x14ac:dyDescent="0.2">
      <c r="A72" s="66">
        <v>6</v>
      </c>
      <c r="B72" s="248"/>
      <c r="C72" s="248"/>
      <c r="D72" s="248"/>
      <c r="E72" s="248"/>
      <c r="F72" s="250"/>
      <c r="G72" s="419"/>
      <c r="H72" s="266"/>
      <c r="I72" s="422"/>
      <c r="J72" s="241">
        <f t="shared" si="8"/>
        <v>0</v>
      </c>
      <c r="K72" s="244">
        <f t="shared" si="9"/>
        <v>0</v>
      </c>
      <c r="L72" s="248"/>
      <c r="M72" s="248"/>
      <c r="N72" s="248"/>
      <c r="O72" s="249"/>
      <c r="P72" s="256"/>
      <c r="Q72" s="248"/>
      <c r="R72" s="250"/>
      <c r="S72" s="67" t="s">
        <v>64</v>
      </c>
      <c r="T72" s="66">
        <v>6</v>
      </c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9"/>
      <c r="AI72" s="266"/>
      <c r="AJ72" s="248"/>
      <c r="AK72" s="250"/>
      <c r="AL72" s="67" t="s">
        <v>64</v>
      </c>
    </row>
    <row r="73" spans="1:248" s="124" customFormat="1" ht="12.75" customHeight="1" x14ac:dyDescent="0.2">
      <c r="A73" s="40">
        <v>7</v>
      </c>
      <c r="B73" s="245"/>
      <c r="C73" s="245"/>
      <c r="D73" s="245"/>
      <c r="E73" s="245"/>
      <c r="F73" s="246"/>
      <c r="G73" s="419"/>
      <c r="H73" s="265"/>
      <c r="I73" s="420"/>
      <c r="J73" s="241">
        <f t="shared" si="8"/>
        <v>0</v>
      </c>
      <c r="K73" s="244">
        <f t="shared" si="9"/>
        <v>0</v>
      </c>
      <c r="L73" s="245"/>
      <c r="M73" s="245"/>
      <c r="N73" s="245"/>
      <c r="O73" s="247"/>
      <c r="P73" s="255"/>
      <c r="Q73" s="245"/>
      <c r="R73" s="246"/>
      <c r="S73" s="65" t="s">
        <v>65</v>
      </c>
      <c r="T73" s="40">
        <v>7</v>
      </c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7"/>
      <c r="AI73" s="265"/>
      <c r="AJ73" s="245"/>
      <c r="AK73" s="246"/>
      <c r="AL73" s="65" t="s">
        <v>65</v>
      </c>
    </row>
    <row r="74" spans="1:248" s="124" customFormat="1" ht="12.75" customHeight="1" x14ac:dyDescent="0.2">
      <c r="A74" s="40">
        <v>8</v>
      </c>
      <c r="B74" s="245"/>
      <c r="C74" s="245"/>
      <c r="D74" s="245"/>
      <c r="E74" s="245"/>
      <c r="F74" s="246"/>
      <c r="G74" s="419"/>
      <c r="H74" s="265"/>
      <c r="I74" s="420"/>
      <c r="J74" s="241">
        <f t="shared" si="8"/>
        <v>0</v>
      </c>
      <c r="K74" s="244">
        <f t="shared" si="9"/>
        <v>0</v>
      </c>
      <c r="L74" s="245"/>
      <c r="M74" s="245"/>
      <c r="N74" s="245"/>
      <c r="O74" s="247"/>
      <c r="P74" s="255"/>
      <c r="Q74" s="245"/>
      <c r="R74" s="246"/>
      <c r="S74" s="65" t="s">
        <v>66</v>
      </c>
      <c r="T74" s="40">
        <v>8</v>
      </c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7"/>
      <c r="AI74" s="265"/>
      <c r="AJ74" s="245"/>
      <c r="AK74" s="246"/>
      <c r="AL74" s="65" t="s">
        <v>66</v>
      </c>
    </row>
    <row r="75" spans="1:248" s="124" customFormat="1" ht="12.75" customHeight="1" x14ac:dyDescent="0.2">
      <c r="A75" s="40">
        <v>9</v>
      </c>
      <c r="B75" s="245"/>
      <c r="C75" s="245"/>
      <c r="D75" s="245"/>
      <c r="E75" s="245"/>
      <c r="F75" s="246"/>
      <c r="G75" s="419"/>
      <c r="H75" s="265"/>
      <c r="I75" s="420"/>
      <c r="J75" s="241">
        <f t="shared" si="8"/>
        <v>0</v>
      </c>
      <c r="K75" s="244">
        <f t="shared" si="9"/>
        <v>0</v>
      </c>
      <c r="L75" s="245"/>
      <c r="M75" s="245"/>
      <c r="N75" s="245"/>
      <c r="O75" s="247"/>
      <c r="P75" s="255"/>
      <c r="Q75" s="245"/>
      <c r="R75" s="246"/>
      <c r="S75" s="65" t="s">
        <v>67</v>
      </c>
      <c r="T75" s="40">
        <v>9</v>
      </c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7"/>
      <c r="AI75" s="265"/>
      <c r="AJ75" s="245"/>
      <c r="AK75" s="246"/>
      <c r="AL75" s="65" t="s">
        <v>67</v>
      </c>
    </row>
    <row r="76" spans="1:248" s="124" customFormat="1" ht="12.75" customHeight="1" x14ac:dyDescent="0.2">
      <c r="A76" s="40">
        <v>10</v>
      </c>
      <c r="B76" s="245"/>
      <c r="C76" s="245"/>
      <c r="D76" s="245"/>
      <c r="E76" s="245"/>
      <c r="F76" s="246"/>
      <c r="G76" s="419"/>
      <c r="H76" s="265"/>
      <c r="I76" s="420"/>
      <c r="J76" s="241">
        <f t="shared" si="8"/>
        <v>0</v>
      </c>
      <c r="K76" s="244">
        <f t="shared" si="9"/>
        <v>0</v>
      </c>
      <c r="L76" s="245"/>
      <c r="M76" s="245"/>
      <c r="N76" s="245"/>
      <c r="O76" s="247"/>
      <c r="P76" s="255"/>
      <c r="Q76" s="245"/>
      <c r="R76" s="246"/>
      <c r="S76" s="65" t="s">
        <v>68</v>
      </c>
      <c r="T76" s="40">
        <v>10</v>
      </c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7"/>
      <c r="AI76" s="265"/>
      <c r="AJ76" s="245"/>
      <c r="AK76" s="246"/>
      <c r="AL76" s="65" t="s">
        <v>68</v>
      </c>
    </row>
    <row r="77" spans="1:248" s="124" customFormat="1" ht="12.75" customHeight="1" x14ac:dyDescent="0.2">
      <c r="A77" s="40">
        <v>11</v>
      </c>
      <c r="B77" s="245"/>
      <c r="C77" s="245"/>
      <c r="D77" s="245"/>
      <c r="E77" s="245"/>
      <c r="F77" s="246"/>
      <c r="G77" s="419"/>
      <c r="H77" s="265"/>
      <c r="I77" s="420"/>
      <c r="J77" s="241">
        <f t="shared" si="8"/>
        <v>0</v>
      </c>
      <c r="K77" s="244">
        <f t="shared" si="9"/>
        <v>0</v>
      </c>
      <c r="L77" s="245"/>
      <c r="M77" s="245"/>
      <c r="N77" s="245"/>
      <c r="O77" s="247"/>
      <c r="P77" s="255"/>
      <c r="Q77" s="245"/>
      <c r="R77" s="246"/>
      <c r="S77" s="65" t="s">
        <v>69</v>
      </c>
      <c r="T77" s="40">
        <v>11</v>
      </c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7"/>
      <c r="AI77" s="265"/>
      <c r="AJ77" s="245"/>
      <c r="AK77" s="246"/>
      <c r="AL77" s="65" t="s">
        <v>69</v>
      </c>
    </row>
    <row r="78" spans="1:248" s="124" customFormat="1" ht="12.75" customHeight="1" x14ac:dyDescent="0.2">
      <c r="A78" s="40">
        <v>12</v>
      </c>
      <c r="B78" s="245"/>
      <c r="C78" s="245"/>
      <c r="D78" s="245"/>
      <c r="E78" s="245"/>
      <c r="F78" s="246"/>
      <c r="G78" s="419"/>
      <c r="H78" s="265"/>
      <c r="I78" s="420"/>
      <c r="J78" s="241">
        <f t="shared" si="8"/>
        <v>0</v>
      </c>
      <c r="K78" s="244">
        <f t="shared" si="9"/>
        <v>0</v>
      </c>
      <c r="L78" s="245"/>
      <c r="M78" s="245"/>
      <c r="N78" s="245"/>
      <c r="O78" s="247"/>
      <c r="P78" s="255"/>
      <c r="Q78" s="245"/>
      <c r="R78" s="246"/>
      <c r="S78" s="65" t="s">
        <v>70</v>
      </c>
      <c r="T78" s="40">
        <v>12</v>
      </c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7"/>
      <c r="AI78" s="265"/>
      <c r="AJ78" s="245"/>
      <c r="AK78" s="246"/>
      <c r="AL78" s="65" t="s">
        <v>70</v>
      </c>
    </row>
    <row r="79" spans="1:248" s="124" customFormat="1" ht="12.75" customHeight="1" x14ac:dyDescent="0.2">
      <c r="A79" s="40">
        <v>13</v>
      </c>
      <c r="B79" s="245"/>
      <c r="C79" s="245"/>
      <c r="D79" s="245"/>
      <c r="E79" s="245"/>
      <c r="F79" s="246"/>
      <c r="G79" s="419"/>
      <c r="H79" s="265"/>
      <c r="I79" s="420"/>
      <c r="J79" s="241">
        <f t="shared" si="8"/>
        <v>0</v>
      </c>
      <c r="K79" s="244">
        <f t="shared" si="9"/>
        <v>0</v>
      </c>
      <c r="L79" s="245"/>
      <c r="M79" s="245"/>
      <c r="N79" s="245"/>
      <c r="O79" s="247"/>
      <c r="P79" s="255"/>
      <c r="Q79" s="245"/>
      <c r="R79" s="246"/>
      <c r="S79" s="65" t="s">
        <v>71</v>
      </c>
      <c r="T79" s="40">
        <v>13</v>
      </c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7"/>
      <c r="AI79" s="265"/>
      <c r="AJ79" s="245"/>
      <c r="AK79" s="246"/>
      <c r="AL79" s="65" t="s">
        <v>71</v>
      </c>
    </row>
    <row r="80" spans="1:248" s="124" customFormat="1" ht="12.75" customHeight="1" x14ac:dyDescent="0.2">
      <c r="A80" s="40">
        <v>14</v>
      </c>
      <c r="B80" s="245"/>
      <c r="C80" s="245"/>
      <c r="D80" s="245"/>
      <c r="E80" s="245"/>
      <c r="F80" s="246"/>
      <c r="G80" s="419"/>
      <c r="H80" s="265"/>
      <c r="I80" s="420"/>
      <c r="J80" s="241">
        <f t="shared" si="8"/>
        <v>0</v>
      </c>
      <c r="K80" s="244">
        <f t="shared" si="9"/>
        <v>0</v>
      </c>
      <c r="L80" s="245"/>
      <c r="M80" s="245"/>
      <c r="N80" s="245"/>
      <c r="O80" s="247"/>
      <c r="P80" s="255"/>
      <c r="Q80" s="245"/>
      <c r="R80" s="246"/>
      <c r="S80" s="65" t="s">
        <v>72</v>
      </c>
      <c r="T80" s="40">
        <v>14</v>
      </c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7"/>
      <c r="AI80" s="265"/>
      <c r="AJ80" s="245"/>
      <c r="AK80" s="246"/>
      <c r="AL80" s="65" t="s">
        <v>72</v>
      </c>
    </row>
    <row r="81" spans="1:38" s="124" customFormat="1" ht="12.75" customHeight="1" x14ac:dyDescent="0.2">
      <c r="A81" s="40">
        <v>15</v>
      </c>
      <c r="B81" s="245"/>
      <c r="C81" s="245"/>
      <c r="D81" s="245"/>
      <c r="E81" s="245"/>
      <c r="F81" s="246"/>
      <c r="G81" s="419"/>
      <c r="H81" s="265"/>
      <c r="I81" s="420"/>
      <c r="J81" s="241">
        <f t="shared" si="8"/>
        <v>0</v>
      </c>
      <c r="K81" s="244">
        <f t="shared" si="9"/>
        <v>0</v>
      </c>
      <c r="L81" s="245"/>
      <c r="M81" s="245"/>
      <c r="N81" s="245"/>
      <c r="O81" s="247"/>
      <c r="P81" s="255"/>
      <c r="Q81" s="245"/>
      <c r="R81" s="246"/>
      <c r="S81" s="65" t="s">
        <v>73</v>
      </c>
      <c r="T81" s="40">
        <v>15</v>
      </c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7"/>
      <c r="AI81" s="265"/>
      <c r="AJ81" s="245"/>
      <c r="AK81" s="246"/>
      <c r="AL81" s="65" t="s">
        <v>73</v>
      </c>
    </row>
    <row r="82" spans="1:38" s="124" customFormat="1" ht="12.75" customHeight="1" x14ac:dyDescent="0.2">
      <c r="A82" s="40">
        <v>16</v>
      </c>
      <c r="B82" s="245"/>
      <c r="C82" s="245"/>
      <c r="D82" s="245"/>
      <c r="E82" s="245"/>
      <c r="F82" s="246"/>
      <c r="G82" s="419"/>
      <c r="H82" s="265"/>
      <c r="I82" s="420"/>
      <c r="J82" s="241">
        <f t="shared" si="8"/>
        <v>0</v>
      </c>
      <c r="K82" s="244">
        <f t="shared" si="9"/>
        <v>0</v>
      </c>
      <c r="L82" s="245"/>
      <c r="M82" s="245"/>
      <c r="N82" s="245"/>
      <c r="O82" s="247"/>
      <c r="P82" s="255"/>
      <c r="Q82" s="245"/>
      <c r="R82" s="246"/>
      <c r="S82" s="65" t="s">
        <v>74</v>
      </c>
      <c r="T82" s="40">
        <v>16</v>
      </c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7"/>
      <c r="AI82" s="265"/>
      <c r="AJ82" s="245"/>
      <c r="AK82" s="246"/>
      <c r="AL82" s="65" t="s">
        <v>74</v>
      </c>
    </row>
    <row r="83" spans="1:38" s="124" customFormat="1" ht="12.75" customHeight="1" x14ac:dyDescent="0.2">
      <c r="A83" s="40">
        <v>17</v>
      </c>
      <c r="B83" s="245"/>
      <c r="C83" s="245"/>
      <c r="D83" s="245"/>
      <c r="E83" s="245"/>
      <c r="F83" s="246"/>
      <c r="G83" s="419"/>
      <c r="H83" s="265"/>
      <c r="I83" s="420"/>
      <c r="J83" s="241">
        <f t="shared" si="8"/>
        <v>0</v>
      </c>
      <c r="K83" s="244">
        <f t="shared" si="9"/>
        <v>0</v>
      </c>
      <c r="L83" s="245"/>
      <c r="M83" s="245"/>
      <c r="N83" s="245"/>
      <c r="O83" s="247"/>
      <c r="P83" s="255"/>
      <c r="Q83" s="245"/>
      <c r="R83" s="246"/>
      <c r="S83" s="65" t="s">
        <v>75</v>
      </c>
      <c r="T83" s="40">
        <v>17</v>
      </c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7"/>
      <c r="AI83" s="265"/>
      <c r="AJ83" s="245"/>
      <c r="AK83" s="246"/>
      <c r="AL83" s="65" t="s">
        <v>75</v>
      </c>
    </row>
    <row r="84" spans="1:38" s="124" customFormat="1" ht="12.75" customHeight="1" x14ac:dyDescent="0.2">
      <c r="A84" s="40">
        <v>18</v>
      </c>
      <c r="B84" s="245"/>
      <c r="C84" s="245"/>
      <c r="D84" s="245"/>
      <c r="E84" s="245"/>
      <c r="F84" s="246"/>
      <c r="G84" s="419"/>
      <c r="H84" s="265"/>
      <c r="I84" s="420"/>
      <c r="J84" s="241">
        <f t="shared" si="8"/>
        <v>0</v>
      </c>
      <c r="K84" s="244">
        <f t="shared" si="9"/>
        <v>0</v>
      </c>
      <c r="L84" s="245"/>
      <c r="M84" s="245"/>
      <c r="N84" s="245"/>
      <c r="O84" s="247"/>
      <c r="P84" s="255"/>
      <c r="Q84" s="245"/>
      <c r="R84" s="246"/>
      <c r="S84" s="65" t="s">
        <v>76</v>
      </c>
      <c r="T84" s="40">
        <v>18</v>
      </c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7"/>
      <c r="AI84" s="265"/>
      <c r="AJ84" s="245"/>
      <c r="AK84" s="246"/>
      <c r="AL84" s="65" t="s">
        <v>76</v>
      </c>
    </row>
    <row r="85" spans="1:38" s="124" customFormat="1" ht="12.75" customHeight="1" x14ac:dyDescent="0.2">
      <c r="A85" s="40">
        <v>19</v>
      </c>
      <c r="B85" s="245"/>
      <c r="C85" s="245"/>
      <c r="D85" s="245"/>
      <c r="E85" s="245"/>
      <c r="F85" s="246"/>
      <c r="G85" s="419"/>
      <c r="H85" s="265"/>
      <c r="I85" s="420"/>
      <c r="J85" s="241">
        <f t="shared" si="8"/>
        <v>0</v>
      </c>
      <c r="K85" s="244">
        <f t="shared" si="9"/>
        <v>0</v>
      </c>
      <c r="L85" s="245"/>
      <c r="M85" s="245"/>
      <c r="N85" s="245"/>
      <c r="O85" s="247"/>
      <c r="P85" s="255"/>
      <c r="Q85" s="245"/>
      <c r="R85" s="246"/>
      <c r="S85" s="65" t="s">
        <v>77</v>
      </c>
      <c r="T85" s="40">
        <v>19</v>
      </c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7"/>
      <c r="AI85" s="265"/>
      <c r="AJ85" s="245"/>
      <c r="AK85" s="246"/>
      <c r="AL85" s="65" t="s">
        <v>77</v>
      </c>
    </row>
    <row r="86" spans="1:38" s="124" customFormat="1" ht="12.75" customHeight="1" x14ac:dyDescent="0.2">
      <c r="A86" s="40">
        <v>20</v>
      </c>
      <c r="B86" s="245"/>
      <c r="C86" s="245"/>
      <c r="D86" s="245"/>
      <c r="E86" s="245"/>
      <c r="F86" s="246"/>
      <c r="G86" s="419"/>
      <c r="H86" s="265"/>
      <c r="I86" s="420"/>
      <c r="J86" s="241">
        <f t="shared" si="8"/>
        <v>0</v>
      </c>
      <c r="K86" s="244">
        <f t="shared" si="9"/>
        <v>0</v>
      </c>
      <c r="L86" s="245"/>
      <c r="M86" s="245"/>
      <c r="N86" s="245"/>
      <c r="O86" s="247"/>
      <c r="P86" s="255"/>
      <c r="Q86" s="245"/>
      <c r="R86" s="246"/>
      <c r="S86" s="65" t="s">
        <v>78</v>
      </c>
      <c r="T86" s="40">
        <v>20</v>
      </c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7"/>
      <c r="AI86" s="265"/>
      <c r="AJ86" s="245"/>
      <c r="AK86" s="246"/>
      <c r="AL86" s="65" t="s">
        <v>78</v>
      </c>
    </row>
    <row r="87" spans="1:38" s="124" customFormat="1" ht="12.75" customHeight="1" x14ac:dyDescent="0.2">
      <c r="A87" s="40">
        <v>21</v>
      </c>
      <c r="B87" s="245"/>
      <c r="C87" s="245"/>
      <c r="D87" s="245"/>
      <c r="E87" s="245"/>
      <c r="F87" s="246"/>
      <c r="G87" s="419"/>
      <c r="H87" s="265"/>
      <c r="I87" s="420"/>
      <c r="J87" s="241">
        <f t="shared" si="8"/>
        <v>0</v>
      </c>
      <c r="K87" s="244">
        <f t="shared" si="9"/>
        <v>0</v>
      </c>
      <c r="L87" s="245"/>
      <c r="M87" s="245"/>
      <c r="N87" s="245"/>
      <c r="O87" s="247"/>
      <c r="P87" s="255"/>
      <c r="Q87" s="245"/>
      <c r="R87" s="246"/>
      <c r="S87" s="65" t="s">
        <v>79</v>
      </c>
      <c r="T87" s="40">
        <v>21</v>
      </c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7"/>
      <c r="AI87" s="265"/>
      <c r="AJ87" s="245"/>
      <c r="AK87" s="246"/>
      <c r="AL87" s="65" t="s">
        <v>79</v>
      </c>
    </row>
    <row r="88" spans="1:38" s="124" customFormat="1" ht="12.75" customHeight="1" x14ac:dyDescent="0.2">
      <c r="A88" s="40">
        <v>22</v>
      </c>
      <c r="B88" s="245"/>
      <c r="C88" s="245"/>
      <c r="D88" s="245"/>
      <c r="E88" s="245"/>
      <c r="F88" s="246"/>
      <c r="G88" s="419"/>
      <c r="H88" s="265"/>
      <c r="I88" s="420"/>
      <c r="J88" s="241">
        <f t="shared" si="8"/>
        <v>0</v>
      </c>
      <c r="K88" s="244">
        <f t="shared" si="9"/>
        <v>0</v>
      </c>
      <c r="L88" s="245"/>
      <c r="M88" s="245"/>
      <c r="N88" s="245"/>
      <c r="O88" s="247"/>
      <c r="P88" s="255"/>
      <c r="Q88" s="245"/>
      <c r="R88" s="246"/>
      <c r="S88" s="65" t="s">
        <v>80</v>
      </c>
      <c r="T88" s="40">
        <v>22</v>
      </c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7"/>
      <c r="AI88" s="265"/>
      <c r="AJ88" s="245"/>
      <c r="AK88" s="246"/>
      <c r="AL88" s="65" t="s">
        <v>80</v>
      </c>
    </row>
    <row r="89" spans="1:38" s="124" customFormat="1" ht="12.75" customHeight="1" x14ac:dyDescent="0.2">
      <c r="A89" s="40">
        <v>23</v>
      </c>
      <c r="B89" s="245"/>
      <c r="C89" s="245"/>
      <c r="D89" s="245"/>
      <c r="E89" s="245"/>
      <c r="F89" s="246"/>
      <c r="G89" s="419"/>
      <c r="H89" s="265"/>
      <c r="I89" s="420"/>
      <c r="J89" s="241">
        <f t="shared" si="8"/>
        <v>0</v>
      </c>
      <c r="K89" s="244">
        <f t="shared" si="9"/>
        <v>0</v>
      </c>
      <c r="L89" s="245"/>
      <c r="M89" s="245"/>
      <c r="N89" s="245"/>
      <c r="O89" s="247"/>
      <c r="P89" s="255"/>
      <c r="Q89" s="245"/>
      <c r="R89" s="246"/>
      <c r="S89" s="65" t="s">
        <v>81</v>
      </c>
      <c r="T89" s="40">
        <v>23</v>
      </c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7"/>
      <c r="AI89" s="265"/>
      <c r="AJ89" s="245"/>
      <c r="AK89" s="246"/>
      <c r="AL89" s="65" t="s">
        <v>81</v>
      </c>
    </row>
    <row r="90" spans="1:38" s="124" customFormat="1" ht="12.75" customHeight="1" x14ac:dyDescent="0.2">
      <c r="A90" s="40">
        <v>24</v>
      </c>
      <c r="B90" s="245"/>
      <c r="C90" s="245"/>
      <c r="D90" s="245"/>
      <c r="E90" s="245"/>
      <c r="F90" s="246"/>
      <c r="G90" s="419"/>
      <c r="H90" s="265"/>
      <c r="I90" s="420"/>
      <c r="J90" s="241">
        <f t="shared" si="8"/>
        <v>0</v>
      </c>
      <c r="K90" s="244">
        <f t="shared" si="9"/>
        <v>0</v>
      </c>
      <c r="L90" s="245"/>
      <c r="M90" s="245"/>
      <c r="N90" s="245"/>
      <c r="O90" s="247"/>
      <c r="P90" s="255"/>
      <c r="Q90" s="245"/>
      <c r="R90" s="246"/>
      <c r="S90" s="65" t="s">
        <v>82</v>
      </c>
      <c r="T90" s="40">
        <v>24</v>
      </c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7"/>
      <c r="AI90" s="265"/>
      <c r="AJ90" s="245"/>
      <c r="AK90" s="246"/>
      <c r="AL90" s="65" t="s">
        <v>82</v>
      </c>
    </row>
    <row r="91" spans="1:38" s="124" customFormat="1" ht="12.75" customHeight="1" x14ac:dyDescent="0.2">
      <c r="A91" s="40">
        <v>25</v>
      </c>
      <c r="B91" s="245"/>
      <c r="C91" s="245"/>
      <c r="D91" s="245"/>
      <c r="E91" s="245"/>
      <c r="F91" s="246"/>
      <c r="G91" s="419"/>
      <c r="H91" s="265"/>
      <c r="I91" s="420"/>
      <c r="J91" s="241">
        <f t="shared" si="8"/>
        <v>0</v>
      </c>
      <c r="K91" s="244">
        <f t="shared" si="9"/>
        <v>0</v>
      </c>
      <c r="L91" s="245"/>
      <c r="M91" s="245"/>
      <c r="N91" s="245"/>
      <c r="O91" s="247"/>
      <c r="P91" s="255"/>
      <c r="Q91" s="245"/>
      <c r="R91" s="246"/>
      <c r="S91" s="65" t="s">
        <v>83</v>
      </c>
      <c r="T91" s="40">
        <v>25</v>
      </c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7"/>
      <c r="AI91" s="265"/>
      <c r="AJ91" s="245"/>
      <c r="AK91" s="246"/>
      <c r="AL91" s="65" t="s">
        <v>83</v>
      </c>
    </row>
    <row r="92" spans="1:38" s="124" customFormat="1" ht="12.75" customHeight="1" x14ac:dyDescent="0.2">
      <c r="A92" s="40">
        <v>26</v>
      </c>
      <c r="B92" s="245"/>
      <c r="C92" s="245"/>
      <c r="D92" s="245"/>
      <c r="E92" s="245"/>
      <c r="F92" s="246"/>
      <c r="G92" s="419"/>
      <c r="H92" s="265"/>
      <c r="I92" s="420"/>
      <c r="J92" s="241">
        <f t="shared" si="8"/>
        <v>0</v>
      </c>
      <c r="K92" s="244">
        <f t="shared" si="9"/>
        <v>0</v>
      </c>
      <c r="L92" s="245"/>
      <c r="M92" s="245"/>
      <c r="N92" s="245"/>
      <c r="O92" s="247"/>
      <c r="P92" s="255"/>
      <c r="Q92" s="245"/>
      <c r="R92" s="246"/>
      <c r="S92" s="65" t="s">
        <v>84</v>
      </c>
      <c r="T92" s="40">
        <v>26</v>
      </c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7"/>
      <c r="AI92" s="265"/>
      <c r="AJ92" s="245"/>
      <c r="AK92" s="246"/>
      <c r="AL92" s="65" t="s">
        <v>84</v>
      </c>
    </row>
    <row r="93" spans="1:38" s="124" customFormat="1" ht="12.75" customHeight="1" x14ac:dyDescent="0.2">
      <c r="A93" s="40">
        <v>27</v>
      </c>
      <c r="B93" s="245"/>
      <c r="C93" s="245"/>
      <c r="D93" s="245"/>
      <c r="E93" s="245"/>
      <c r="F93" s="246"/>
      <c r="G93" s="419"/>
      <c r="H93" s="265"/>
      <c r="I93" s="420"/>
      <c r="J93" s="241">
        <f t="shared" si="8"/>
        <v>0</v>
      </c>
      <c r="K93" s="244">
        <f t="shared" si="9"/>
        <v>0</v>
      </c>
      <c r="L93" s="245"/>
      <c r="M93" s="245"/>
      <c r="N93" s="245"/>
      <c r="O93" s="247"/>
      <c r="P93" s="255"/>
      <c r="Q93" s="245"/>
      <c r="R93" s="246"/>
      <c r="S93" s="65" t="s">
        <v>85</v>
      </c>
      <c r="T93" s="40">
        <v>27</v>
      </c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7"/>
      <c r="AI93" s="265"/>
      <c r="AJ93" s="245"/>
      <c r="AK93" s="246"/>
      <c r="AL93" s="65" t="s">
        <v>85</v>
      </c>
    </row>
    <row r="94" spans="1:38" s="124" customFormat="1" ht="12.75" customHeight="1" x14ac:dyDescent="0.2">
      <c r="A94" s="40">
        <v>28</v>
      </c>
      <c r="B94" s="245"/>
      <c r="C94" s="245"/>
      <c r="D94" s="245"/>
      <c r="E94" s="245"/>
      <c r="F94" s="246"/>
      <c r="G94" s="419"/>
      <c r="H94" s="265"/>
      <c r="I94" s="420"/>
      <c r="J94" s="241">
        <f t="shared" si="8"/>
        <v>0</v>
      </c>
      <c r="K94" s="244">
        <f t="shared" si="9"/>
        <v>0</v>
      </c>
      <c r="L94" s="245"/>
      <c r="M94" s="245"/>
      <c r="N94" s="245"/>
      <c r="O94" s="247"/>
      <c r="P94" s="255"/>
      <c r="Q94" s="245"/>
      <c r="R94" s="246"/>
      <c r="S94" s="65" t="s">
        <v>86</v>
      </c>
      <c r="T94" s="40">
        <v>28</v>
      </c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7"/>
      <c r="AI94" s="265"/>
      <c r="AJ94" s="245"/>
      <c r="AK94" s="246"/>
      <c r="AL94" s="65" t="s">
        <v>86</v>
      </c>
    </row>
    <row r="95" spans="1:38" s="124" customFormat="1" ht="12.75" customHeight="1" x14ac:dyDescent="0.2">
      <c r="A95" s="40">
        <v>29</v>
      </c>
      <c r="B95" s="245"/>
      <c r="C95" s="245"/>
      <c r="D95" s="245"/>
      <c r="E95" s="245"/>
      <c r="F95" s="246"/>
      <c r="G95" s="419"/>
      <c r="H95" s="265"/>
      <c r="I95" s="420"/>
      <c r="J95" s="241">
        <f t="shared" si="8"/>
        <v>0</v>
      </c>
      <c r="K95" s="244">
        <f t="shared" si="9"/>
        <v>0</v>
      </c>
      <c r="L95" s="245"/>
      <c r="M95" s="245"/>
      <c r="N95" s="245"/>
      <c r="O95" s="247"/>
      <c r="P95" s="255"/>
      <c r="Q95" s="245"/>
      <c r="R95" s="246"/>
      <c r="S95" s="65" t="s">
        <v>87</v>
      </c>
      <c r="T95" s="40">
        <v>29</v>
      </c>
      <c r="U95" s="245"/>
      <c r="V95" s="245"/>
      <c r="W95" s="245"/>
      <c r="X95" s="256"/>
      <c r="Y95" s="245"/>
      <c r="Z95" s="245"/>
      <c r="AA95" s="245"/>
      <c r="AB95" s="245"/>
      <c r="AC95" s="245"/>
      <c r="AD95" s="245"/>
      <c r="AE95" s="245"/>
      <c r="AF95" s="245"/>
      <c r="AG95" s="245"/>
      <c r="AH95" s="247"/>
      <c r="AI95" s="265"/>
      <c r="AJ95" s="245"/>
      <c r="AK95" s="246"/>
      <c r="AL95" s="65" t="s">
        <v>87</v>
      </c>
    </row>
    <row r="96" spans="1:38" s="124" customFormat="1" ht="12.75" customHeight="1" x14ac:dyDescent="0.2">
      <c r="A96" s="40">
        <v>30</v>
      </c>
      <c r="B96" s="245"/>
      <c r="C96" s="245"/>
      <c r="D96" s="245"/>
      <c r="E96" s="245"/>
      <c r="F96" s="246"/>
      <c r="G96" s="423"/>
      <c r="H96" s="265"/>
      <c r="I96" s="420"/>
      <c r="J96" s="241">
        <f t="shared" si="8"/>
        <v>0</v>
      </c>
      <c r="K96" s="244">
        <f t="shared" si="9"/>
        <v>0</v>
      </c>
      <c r="L96" s="245"/>
      <c r="M96" s="245"/>
      <c r="N96" s="245"/>
      <c r="O96" s="247"/>
      <c r="P96" s="255"/>
      <c r="Q96" s="245"/>
      <c r="R96" s="246"/>
      <c r="S96" s="65" t="s">
        <v>88</v>
      </c>
      <c r="T96" s="40">
        <v>30</v>
      </c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7"/>
      <c r="AI96" s="265"/>
      <c r="AJ96" s="245"/>
      <c r="AK96" s="246"/>
      <c r="AL96" s="65" t="s">
        <v>88</v>
      </c>
    </row>
    <row r="97" spans="1:38" s="124" customFormat="1" ht="12.75" customHeight="1" x14ac:dyDescent="0.2">
      <c r="A97" s="68">
        <v>31</v>
      </c>
      <c r="B97" s="251"/>
      <c r="C97" s="251"/>
      <c r="D97" s="251"/>
      <c r="E97" s="251"/>
      <c r="F97" s="253"/>
      <c r="G97" s="424"/>
      <c r="H97" s="267"/>
      <c r="I97" s="425"/>
      <c r="J97" s="426">
        <f t="shared" si="8"/>
        <v>0</v>
      </c>
      <c r="K97" s="257">
        <f t="shared" si="9"/>
        <v>0</v>
      </c>
      <c r="L97" s="251"/>
      <c r="M97" s="251"/>
      <c r="N97" s="251"/>
      <c r="O97" s="252"/>
      <c r="P97" s="258"/>
      <c r="Q97" s="251"/>
      <c r="R97" s="253"/>
      <c r="S97" s="69" t="s">
        <v>89</v>
      </c>
      <c r="T97" s="68">
        <v>31</v>
      </c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2"/>
      <c r="AI97" s="267"/>
      <c r="AJ97" s="251"/>
      <c r="AK97" s="253"/>
      <c r="AL97" s="69" t="s">
        <v>89</v>
      </c>
    </row>
    <row r="98" spans="1:38" s="52" customFormat="1" ht="12.75" customHeight="1" thickBot="1" x14ac:dyDescent="0.25">
      <c r="A98" s="70"/>
      <c r="B98" s="286">
        <f>SUM(B66:B97)</f>
        <v>0</v>
      </c>
      <c r="C98" s="287">
        <f>SUM(C66:C97)</f>
        <v>0</v>
      </c>
      <c r="D98" s="287">
        <f>SUM(D66:D97)</f>
        <v>0</v>
      </c>
      <c r="E98" s="288">
        <f>SUM(E66:E97)</f>
        <v>0</v>
      </c>
      <c r="F98" s="289">
        <f>SUM(F66:F97)</f>
        <v>0</v>
      </c>
      <c r="G98" s="290"/>
      <c r="H98" s="291" t="s">
        <v>90</v>
      </c>
      <c r="I98" s="292">
        <f>COUNTA(I67:I97)</f>
        <v>0</v>
      </c>
      <c r="J98" s="287">
        <f t="shared" ref="J98:R98" si="10">SUM(J66:J97)</f>
        <v>0</v>
      </c>
      <c r="K98" s="293">
        <f t="shared" si="10"/>
        <v>0</v>
      </c>
      <c r="L98" s="287">
        <f t="shared" si="10"/>
        <v>0</v>
      </c>
      <c r="M98" s="287">
        <f t="shared" si="10"/>
        <v>0</v>
      </c>
      <c r="N98" s="287">
        <f t="shared" si="10"/>
        <v>0</v>
      </c>
      <c r="O98" s="294">
        <f t="shared" si="10"/>
        <v>0</v>
      </c>
      <c r="P98" s="288">
        <f t="shared" si="10"/>
        <v>0</v>
      </c>
      <c r="Q98" s="287">
        <f t="shared" si="10"/>
        <v>0</v>
      </c>
      <c r="R98" s="294">
        <f t="shared" si="10"/>
        <v>0</v>
      </c>
      <c r="S98" s="296"/>
      <c r="T98" s="297"/>
      <c r="U98" s="287">
        <f t="shared" ref="U98:AH98" si="11">SUM(U66:U97)</f>
        <v>0</v>
      </c>
      <c r="V98" s="287">
        <f t="shared" si="11"/>
        <v>0</v>
      </c>
      <c r="W98" s="287">
        <f t="shared" si="11"/>
        <v>0</v>
      </c>
      <c r="X98" s="287">
        <f t="shared" si="11"/>
        <v>0</v>
      </c>
      <c r="Y98" s="287">
        <f t="shared" si="11"/>
        <v>0</v>
      </c>
      <c r="Z98" s="287">
        <f t="shared" si="11"/>
        <v>0</v>
      </c>
      <c r="AA98" s="287">
        <f t="shared" si="11"/>
        <v>0</v>
      </c>
      <c r="AB98" s="287">
        <f t="shared" si="11"/>
        <v>0</v>
      </c>
      <c r="AC98" s="287">
        <f t="shared" si="11"/>
        <v>0</v>
      </c>
      <c r="AD98" s="287">
        <f t="shared" si="11"/>
        <v>0</v>
      </c>
      <c r="AE98" s="287">
        <f t="shared" si="11"/>
        <v>0</v>
      </c>
      <c r="AF98" s="287">
        <f t="shared" si="11"/>
        <v>0</v>
      </c>
      <c r="AG98" s="287">
        <f t="shared" si="11"/>
        <v>0</v>
      </c>
      <c r="AH98" s="289">
        <f t="shared" si="11"/>
        <v>0</v>
      </c>
      <c r="AI98" s="298"/>
      <c r="AJ98" s="287">
        <f>SUM(AJ66:AJ97)</f>
        <v>0</v>
      </c>
      <c r="AK98" s="287">
        <f>SUM(AK66:AK97)</f>
        <v>0</v>
      </c>
      <c r="AL98" s="296"/>
    </row>
    <row r="99" spans="1:38" ht="12.75" customHeight="1" thickTop="1" x14ac:dyDescent="0.2">
      <c r="A99" s="71"/>
      <c r="B99" s="71"/>
      <c r="C99" s="71"/>
      <c r="D99" s="71"/>
      <c r="E99" s="71"/>
      <c r="F99" s="71"/>
      <c r="G99" s="94"/>
      <c r="H99" s="71"/>
      <c r="I99" s="95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</row>
    <row r="100" spans="1:38" s="15" customFormat="1" ht="12.75" customHeight="1" x14ac:dyDescent="0.2">
      <c r="G100" s="47"/>
      <c r="H100" s="15" t="s">
        <v>124</v>
      </c>
      <c r="J100" s="302">
        <f>SUM(J98-K98)</f>
        <v>0</v>
      </c>
      <c r="L100" s="77"/>
      <c r="M100" s="77"/>
      <c r="N100" s="77"/>
      <c r="O100" s="77"/>
      <c r="P100" s="77"/>
      <c r="Q100" s="77"/>
      <c r="R100" s="77"/>
    </row>
    <row r="101" spans="1:38" ht="12.75" customHeight="1" thickBot="1" x14ac:dyDescent="0.25">
      <c r="A101" s="15"/>
      <c r="B101" s="15"/>
      <c r="C101" s="15"/>
      <c r="D101" s="15"/>
      <c r="E101" s="15"/>
      <c r="F101" s="15"/>
      <c r="G101" s="76"/>
      <c r="H101" s="77"/>
      <c r="I101" s="78"/>
      <c r="J101" s="78"/>
      <c r="K101" s="78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</row>
    <row r="102" spans="1:38" ht="12.75" customHeight="1" x14ac:dyDescent="0.2">
      <c r="A102" s="15"/>
      <c r="B102" s="15"/>
      <c r="C102" s="15"/>
      <c r="D102" s="15"/>
      <c r="E102" s="15"/>
      <c r="F102" s="22"/>
      <c r="G102" s="79"/>
      <c r="H102" s="80"/>
      <c r="I102" s="78"/>
      <c r="J102" s="78"/>
      <c r="K102" s="464" t="s">
        <v>170</v>
      </c>
      <c r="L102" s="465"/>
      <c r="M102" s="465"/>
      <c r="N102" s="465"/>
      <c r="O102" s="466"/>
      <c r="P102" s="466"/>
      <c r="Q102" s="45"/>
      <c r="R102" s="15"/>
      <c r="S102" s="15"/>
      <c r="T102" s="498" t="s">
        <v>472</v>
      </c>
      <c r="U102" s="462"/>
      <c r="V102" s="462"/>
      <c r="W102" s="463"/>
      <c r="X102" s="15"/>
      <c r="Y102" s="498" t="s">
        <v>472</v>
      </c>
      <c r="Z102" s="462"/>
      <c r="AA102" s="462"/>
      <c r="AB102" s="463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8" ht="12.75" customHeight="1" x14ac:dyDescent="0.2">
      <c r="A103" s="15"/>
      <c r="B103" s="487" t="s">
        <v>467</v>
      </c>
      <c r="C103" s="488"/>
      <c r="D103" s="488"/>
      <c r="E103" s="489"/>
      <c r="F103" s="81"/>
      <c r="G103" s="80"/>
      <c r="H103" s="78"/>
      <c r="I103" s="78"/>
      <c r="J103" s="78"/>
      <c r="K103" s="467" t="s">
        <v>129</v>
      </c>
      <c r="L103" s="468"/>
      <c r="M103" s="468"/>
      <c r="N103" s="468"/>
      <c r="O103" s="469"/>
      <c r="P103" s="469"/>
      <c r="Q103" s="82"/>
      <c r="R103" s="15"/>
      <c r="S103" s="15"/>
      <c r="T103" s="89" t="s">
        <v>242</v>
      </c>
      <c r="U103" s="495">
        <f>AUGUST!U103</f>
        <v>0</v>
      </c>
      <c r="V103" s="495"/>
      <c r="W103" s="496"/>
      <c r="X103" s="15"/>
      <c r="Y103" s="89" t="s">
        <v>238</v>
      </c>
      <c r="Z103" s="497">
        <f>AUGUST!Z103</f>
        <v>0</v>
      </c>
      <c r="AA103" s="495"/>
      <c r="AB103" s="496"/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8" ht="12.75" customHeight="1" thickBot="1" x14ac:dyDescent="0.25">
      <c r="A104" s="15"/>
      <c r="B104" s="83" t="s">
        <v>468</v>
      </c>
      <c r="C104" s="84" t="s">
        <v>130</v>
      </c>
      <c r="D104" s="85" t="s">
        <v>468</v>
      </c>
      <c r="E104" s="86" t="s">
        <v>130</v>
      </c>
      <c r="F104" s="485"/>
      <c r="G104" s="479"/>
      <c r="H104" s="486"/>
      <c r="I104" s="486"/>
      <c r="J104" s="78"/>
      <c r="K104" s="470" t="s">
        <v>171</v>
      </c>
      <c r="L104" s="471"/>
      <c r="M104" s="471"/>
      <c r="N104" s="471"/>
      <c r="O104" s="477">
        <f>J21</f>
        <v>0</v>
      </c>
      <c r="P104" s="477"/>
      <c r="Q104" s="82"/>
      <c r="R104" s="15"/>
      <c r="S104" s="15"/>
      <c r="T104" s="89" t="s">
        <v>206</v>
      </c>
      <c r="U104" s="495">
        <f>AUGUST!U104</f>
        <v>0</v>
      </c>
      <c r="V104" s="495"/>
      <c r="W104" s="496"/>
      <c r="X104" s="15"/>
      <c r="Y104" s="89" t="s">
        <v>206</v>
      </c>
      <c r="Z104" s="497">
        <f>AUGUST!Z104</f>
        <v>0</v>
      </c>
      <c r="AA104" s="495"/>
      <c r="AB104" s="496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8" ht="12.75" customHeight="1" x14ac:dyDescent="0.2">
      <c r="A105" s="15"/>
      <c r="B105" s="427"/>
      <c r="C105" s="277">
        <v>0</v>
      </c>
      <c r="D105" s="429"/>
      <c r="E105" s="280">
        <v>0</v>
      </c>
      <c r="F105" s="479"/>
      <c r="G105" s="479"/>
      <c r="H105" s="486"/>
      <c r="I105" s="486"/>
      <c r="J105" s="78"/>
      <c r="K105" s="476" t="s">
        <v>131</v>
      </c>
      <c r="L105" s="469"/>
      <c r="M105" s="469"/>
      <c r="N105" s="469"/>
      <c r="O105" s="477">
        <f>J7</f>
        <v>0</v>
      </c>
      <c r="P105" s="477"/>
      <c r="Q105" s="82"/>
      <c r="R105" s="15"/>
      <c r="S105" s="15"/>
      <c r="T105" s="89" t="s">
        <v>253</v>
      </c>
      <c r="U105" s="495">
        <f>AUGUST!U105</f>
        <v>0</v>
      </c>
      <c r="V105" s="495"/>
      <c r="W105" s="496"/>
      <c r="X105" s="15"/>
      <c r="Y105" s="89" t="s">
        <v>253</v>
      </c>
      <c r="Z105" s="497">
        <f>AUGUST!Z105</f>
        <v>0</v>
      </c>
      <c r="AA105" s="495"/>
      <c r="AB105" s="496"/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8" ht="12.75" customHeight="1" x14ac:dyDescent="0.2">
      <c r="A106" s="15"/>
      <c r="B106" s="427"/>
      <c r="C106" s="277">
        <v>0</v>
      </c>
      <c r="D106" s="429"/>
      <c r="E106" s="280">
        <v>0</v>
      </c>
      <c r="F106" s="479"/>
      <c r="G106" s="479"/>
      <c r="H106" s="486"/>
      <c r="I106" s="486"/>
      <c r="J106" s="78"/>
      <c r="K106" s="476" t="s">
        <v>133</v>
      </c>
      <c r="L106" s="469"/>
      <c r="M106" s="469"/>
      <c r="N106" s="469"/>
      <c r="O106" s="477">
        <f>SUM(O104:P105)</f>
        <v>0</v>
      </c>
      <c r="P106" s="477"/>
      <c r="Q106" s="82"/>
      <c r="R106" s="15"/>
      <c r="S106" s="15"/>
      <c r="T106" s="89" t="s">
        <v>207</v>
      </c>
      <c r="U106" s="451">
        <f>AUGUST!U110</f>
        <v>0</v>
      </c>
      <c r="V106" s="451"/>
      <c r="W106" s="82"/>
      <c r="X106" s="15"/>
      <c r="Y106" s="89" t="s">
        <v>207</v>
      </c>
      <c r="Z106" s="451">
        <f>AUGUST!Z110</f>
        <v>0</v>
      </c>
      <c r="AA106" s="451"/>
      <c r="AB106" s="82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8" ht="12.75" customHeight="1" x14ac:dyDescent="0.2">
      <c r="A107" s="15"/>
      <c r="B107" s="427"/>
      <c r="C107" s="277">
        <v>0</v>
      </c>
      <c r="D107" s="429"/>
      <c r="E107" s="280">
        <v>0</v>
      </c>
      <c r="F107" s="479"/>
      <c r="G107" s="479"/>
      <c r="H107" s="486"/>
      <c r="I107" s="486"/>
      <c r="J107" s="78"/>
      <c r="K107" s="476" t="s">
        <v>134</v>
      </c>
      <c r="L107" s="469"/>
      <c r="M107" s="469"/>
      <c r="N107" s="469"/>
      <c r="O107" s="477">
        <f>K98</f>
        <v>0</v>
      </c>
      <c r="P107" s="477"/>
      <c r="Q107" s="82"/>
      <c r="R107" s="15"/>
      <c r="S107" s="15"/>
      <c r="T107" s="89" t="s">
        <v>208</v>
      </c>
      <c r="U107" s="450">
        <v>0</v>
      </c>
      <c r="V107" s="450"/>
      <c r="W107" s="82"/>
      <c r="X107" s="15"/>
      <c r="Y107" s="89" t="s">
        <v>208</v>
      </c>
      <c r="Z107" s="450">
        <v>0</v>
      </c>
      <c r="AA107" s="450"/>
      <c r="AB107" s="82"/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8" ht="12.75" customHeight="1" x14ac:dyDescent="0.2">
      <c r="A108" s="15"/>
      <c r="B108" s="427"/>
      <c r="C108" s="277">
        <v>0</v>
      </c>
      <c r="D108" s="429"/>
      <c r="E108" s="280">
        <v>0</v>
      </c>
      <c r="F108" s="479"/>
      <c r="G108" s="479"/>
      <c r="H108" s="486"/>
      <c r="I108" s="486"/>
      <c r="J108" s="78"/>
      <c r="K108" s="476" t="s">
        <v>135</v>
      </c>
      <c r="L108" s="469"/>
      <c r="M108" s="469"/>
      <c r="N108" s="469"/>
      <c r="O108" s="472"/>
      <c r="P108" s="472"/>
      <c r="Q108" s="82" t="s">
        <v>192</v>
      </c>
      <c r="R108" s="15"/>
      <c r="S108" s="15"/>
      <c r="T108" s="89" t="s">
        <v>209</v>
      </c>
      <c r="U108" s="450">
        <v>0</v>
      </c>
      <c r="V108" s="450"/>
      <c r="W108" s="82"/>
      <c r="X108" s="15"/>
      <c r="Y108" s="89" t="s">
        <v>209</v>
      </c>
      <c r="Z108" s="450">
        <v>0</v>
      </c>
      <c r="AA108" s="450"/>
      <c r="AB108" s="82"/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8" ht="12.75" customHeight="1" x14ac:dyDescent="0.2">
      <c r="A109" s="15"/>
      <c r="B109" s="427"/>
      <c r="C109" s="277">
        <v>0</v>
      </c>
      <c r="D109" s="429"/>
      <c r="E109" s="280">
        <v>0</v>
      </c>
      <c r="F109" s="479"/>
      <c r="G109" s="479"/>
      <c r="H109" s="486"/>
      <c r="I109" s="486"/>
      <c r="J109" s="78"/>
      <c r="K109" s="470" t="s">
        <v>172</v>
      </c>
      <c r="L109" s="471"/>
      <c r="M109" s="471"/>
      <c r="N109" s="471"/>
      <c r="O109" s="477">
        <f>SUM(O106-O107+O108)</f>
        <v>0</v>
      </c>
      <c r="P109" s="477"/>
      <c r="Q109" s="82"/>
      <c r="R109" s="15"/>
      <c r="S109" s="15"/>
      <c r="T109" s="89" t="s">
        <v>210</v>
      </c>
      <c r="U109" s="450">
        <v>0</v>
      </c>
      <c r="V109" s="450"/>
      <c r="W109" s="82"/>
      <c r="X109" s="15"/>
      <c r="Y109" s="89" t="s">
        <v>210</v>
      </c>
      <c r="Z109" s="450">
        <v>0</v>
      </c>
      <c r="AA109" s="450"/>
      <c r="AB109" s="82"/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8" ht="12.75" customHeight="1" x14ac:dyDescent="0.2">
      <c r="A110" s="15"/>
      <c r="B110" s="427"/>
      <c r="C110" s="277">
        <v>0</v>
      </c>
      <c r="D110" s="429"/>
      <c r="E110" s="280">
        <v>0</v>
      </c>
      <c r="F110" s="479"/>
      <c r="G110" s="479"/>
      <c r="H110" s="486"/>
      <c r="I110" s="486"/>
      <c r="J110" s="78"/>
      <c r="K110" s="476"/>
      <c r="L110" s="469"/>
      <c r="M110" s="469"/>
      <c r="N110" s="469"/>
      <c r="O110" s="480"/>
      <c r="P110" s="480"/>
      <c r="Q110" s="82"/>
      <c r="R110" s="15"/>
      <c r="S110" s="15"/>
      <c r="T110" s="89" t="s">
        <v>225</v>
      </c>
      <c r="U110" s="451">
        <f>U106+U107+U108-U109</f>
        <v>0</v>
      </c>
      <c r="V110" s="451"/>
      <c r="W110" s="82"/>
      <c r="X110" s="15"/>
      <c r="Y110" s="89" t="s">
        <v>225</v>
      </c>
      <c r="Z110" s="451">
        <f>Z106+Z107+Z108-Z109</f>
        <v>0</v>
      </c>
      <c r="AA110" s="451"/>
      <c r="AB110" s="82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8" ht="12.75" customHeight="1" x14ac:dyDescent="0.2">
      <c r="A111" s="15"/>
      <c r="B111" s="427"/>
      <c r="C111" s="277">
        <v>0</v>
      </c>
      <c r="D111" s="429"/>
      <c r="E111" s="280">
        <v>0</v>
      </c>
      <c r="F111" s="79"/>
      <c r="G111" s="78"/>
      <c r="H111" s="87"/>
      <c r="I111" s="87"/>
      <c r="J111" s="78"/>
      <c r="K111" s="476"/>
      <c r="L111" s="469"/>
      <c r="M111" s="469"/>
      <c r="N111" s="469"/>
      <c r="O111" s="480"/>
      <c r="P111" s="480"/>
      <c r="Q111" s="82"/>
      <c r="R111" s="15"/>
      <c r="S111" s="15"/>
      <c r="T111" s="90"/>
      <c r="U111" s="22"/>
      <c r="V111" s="22"/>
      <c r="W111" s="82"/>
      <c r="X111" s="15"/>
      <c r="Y111" s="90"/>
      <c r="Z111" s="22"/>
      <c r="AA111" s="22"/>
      <c r="AB111" s="82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8" ht="12.75" customHeight="1" x14ac:dyDescent="0.2">
      <c r="A112" s="15"/>
      <c r="B112" s="427"/>
      <c r="C112" s="277">
        <v>0</v>
      </c>
      <c r="D112" s="429"/>
      <c r="E112" s="280">
        <v>0</v>
      </c>
      <c r="F112" s="79"/>
      <c r="G112" s="78"/>
      <c r="H112" s="87"/>
      <c r="I112" s="87"/>
      <c r="J112" s="78"/>
      <c r="K112" s="470" t="s">
        <v>173</v>
      </c>
      <c r="L112" s="471"/>
      <c r="M112" s="471"/>
      <c r="N112" s="471"/>
      <c r="O112" s="472"/>
      <c r="P112" s="472"/>
      <c r="Q112" s="82"/>
      <c r="R112" s="15"/>
      <c r="S112" s="15"/>
      <c r="T112" s="90"/>
      <c r="U112" s="22"/>
      <c r="V112" s="22"/>
      <c r="W112" s="82"/>
      <c r="X112" s="15"/>
      <c r="Y112" s="90"/>
      <c r="Z112" s="22"/>
      <c r="AA112" s="22"/>
      <c r="AB112" s="82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.75" customHeight="1" x14ac:dyDescent="0.2">
      <c r="A113" s="15"/>
      <c r="B113" s="427"/>
      <c r="C113" s="277">
        <v>0</v>
      </c>
      <c r="D113" s="429"/>
      <c r="E113" s="280">
        <v>0</v>
      </c>
      <c r="F113" s="478"/>
      <c r="G113" s="479"/>
      <c r="H113" s="486"/>
      <c r="I113" s="486"/>
      <c r="J113" s="78"/>
      <c r="K113" s="476" t="s">
        <v>132</v>
      </c>
      <c r="L113" s="469"/>
      <c r="M113" s="469"/>
      <c r="N113" s="469"/>
      <c r="O113" s="472">
        <v>0</v>
      </c>
      <c r="P113" s="472"/>
      <c r="Q113" s="82"/>
      <c r="R113" s="15"/>
      <c r="S113" s="15"/>
      <c r="T113" s="89" t="s">
        <v>243</v>
      </c>
      <c r="U113" s="495">
        <f>AUGUST!U113</f>
        <v>0</v>
      </c>
      <c r="V113" s="495"/>
      <c r="W113" s="496"/>
      <c r="X113" s="15"/>
      <c r="Y113" s="89" t="s">
        <v>239</v>
      </c>
      <c r="Z113" s="495">
        <f>AUGUST!Z113</f>
        <v>0</v>
      </c>
      <c r="AA113" s="495"/>
      <c r="AB113" s="496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.75" customHeight="1" x14ac:dyDescent="0.2">
      <c r="A114" s="15"/>
      <c r="B114" s="427"/>
      <c r="C114" s="277">
        <v>0</v>
      </c>
      <c r="D114" s="429"/>
      <c r="E114" s="280">
        <v>0</v>
      </c>
      <c r="F114" s="478"/>
      <c r="G114" s="479"/>
      <c r="H114" s="486"/>
      <c r="I114" s="486"/>
      <c r="J114" s="78"/>
      <c r="K114" s="476" t="s">
        <v>469</v>
      </c>
      <c r="L114" s="469"/>
      <c r="M114" s="469"/>
      <c r="N114" s="469"/>
      <c r="O114" s="477">
        <f>G142</f>
        <v>0</v>
      </c>
      <c r="P114" s="477"/>
      <c r="Q114" s="82"/>
      <c r="R114" s="34" t="s">
        <v>233</v>
      </c>
      <c r="S114" s="15"/>
      <c r="T114" s="89" t="s">
        <v>206</v>
      </c>
      <c r="U114" s="495">
        <f>AUGUST!U114</f>
        <v>0</v>
      </c>
      <c r="V114" s="495"/>
      <c r="W114" s="496"/>
      <c r="X114" s="15"/>
      <c r="Y114" s="89" t="s">
        <v>206</v>
      </c>
      <c r="Z114" s="495">
        <f>AUGUST!Z114</f>
        <v>0</v>
      </c>
      <c r="AA114" s="495"/>
      <c r="AB114" s="496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2.75" customHeight="1" x14ac:dyDescent="0.2">
      <c r="A115" s="15"/>
      <c r="B115" s="427"/>
      <c r="C115" s="277">
        <v>0</v>
      </c>
      <c r="D115" s="429"/>
      <c r="E115" s="280">
        <v>0</v>
      </c>
      <c r="F115" s="79"/>
      <c r="G115" s="78"/>
      <c r="H115" s="486"/>
      <c r="I115" s="486"/>
      <c r="J115" s="78"/>
      <c r="K115" s="476" t="s">
        <v>135</v>
      </c>
      <c r="L115" s="469"/>
      <c r="M115" s="469"/>
      <c r="N115" s="469"/>
      <c r="O115" s="472"/>
      <c r="P115" s="472"/>
      <c r="Q115" s="82" t="s">
        <v>192</v>
      </c>
      <c r="R115" s="302">
        <f>SUM(E2-O116)</f>
        <v>0</v>
      </c>
      <c r="S115" s="15"/>
      <c r="T115" s="89" t="s">
        <v>253</v>
      </c>
      <c r="U115" s="495">
        <f>AUGUST!U115</f>
        <v>0</v>
      </c>
      <c r="V115" s="495"/>
      <c r="W115" s="496"/>
      <c r="X115" s="15"/>
      <c r="Y115" s="89" t="s">
        <v>253</v>
      </c>
      <c r="Z115" s="495">
        <f>AUGUST!Z115</f>
        <v>0</v>
      </c>
      <c r="AA115" s="495"/>
      <c r="AB115" s="496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75" customHeight="1" x14ac:dyDescent="0.2">
      <c r="A116" s="15"/>
      <c r="B116" s="427"/>
      <c r="C116" s="277">
        <v>0</v>
      </c>
      <c r="D116" s="429"/>
      <c r="E116" s="280">
        <v>0</v>
      </c>
      <c r="F116" s="79"/>
      <c r="G116" s="78"/>
      <c r="H116" s="486"/>
      <c r="I116" s="486"/>
      <c r="J116" s="78"/>
      <c r="K116" s="470" t="s">
        <v>388</v>
      </c>
      <c r="L116" s="471"/>
      <c r="M116" s="471"/>
      <c r="N116" s="471"/>
      <c r="O116" s="477">
        <f>SUM(O112-O114+O115+O113)</f>
        <v>0</v>
      </c>
      <c r="P116" s="477"/>
      <c r="Q116" s="82"/>
      <c r="R116" s="15"/>
      <c r="S116" s="15"/>
      <c r="T116" s="89" t="s">
        <v>207</v>
      </c>
      <c r="U116" s="451">
        <f>AUGUST!U120</f>
        <v>0</v>
      </c>
      <c r="V116" s="451"/>
      <c r="W116" s="82"/>
      <c r="X116" s="15"/>
      <c r="Y116" s="89" t="s">
        <v>207</v>
      </c>
      <c r="Z116" s="451">
        <f>AUGUST!Z120</f>
        <v>0</v>
      </c>
      <c r="AA116" s="451"/>
      <c r="AB116" s="82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75" customHeight="1" thickBot="1" x14ac:dyDescent="0.25">
      <c r="A117" s="15"/>
      <c r="B117" s="427"/>
      <c r="C117" s="277">
        <v>0</v>
      </c>
      <c r="D117" s="429"/>
      <c r="E117" s="280">
        <v>0</v>
      </c>
      <c r="F117" s="79"/>
      <c r="G117" s="78"/>
      <c r="H117" s="78"/>
      <c r="I117" s="78"/>
      <c r="J117" s="78"/>
      <c r="K117" s="473"/>
      <c r="L117" s="474"/>
      <c r="M117" s="474"/>
      <c r="N117" s="474"/>
      <c r="O117" s="475"/>
      <c r="P117" s="475"/>
      <c r="Q117" s="88"/>
      <c r="R117" s="15"/>
      <c r="S117" s="15"/>
      <c r="T117" s="89" t="s">
        <v>208</v>
      </c>
      <c r="U117" s="450">
        <v>0</v>
      </c>
      <c r="V117" s="450"/>
      <c r="W117" s="82"/>
      <c r="X117" s="15"/>
      <c r="Y117" s="89" t="s">
        <v>208</v>
      </c>
      <c r="Z117" s="450">
        <v>0</v>
      </c>
      <c r="AA117" s="450"/>
      <c r="AB117" s="82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12.75" customHeight="1" x14ac:dyDescent="0.2">
      <c r="A118" s="15"/>
      <c r="B118" s="427"/>
      <c r="C118" s="277">
        <v>0</v>
      </c>
      <c r="D118" s="429"/>
      <c r="E118" s="280">
        <v>0</v>
      </c>
      <c r="F118" s="76"/>
      <c r="G118" s="77"/>
      <c r="H118" s="77"/>
      <c r="I118" s="77"/>
      <c r="J118" s="77"/>
      <c r="K118" s="15"/>
      <c r="L118" s="15"/>
      <c r="M118" s="15"/>
      <c r="N118" s="15"/>
      <c r="O118" s="15"/>
      <c r="P118" s="15"/>
      <c r="Q118" s="15"/>
      <c r="R118" s="15"/>
      <c r="S118" s="15"/>
      <c r="T118" s="89" t="s">
        <v>209</v>
      </c>
      <c r="U118" s="450">
        <v>0</v>
      </c>
      <c r="V118" s="450"/>
      <c r="W118" s="82"/>
      <c r="X118" s="15"/>
      <c r="Y118" s="89" t="s">
        <v>209</v>
      </c>
      <c r="Z118" s="450">
        <v>0</v>
      </c>
      <c r="AA118" s="450"/>
      <c r="AB118" s="82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2.75" customHeight="1" x14ac:dyDescent="0.2">
      <c r="A119" s="15"/>
      <c r="B119" s="427"/>
      <c r="C119" s="277">
        <v>0</v>
      </c>
      <c r="D119" s="429"/>
      <c r="E119" s="280">
        <v>0</v>
      </c>
      <c r="F119" s="76"/>
      <c r="G119" s="77"/>
      <c r="H119" s="77"/>
      <c r="I119" s="77"/>
      <c r="J119" s="77"/>
      <c r="K119" s="15"/>
      <c r="L119" s="15"/>
      <c r="M119" s="15"/>
      <c r="N119" s="15"/>
      <c r="O119" s="15"/>
      <c r="P119" s="15"/>
      <c r="Q119" s="15"/>
      <c r="R119" s="15"/>
      <c r="S119" s="15"/>
      <c r="T119" s="89" t="s">
        <v>210</v>
      </c>
      <c r="U119" s="450">
        <v>0</v>
      </c>
      <c r="V119" s="450"/>
      <c r="W119" s="82"/>
      <c r="X119" s="15"/>
      <c r="Y119" s="89" t="s">
        <v>210</v>
      </c>
      <c r="Z119" s="450">
        <v>0</v>
      </c>
      <c r="AA119" s="450"/>
      <c r="AB119" s="82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12.75" customHeight="1" x14ac:dyDescent="0.2">
      <c r="A120" s="15"/>
      <c r="B120" s="427"/>
      <c r="C120" s="277">
        <v>0</v>
      </c>
      <c r="D120" s="429"/>
      <c r="E120" s="280">
        <v>0</v>
      </c>
      <c r="F120" s="76"/>
      <c r="G120" s="77"/>
      <c r="H120" s="77"/>
      <c r="I120" s="77"/>
      <c r="J120" s="77"/>
      <c r="K120" s="15"/>
      <c r="L120" s="15"/>
      <c r="M120" s="15"/>
      <c r="N120" s="15"/>
      <c r="O120" s="15"/>
      <c r="P120" s="15"/>
      <c r="Q120" s="15"/>
      <c r="R120" s="15"/>
      <c r="S120" s="15"/>
      <c r="T120" s="89" t="str">
        <f>T110</f>
        <v>AS OF 9/30</v>
      </c>
      <c r="U120" s="451">
        <f>U116+U117+U118-U119</f>
        <v>0</v>
      </c>
      <c r="V120" s="451"/>
      <c r="W120" s="82"/>
      <c r="X120" s="15"/>
      <c r="Y120" s="89" t="str">
        <f>Y110</f>
        <v>AS OF 9/30</v>
      </c>
      <c r="Z120" s="451">
        <f>Z116+Z117+Z118-Z119</f>
        <v>0</v>
      </c>
      <c r="AA120" s="451"/>
      <c r="AB120" s="82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75" customHeight="1" x14ac:dyDescent="0.2">
      <c r="A121" s="15"/>
      <c r="B121" s="427"/>
      <c r="C121" s="277">
        <v>0</v>
      </c>
      <c r="D121" s="429"/>
      <c r="E121" s="280">
        <v>0</v>
      </c>
      <c r="F121" s="76"/>
      <c r="G121" s="77"/>
      <c r="H121" s="77"/>
      <c r="I121" s="77"/>
      <c r="J121" s="77"/>
      <c r="K121" s="15"/>
      <c r="L121" s="15"/>
      <c r="M121" s="15"/>
      <c r="N121" s="15"/>
      <c r="O121" s="15"/>
      <c r="P121" s="15"/>
      <c r="Q121" s="15"/>
      <c r="R121" s="15"/>
      <c r="S121" s="15"/>
      <c r="T121" s="90"/>
      <c r="U121" s="22"/>
      <c r="V121" s="22"/>
      <c r="W121" s="82"/>
      <c r="X121" s="15"/>
      <c r="Y121" s="90"/>
      <c r="Z121" s="22"/>
      <c r="AA121" s="22"/>
      <c r="AB121" s="82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75" customHeight="1" x14ac:dyDescent="0.2">
      <c r="A122" s="15"/>
      <c r="B122" s="427"/>
      <c r="C122" s="277">
        <v>0</v>
      </c>
      <c r="D122" s="429"/>
      <c r="E122" s="280">
        <v>0</v>
      </c>
      <c r="F122" s="76"/>
      <c r="G122" s="77"/>
      <c r="H122" s="77"/>
      <c r="I122" s="77"/>
      <c r="J122" s="77"/>
      <c r="K122" s="15"/>
      <c r="L122" s="15"/>
      <c r="M122" s="15"/>
      <c r="N122" s="15"/>
      <c r="O122" s="15"/>
      <c r="P122" s="15"/>
      <c r="Q122" s="15"/>
      <c r="R122" s="15"/>
      <c r="S122" s="15"/>
      <c r="T122" s="90"/>
      <c r="U122" s="22"/>
      <c r="V122" s="22"/>
      <c r="W122" s="82"/>
      <c r="X122" s="15"/>
      <c r="Y122" s="90"/>
      <c r="Z122" s="22"/>
      <c r="AA122" s="22"/>
      <c r="AB122" s="82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75" customHeight="1" x14ac:dyDescent="0.2">
      <c r="A123" s="15"/>
      <c r="B123" s="427"/>
      <c r="C123" s="277">
        <v>0</v>
      </c>
      <c r="D123" s="429"/>
      <c r="E123" s="280">
        <v>0</v>
      </c>
      <c r="F123" s="76"/>
      <c r="G123" s="77"/>
      <c r="H123" s="77"/>
      <c r="I123" s="77"/>
      <c r="J123" s="77"/>
      <c r="K123" s="15"/>
      <c r="L123" s="15"/>
      <c r="M123" s="15"/>
      <c r="N123" s="15"/>
      <c r="O123" s="15"/>
      <c r="P123" s="15"/>
      <c r="Q123" s="15"/>
      <c r="R123" s="15"/>
      <c r="S123" s="15"/>
      <c r="T123" s="89" t="s">
        <v>244</v>
      </c>
      <c r="U123" s="495">
        <f>AUGUST!U123</f>
        <v>0</v>
      </c>
      <c r="V123" s="495"/>
      <c r="W123" s="496"/>
      <c r="X123" s="15"/>
      <c r="Y123" s="89" t="s">
        <v>240</v>
      </c>
      <c r="Z123" s="495">
        <f>AUGUST!Z123</f>
        <v>0</v>
      </c>
      <c r="AA123" s="495"/>
      <c r="AB123" s="496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75" customHeight="1" x14ac:dyDescent="0.2">
      <c r="A124" s="15"/>
      <c r="B124" s="427"/>
      <c r="C124" s="277">
        <v>0</v>
      </c>
      <c r="D124" s="429"/>
      <c r="E124" s="280">
        <v>0</v>
      </c>
      <c r="F124" s="76"/>
      <c r="G124" s="77"/>
      <c r="H124" s="77"/>
      <c r="I124" s="77"/>
      <c r="J124" s="77"/>
      <c r="K124" s="15"/>
      <c r="L124" s="15"/>
      <c r="M124" s="15"/>
      <c r="N124" s="15"/>
      <c r="O124" s="15"/>
      <c r="P124" s="15"/>
      <c r="Q124" s="15"/>
      <c r="R124" s="15"/>
      <c r="S124" s="15"/>
      <c r="T124" s="89" t="s">
        <v>206</v>
      </c>
      <c r="U124" s="495">
        <f>AUGUST!U124</f>
        <v>0</v>
      </c>
      <c r="V124" s="495"/>
      <c r="W124" s="496"/>
      <c r="X124" s="15"/>
      <c r="Y124" s="89" t="s">
        <v>206</v>
      </c>
      <c r="Z124" s="495">
        <f>AUGUST!Z124</f>
        <v>0</v>
      </c>
      <c r="AA124" s="495"/>
      <c r="AB124" s="496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75" customHeight="1" x14ac:dyDescent="0.2">
      <c r="A125" s="15"/>
      <c r="B125" s="427"/>
      <c r="C125" s="277">
        <v>0</v>
      </c>
      <c r="D125" s="429"/>
      <c r="E125" s="280">
        <v>0</v>
      </c>
      <c r="F125" s="76"/>
      <c r="G125" s="77"/>
      <c r="H125" s="77"/>
      <c r="I125" s="77"/>
      <c r="J125" s="77"/>
      <c r="K125" s="15"/>
      <c r="L125" s="15"/>
      <c r="M125" s="15"/>
      <c r="N125" s="15"/>
      <c r="O125" s="15"/>
      <c r="P125" s="15"/>
      <c r="Q125" s="15"/>
      <c r="R125" s="15"/>
      <c r="S125" s="15"/>
      <c r="T125" s="89" t="s">
        <v>253</v>
      </c>
      <c r="U125" s="495">
        <f>AUGUST!U125</f>
        <v>0</v>
      </c>
      <c r="V125" s="495"/>
      <c r="W125" s="496"/>
      <c r="X125" s="15"/>
      <c r="Y125" s="89" t="s">
        <v>253</v>
      </c>
      <c r="Z125" s="495">
        <f>AUGUST!Z125</f>
        <v>0</v>
      </c>
      <c r="AA125" s="495"/>
      <c r="AB125" s="496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75" customHeight="1" x14ac:dyDescent="0.2">
      <c r="A126" s="15"/>
      <c r="B126" s="427"/>
      <c r="C126" s="277">
        <v>0</v>
      </c>
      <c r="D126" s="429"/>
      <c r="E126" s="280">
        <v>0</v>
      </c>
      <c r="F126" s="76"/>
      <c r="G126" s="77"/>
      <c r="H126" s="77"/>
      <c r="I126" s="77"/>
      <c r="J126" s="77"/>
      <c r="K126" s="15"/>
      <c r="L126" s="15"/>
      <c r="M126" s="15"/>
      <c r="N126" s="15"/>
      <c r="O126" s="15"/>
      <c r="P126" s="15"/>
      <c r="Q126" s="15"/>
      <c r="R126" s="15"/>
      <c r="S126" s="15"/>
      <c r="T126" s="89" t="s">
        <v>207</v>
      </c>
      <c r="U126" s="451">
        <f>AUGUST!U130</f>
        <v>0</v>
      </c>
      <c r="V126" s="451"/>
      <c r="W126" s="82"/>
      <c r="X126" s="15"/>
      <c r="Y126" s="89" t="s">
        <v>207</v>
      </c>
      <c r="Z126" s="451">
        <f>AUGUST!Z130</f>
        <v>0</v>
      </c>
      <c r="AA126" s="451"/>
      <c r="AB126" s="82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75" customHeight="1" x14ac:dyDescent="0.2">
      <c r="A127" s="15"/>
      <c r="B127" s="427"/>
      <c r="C127" s="277">
        <v>0</v>
      </c>
      <c r="D127" s="429"/>
      <c r="E127" s="280">
        <v>0</v>
      </c>
      <c r="F127" s="76"/>
      <c r="G127" s="77"/>
      <c r="H127" s="77"/>
      <c r="I127" s="77"/>
      <c r="J127" s="77"/>
      <c r="K127" s="15"/>
      <c r="L127" s="15"/>
      <c r="M127" s="15"/>
      <c r="N127" s="15"/>
      <c r="O127" s="15"/>
      <c r="P127" s="15"/>
      <c r="Q127" s="15"/>
      <c r="R127" s="15"/>
      <c r="S127" s="15"/>
      <c r="T127" s="89" t="s">
        <v>208</v>
      </c>
      <c r="U127" s="450">
        <v>0</v>
      </c>
      <c r="V127" s="450"/>
      <c r="W127" s="82"/>
      <c r="X127" s="15"/>
      <c r="Y127" s="89" t="s">
        <v>208</v>
      </c>
      <c r="Z127" s="450">
        <v>0</v>
      </c>
      <c r="AA127" s="450"/>
      <c r="AB127" s="82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75" customHeight="1" x14ac:dyDescent="0.2">
      <c r="A128" s="15"/>
      <c r="B128" s="427"/>
      <c r="C128" s="277">
        <v>0</v>
      </c>
      <c r="D128" s="429"/>
      <c r="E128" s="280">
        <v>0</v>
      </c>
      <c r="F128" s="76"/>
      <c r="G128" s="77"/>
      <c r="H128" s="77"/>
      <c r="I128" s="77"/>
      <c r="J128" s="77"/>
      <c r="K128" s="15"/>
      <c r="L128" s="15"/>
      <c r="M128" s="15"/>
      <c r="N128" s="15"/>
      <c r="O128" s="15"/>
      <c r="P128" s="15"/>
      <c r="Q128" s="15"/>
      <c r="R128" s="15"/>
      <c r="S128" s="15"/>
      <c r="T128" s="89" t="s">
        <v>209</v>
      </c>
      <c r="U128" s="450">
        <v>0</v>
      </c>
      <c r="V128" s="450"/>
      <c r="W128" s="82"/>
      <c r="X128" s="15"/>
      <c r="Y128" s="89" t="s">
        <v>209</v>
      </c>
      <c r="Z128" s="450">
        <v>0</v>
      </c>
      <c r="AA128" s="450"/>
      <c r="AB128" s="82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75" customHeight="1" x14ac:dyDescent="0.2">
      <c r="A129" s="15"/>
      <c r="B129" s="427"/>
      <c r="C129" s="277">
        <v>0</v>
      </c>
      <c r="D129" s="429"/>
      <c r="E129" s="280">
        <v>0</v>
      </c>
      <c r="F129" s="76"/>
      <c r="G129" s="77"/>
      <c r="H129" s="77"/>
      <c r="I129" s="77"/>
      <c r="J129" s="77"/>
      <c r="K129" s="15"/>
      <c r="L129" s="15"/>
      <c r="M129" s="15"/>
      <c r="N129" s="15"/>
      <c r="O129" s="15"/>
      <c r="P129" s="15"/>
      <c r="Q129" s="15"/>
      <c r="R129" s="15"/>
      <c r="S129" s="15"/>
      <c r="T129" s="89" t="s">
        <v>210</v>
      </c>
      <c r="U129" s="450">
        <v>0</v>
      </c>
      <c r="V129" s="450"/>
      <c r="W129" s="82"/>
      <c r="X129" s="15"/>
      <c r="Y129" s="89" t="s">
        <v>210</v>
      </c>
      <c r="Z129" s="450">
        <v>0</v>
      </c>
      <c r="AA129" s="450"/>
      <c r="AB129" s="82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75" customHeight="1" x14ac:dyDescent="0.2">
      <c r="A130" s="15"/>
      <c r="B130" s="427"/>
      <c r="C130" s="277">
        <v>0</v>
      </c>
      <c r="D130" s="429"/>
      <c r="E130" s="280">
        <v>0</v>
      </c>
      <c r="F130" s="76"/>
      <c r="G130" s="77"/>
      <c r="H130" s="77"/>
      <c r="I130" s="77"/>
      <c r="J130" s="77"/>
      <c r="K130" s="15"/>
      <c r="L130" s="15"/>
      <c r="M130" s="15"/>
      <c r="N130" s="15"/>
      <c r="O130" s="15"/>
      <c r="P130" s="15"/>
      <c r="Q130" s="15"/>
      <c r="R130" s="15"/>
      <c r="S130" s="15"/>
      <c r="T130" s="89" t="str">
        <f>T120</f>
        <v>AS OF 9/30</v>
      </c>
      <c r="U130" s="451">
        <f>U126+U127+U128-U129</f>
        <v>0</v>
      </c>
      <c r="V130" s="451"/>
      <c r="W130" s="82"/>
      <c r="X130" s="15"/>
      <c r="Y130" s="89" t="str">
        <f>Y120</f>
        <v>AS OF 9/30</v>
      </c>
      <c r="Z130" s="451">
        <f>Z126+Z127+Z128-Z129</f>
        <v>0</v>
      </c>
      <c r="AA130" s="451"/>
      <c r="AB130" s="82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75" customHeight="1" x14ac:dyDescent="0.2">
      <c r="A131" s="15"/>
      <c r="B131" s="427"/>
      <c r="C131" s="277">
        <v>0</v>
      </c>
      <c r="D131" s="429"/>
      <c r="E131" s="280">
        <v>0</v>
      </c>
      <c r="F131" s="76"/>
      <c r="G131" s="77"/>
      <c r="H131" s="77"/>
      <c r="I131" s="77"/>
      <c r="J131" s="77"/>
      <c r="K131" s="15"/>
      <c r="L131" s="15"/>
      <c r="M131" s="15"/>
      <c r="N131" s="15"/>
      <c r="O131" s="15"/>
      <c r="P131" s="15"/>
      <c r="Q131" s="15"/>
      <c r="R131" s="15"/>
      <c r="S131" s="15"/>
      <c r="T131" s="90"/>
      <c r="U131" s="22"/>
      <c r="V131" s="22"/>
      <c r="W131" s="82"/>
      <c r="X131" s="15"/>
      <c r="Y131" s="90"/>
      <c r="Z131" s="22"/>
      <c r="AA131" s="22"/>
      <c r="AB131" s="82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75" customHeight="1" x14ac:dyDescent="0.2">
      <c r="A132" s="15"/>
      <c r="B132" s="427"/>
      <c r="C132" s="277">
        <v>0</v>
      </c>
      <c r="D132" s="429"/>
      <c r="E132" s="280">
        <v>0</v>
      </c>
      <c r="F132" s="76"/>
      <c r="G132" s="77"/>
      <c r="H132" s="77"/>
      <c r="I132" s="77"/>
      <c r="J132" s="77"/>
      <c r="K132" s="15"/>
      <c r="L132" s="15"/>
      <c r="M132" s="15"/>
      <c r="N132" s="15"/>
      <c r="O132" s="15"/>
      <c r="P132" s="15"/>
      <c r="Q132" s="15"/>
      <c r="R132" s="15"/>
      <c r="S132" s="15"/>
      <c r="T132" s="90"/>
      <c r="U132" s="22"/>
      <c r="V132" s="22"/>
      <c r="W132" s="82"/>
      <c r="X132" s="15"/>
      <c r="Y132" s="90"/>
      <c r="Z132" s="22"/>
      <c r="AA132" s="22"/>
      <c r="AB132" s="82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75" customHeight="1" x14ac:dyDescent="0.2">
      <c r="A133" s="15"/>
      <c r="B133" s="427"/>
      <c r="C133" s="277">
        <v>0</v>
      </c>
      <c r="D133" s="429"/>
      <c r="E133" s="280">
        <v>0</v>
      </c>
      <c r="F133" s="76"/>
      <c r="G133" s="77"/>
      <c r="H133" s="77"/>
      <c r="I133" s="77"/>
      <c r="J133" s="77"/>
      <c r="K133" s="15"/>
      <c r="L133" s="15"/>
      <c r="M133" s="15"/>
      <c r="N133" s="15"/>
      <c r="O133" s="15"/>
      <c r="P133" s="15"/>
      <c r="Q133" s="15"/>
      <c r="R133" s="15"/>
      <c r="S133" s="15"/>
      <c r="T133" s="89" t="s">
        <v>245</v>
      </c>
      <c r="U133" s="495">
        <f>AUGUST!U133</f>
        <v>0</v>
      </c>
      <c r="V133" s="495"/>
      <c r="W133" s="496"/>
      <c r="X133" s="15"/>
      <c r="Y133" s="89" t="s">
        <v>241</v>
      </c>
      <c r="Z133" s="495">
        <f>AUGUST!Z133</f>
        <v>0</v>
      </c>
      <c r="AA133" s="495"/>
      <c r="AB133" s="496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75" customHeight="1" x14ac:dyDescent="0.2">
      <c r="A134" s="15"/>
      <c r="B134" s="427"/>
      <c r="C134" s="277">
        <v>0</v>
      </c>
      <c r="D134" s="429"/>
      <c r="E134" s="280">
        <v>0</v>
      </c>
      <c r="F134" s="76"/>
      <c r="G134" s="77"/>
      <c r="H134" s="77"/>
      <c r="I134" s="77"/>
      <c r="J134" s="77"/>
      <c r="K134" s="15"/>
      <c r="L134" s="15"/>
      <c r="M134" s="15"/>
      <c r="N134" s="15"/>
      <c r="O134" s="15"/>
      <c r="P134" s="15"/>
      <c r="Q134" s="15"/>
      <c r="R134" s="15"/>
      <c r="S134" s="15"/>
      <c r="T134" s="89" t="s">
        <v>206</v>
      </c>
      <c r="U134" s="495">
        <f>AUGUST!U134</f>
        <v>0</v>
      </c>
      <c r="V134" s="495"/>
      <c r="W134" s="496"/>
      <c r="X134" s="15"/>
      <c r="Y134" s="89" t="s">
        <v>206</v>
      </c>
      <c r="Z134" s="495">
        <f>AUGUST!Z134</f>
        <v>0</v>
      </c>
      <c r="AA134" s="495"/>
      <c r="AB134" s="496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75" customHeight="1" x14ac:dyDescent="0.2">
      <c r="A135" s="15"/>
      <c r="B135" s="427"/>
      <c r="C135" s="277">
        <v>0</v>
      </c>
      <c r="D135" s="429"/>
      <c r="E135" s="280">
        <v>0</v>
      </c>
      <c r="F135" s="76"/>
      <c r="G135" s="77"/>
      <c r="H135" s="77"/>
      <c r="I135" s="77"/>
      <c r="J135" s="77"/>
      <c r="K135" s="15"/>
      <c r="L135" s="15"/>
      <c r="M135" s="15"/>
      <c r="N135" s="15"/>
      <c r="O135" s="15"/>
      <c r="P135" s="15"/>
      <c r="Q135" s="15"/>
      <c r="R135" s="15"/>
      <c r="S135" s="15"/>
      <c r="T135" s="89" t="s">
        <v>253</v>
      </c>
      <c r="U135" s="495">
        <f>AUGUST!U135</f>
        <v>0</v>
      </c>
      <c r="V135" s="495"/>
      <c r="W135" s="496"/>
      <c r="X135" s="15"/>
      <c r="Y135" s="89" t="s">
        <v>253</v>
      </c>
      <c r="Z135" s="495">
        <f>AUGUST!Z135</f>
        <v>0</v>
      </c>
      <c r="AA135" s="495"/>
      <c r="AB135" s="496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75" customHeight="1" x14ac:dyDescent="0.2">
      <c r="A136" s="15"/>
      <c r="B136" s="427"/>
      <c r="C136" s="277">
        <v>0</v>
      </c>
      <c r="D136" s="429"/>
      <c r="E136" s="280">
        <v>0</v>
      </c>
      <c r="F136" s="76"/>
      <c r="G136" s="77"/>
      <c r="H136" s="77"/>
      <c r="I136" s="77"/>
      <c r="J136" s="77"/>
      <c r="K136" s="15"/>
      <c r="L136" s="15"/>
      <c r="M136" s="15"/>
      <c r="N136" s="15"/>
      <c r="O136" s="15"/>
      <c r="P136" s="15"/>
      <c r="Q136" s="15"/>
      <c r="R136" s="15"/>
      <c r="S136" s="15"/>
      <c r="T136" s="89" t="s">
        <v>207</v>
      </c>
      <c r="U136" s="451">
        <f>AUGUST!U140</f>
        <v>0</v>
      </c>
      <c r="V136" s="451"/>
      <c r="W136" s="82"/>
      <c r="X136" s="15"/>
      <c r="Y136" s="89" t="s">
        <v>207</v>
      </c>
      <c r="Z136" s="451">
        <f>AUGUST!Z140</f>
        <v>0</v>
      </c>
      <c r="AA136" s="451"/>
      <c r="AB136" s="82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75" customHeight="1" x14ac:dyDescent="0.2">
      <c r="A137" s="15"/>
      <c r="B137" s="427"/>
      <c r="C137" s="277">
        <v>0</v>
      </c>
      <c r="D137" s="429"/>
      <c r="E137" s="280">
        <v>0</v>
      </c>
      <c r="F137" s="76"/>
      <c r="G137" s="77"/>
      <c r="H137" s="77"/>
      <c r="I137" s="77"/>
      <c r="J137" s="77"/>
      <c r="K137" s="15"/>
      <c r="L137" s="15"/>
      <c r="M137" s="15"/>
      <c r="N137" s="15"/>
      <c r="O137" s="15"/>
      <c r="P137" s="15"/>
      <c r="Q137" s="15"/>
      <c r="R137" s="15"/>
      <c r="S137" s="15"/>
      <c r="T137" s="89" t="s">
        <v>208</v>
      </c>
      <c r="U137" s="450">
        <v>0</v>
      </c>
      <c r="V137" s="450"/>
      <c r="W137" s="82"/>
      <c r="X137" s="15"/>
      <c r="Y137" s="89" t="s">
        <v>208</v>
      </c>
      <c r="Z137" s="450">
        <v>0</v>
      </c>
      <c r="AA137" s="450"/>
      <c r="AB137" s="82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75" customHeight="1" x14ac:dyDescent="0.2">
      <c r="A138" s="15"/>
      <c r="B138" s="427"/>
      <c r="C138" s="277">
        <v>0</v>
      </c>
      <c r="D138" s="429"/>
      <c r="E138" s="280">
        <v>0</v>
      </c>
      <c r="F138" s="76"/>
      <c r="G138" s="77"/>
      <c r="H138" s="77"/>
      <c r="I138" s="77"/>
      <c r="J138" s="77"/>
      <c r="K138" s="15"/>
      <c r="L138" s="15"/>
      <c r="M138" s="15"/>
      <c r="N138" s="15"/>
      <c r="O138" s="15"/>
      <c r="P138" s="15"/>
      <c r="Q138" s="15"/>
      <c r="R138" s="15"/>
      <c r="S138" s="15"/>
      <c r="T138" s="89" t="s">
        <v>209</v>
      </c>
      <c r="U138" s="450">
        <v>0</v>
      </c>
      <c r="V138" s="450"/>
      <c r="W138" s="82"/>
      <c r="X138" s="15"/>
      <c r="Y138" s="89" t="s">
        <v>209</v>
      </c>
      <c r="Z138" s="450">
        <v>0</v>
      </c>
      <c r="AA138" s="450"/>
      <c r="AB138" s="82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75" customHeight="1" x14ac:dyDescent="0.2">
      <c r="A139" s="15"/>
      <c r="B139" s="427"/>
      <c r="C139" s="277">
        <v>0</v>
      </c>
      <c r="D139" s="429"/>
      <c r="E139" s="280">
        <v>0</v>
      </c>
      <c r="F139" s="76"/>
      <c r="G139" s="77"/>
      <c r="H139" s="77"/>
      <c r="I139" s="77"/>
      <c r="J139" s="77"/>
      <c r="K139" s="15"/>
      <c r="L139" s="15"/>
      <c r="M139" s="15"/>
      <c r="N139" s="15"/>
      <c r="O139" s="15"/>
      <c r="P139" s="15"/>
      <c r="Q139" s="15"/>
      <c r="R139" s="15"/>
      <c r="S139" s="15"/>
      <c r="T139" s="89" t="s">
        <v>210</v>
      </c>
      <c r="U139" s="450">
        <v>0</v>
      </c>
      <c r="V139" s="450"/>
      <c r="W139" s="82"/>
      <c r="X139" s="15"/>
      <c r="Y139" s="89" t="s">
        <v>210</v>
      </c>
      <c r="Z139" s="450">
        <v>0</v>
      </c>
      <c r="AA139" s="450"/>
      <c r="AB139" s="82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75" customHeight="1" x14ac:dyDescent="0.2">
      <c r="A140" s="15"/>
      <c r="B140" s="427"/>
      <c r="C140" s="277">
        <v>0</v>
      </c>
      <c r="D140" s="429"/>
      <c r="E140" s="280">
        <v>0</v>
      </c>
      <c r="F140" s="76"/>
      <c r="G140" s="77"/>
      <c r="H140" s="77"/>
      <c r="I140" s="77"/>
      <c r="J140" s="77"/>
      <c r="K140" s="15"/>
      <c r="L140" s="15"/>
      <c r="M140" s="15"/>
      <c r="N140" s="15"/>
      <c r="O140" s="15"/>
      <c r="P140" s="15"/>
      <c r="Q140" s="15"/>
      <c r="R140" s="15"/>
      <c r="S140" s="15"/>
      <c r="T140" s="89" t="str">
        <f>T130</f>
        <v>AS OF 9/30</v>
      </c>
      <c r="U140" s="451">
        <f>U136+U137+U138-U139</f>
        <v>0</v>
      </c>
      <c r="V140" s="451"/>
      <c r="W140" s="82"/>
      <c r="X140" s="15"/>
      <c r="Y140" s="89" t="str">
        <f>Y130</f>
        <v>AS OF 9/30</v>
      </c>
      <c r="Z140" s="451">
        <f>Z136+Z137+Z138-Z139</f>
        <v>0</v>
      </c>
      <c r="AA140" s="451"/>
      <c r="AB140" s="82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75" customHeight="1" thickBot="1" x14ac:dyDescent="0.25">
      <c r="A141" s="15"/>
      <c r="B141" s="427"/>
      <c r="C141" s="277">
        <v>0</v>
      </c>
      <c r="D141" s="429"/>
      <c r="E141" s="280">
        <v>0</v>
      </c>
      <c r="F141" s="76"/>
      <c r="G141" s="77"/>
      <c r="H141" s="77"/>
      <c r="I141" s="77"/>
      <c r="J141" s="77"/>
      <c r="K141" s="15"/>
      <c r="L141" s="15"/>
      <c r="M141" s="15"/>
      <c r="N141" s="15"/>
      <c r="O141" s="15"/>
      <c r="P141" s="15"/>
      <c r="Q141" s="15"/>
      <c r="R141" s="15"/>
      <c r="S141" s="15"/>
      <c r="T141" s="91"/>
      <c r="U141" s="85"/>
      <c r="V141" s="85"/>
      <c r="W141" s="88"/>
      <c r="X141" s="15"/>
      <c r="Y141" s="91"/>
      <c r="Z141" s="85"/>
      <c r="AA141" s="85"/>
      <c r="AB141" s="88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75" customHeight="1" x14ac:dyDescent="0.2">
      <c r="A142" s="15"/>
      <c r="B142" s="427"/>
      <c r="C142" s="277">
        <v>0</v>
      </c>
      <c r="D142" s="429"/>
      <c r="E142" s="280">
        <v>0</v>
      </c>
      <c r="F142" s="76"/>
      <c r="G142" s="302">
        <f>C146+E146</f>
        <v>0</v>
      </c>
      <c r="H142" s="15" t="s">
        <v>470</v>
      </c>
      <c r="I142" s="77"/>
      <c r="J142" s="77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75" customHeight="1" x14ac:dyDescent="0.2">
      <c r="A143" s="15"/>
      <c r="B143" s="427"/>
      <c r="C143" s="277">
        <v>0</v>
      </c>
      <c r="D143" s="429"/>
      <c r="E143" s="280">
        <v>0</v>
      </c>
      <c r="F143" s="76"/>
      <c r="I143" s="77"/>
      <c r="J143" s="77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75" customHeight="1" x14ac:dyDescent="0.2">
      <c r="A144" s="15"/>
      <c r="B144" s="427"/>
      <c r="C144" s="277">
        <v>0</v>
      </c>
      <c r="D144" s="429"/>
      <c r="E144" s="280">
        <v>0</v>
      </c>
      <c r="F144" s="76"/>
      <c r="G144" s="77"/>
      <c r="H144" s="77"/>
      <c r="I144" s="77"/>
      <c r="J144" s="77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2.75" customHeight="1" x14ac:dyDescent="0.2">
      <c r="A145" s="15"/>
      <c r="B145" s="428"/>
      <c r="C145" s="278">
        <v>0</v>
      </c>
      <c r="D145" s="430"/>
      <c r="E145" s="281">
        <v>0</v>
      </c>
      <c r="F145" s="76"/>
      <c r="G145" s="77"/>
      <c r="H145" s="77"/>
      <c r="I145" s="77"/>
      <c r="J145" s="77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t="12.75" customHeight="1" x14ac:dyDescent="0.2">
      <c r="A146" s="15"/>
      <c r="B146" s="39" t="s">
        <v>136</v>
      </c>
      <c r="C146" s="279">
        <f>SUM(C105:C145)</f>
        <v>0</v>
      </c>
      <c r="D146" s="92" t="s">
        <v>136</v>
      </c>
      <c r="E146" s="282">
        <f>SUM(E105:E145)</f>
        <v>0</v>
      </c>
      <c r="F146" s="76"/>
      <c r="G146" s="77"/>
      <c r="H146" s="77"/>
      <c r="I146" s="77"/>
      <c r="J146" s="77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t="12.75" customHeight="1" x14ac:dyDescent="0.2">
      <c r="G147" s="93"/>
    </row>
  </sheetData>
  <sheetProtection algorithmName="SHA-512" hashValue="7H5b0rbIiCaPAYcLEFWPy4+OvSjfPEGjtf1YnMC05QLW/huxJQEfVIY8Oo8SL/8NyK8rrOAoT79WaYBHxtTiUA==" saltValue="nWoZJrilIVQ5LY6M2Xd9kA==" spinCount="100000" sheet="1" objects="1" scenarios="1" formatColumns="0" formatRows="0"/>
  <mergeCells count="128">
    <mergeCell ref="K113:N113"/>
    <mergeCell ref="O113:P113"/>
    <mergeCell ref="B2:D2"/>
    <mergeCell ref="E2:F2"/>
    <mergeCell ref="K102:N102"/>
    <mergeCell ref="J60:K60"/>
    <mergeCell ref="F106:G106"/>
    <mergeCell ref="H106:I106"/>
    <mergeCell ref="K104:N104"/>
    <mergeCell ref="B103:E103"/>
    <mergeCell ref="G10:I10"/>
    <mergeCell ref="G55:I55"/>
    <mergeCell ref="O104:P104"/>
    <mergeCell ref="K105:N105"/>
    <mergeCell ref="O105:P105"/>
    <mergeCell ref="K107:N107"/>
    <mergeCell ref="H115:I115"/>
    <mergeCell ref="H116:I116"/>
    <mergeCell ref="F113:G113"/>
    <mergeCell ref="H113:I113"/>
    <mergeCell ref="F114:G114"/>
    <mergeCell ref="H114:I114"/>
    <mergeCell ref="F107:G107"/>
    <mergeCell ref="H107:I107"/>
    <mergeCell ref="F104:G104"/>
    <mergeCell ref="H104:I104"/>
    <mergeCell ref="F105:G105"/>
    <mergeCell ref="H105:I105"/>
    <mergeCell ref="F110:G110"/>
    <mergeCell ref="H110:I110"/>
    <mergeCell ref="F108:G108"/>
    <mergeCell ref="H108:I108"/>
    <mergeCell ref="F109:G109"/>
    <mergeCell ref="H109:I109"/>
    <mergeCell ref="U134:W134"/>
    <mergeCell ref="U135:W135"/>
    <mergeCell ref="Z134:AB134"/>
    <mergeCell ref="Z135:AB135"/>
    <mergeCell ref="Z106:AA106"/>
    <mergeCell ref="K116:N116"/>
    <mergeCell ref="O116:P116"/>
    <mergeCell ref="K117:N117"/>
    <mergeCell ref="O117:P117"/>
    <mergeCell ref="K114:N114"/>
    <mergeCell ref="O114:P114"/>
    <mergeCell ref="K115:N115"/>
    <mergeCell ref="O115:P115"/>
    <mergeCell ref="K111:N111"/>
    <mergeCell ref="O111:P111"/>
    <mergeCell ref="K112:N112"/>
    <mergeCell ref="O112:P112"/>
    <mergeCell ref="K109:N109"/>
    <mergeCell ref="O109:P109"/>
    <mergeCell ref="K110:N110"/>
    <mergeCell ref="O110:P110"/>
    <mergeCell ref="O107:P107"/>
    <mergeCell ref="K108:N108"/>
    <mergeCell ref="O108:P108"/>
    <mergeCell ref="U140:V140"/>
    <mergeCell ref="Z136:AA136"/>
    <mergeCell ref="Z137:AA137"/>
    <mergeCell ref="Z138:AA138"/>
    <mergeCell ref="Z139:AA139"/>
    <mergeCell ref="Z140:AA140"/>
    <mergeCell ref="U136:V136"/>
    <mergeCell ref="U137:V137"/>
    <mergeCell ref="U138:V138"/>
    <mergeCell ref="U139:V139"/>
    <mergeCell ref="U133:W133"/>
    <mergeCell ref="U130:V130"/>
    <mergeCell ref="U120:V120"/>
    <mergeCell ref="U119:V119"/>
    <mergeCell ref="U126:V126"/>
    <mergeCell ref="U127:V127"/>
    <mergeCell ref="U128:V128"/>
    <mergeCell ref="U129:V129"/>
    <mergeCell ref="U116:V116"/>
    <mergeCell ref="U117:V117"/>
    <mergeCell ref="U118:V118"/>
    <mergeCell ref="Z133:AB133"/>
    <mergeCell ref="Z123:AB123"/>
    <mergeCell ref="Z113:AB113"/>
    <mergeCell ref="Z110:AA110"/>
    <mergeCell ref="Z130:AA130"/>
    <mergeCell ref="Z120:AA120"/>
    <mergeCell ref="Z126:AA126"/>
    <mergeCell ref="Z127:AA127"/>
    <mergeCell ref="Z128:AA128"/>
    <mergeCell ref="Z129:AA129"/>
    <mergeCell ref="Z116:AA116"/>
    <mergeCell ref="Z117:AA117"/>
    <mergeCell ref="Z118:AA118"/>
    <mergeCell ref="Z119:AA119"/>
    <mergeCell ref="U4:Y4"/>
    <mergeCell ref="U18:Y18"/>
    <mergeCell ref="U63:Y63"/>
    <mergeCell ref="J15:K15"/>
    <mergeCell ref="O102:P102"/>
    <mergeCell ref="K103:N103"/>
    <mergeCell ref="O103:P103"/>
    <mergeCell ref="U113:W113"/>
    <mergeCell ref="Z103:AB103"/>
    <mergeCell ref="Z107:AA107"/>
    <mergeCell ref="Z108:AA108"/>
    <mergeCell ref="Z109:AA109"/>
    <mergeCell ref="U109:V109"/>
    <mergeCell ref="U110:V110"/>
    <mergeCell ref="U103:W103"/>
    <mergeCell ref="Y102:AB102"/>
    <mergeCell ref="U106:V106"/>
    <mergeCell ref="U107:V107"/>
    <mergeCell ref="U108:V108"/>
    <mergeCell ref="T102:W102"/>
    <mergeCell ref="K106:N106"/>
    <mergeCell ref="O106:P106"/>
    <mergeCell ref="U104:W104"/>
    <mergeCell ref="U105:W105"/>
    <mergeCell ref="U114:W114"/>
    <mergeCell ref="U115:W115"/>
    <mergeCell ref="Z114:AB114"/>
    <mergeCell ref="Z115:AB115"/>
    <mergeCell ref="Z124:AB124"/>
    <mergeCell ref="Z125:AB125"/>
    <mergeCell ref="U124:W124"/>
    <mergeCell ref="U125:W125"/>
    <mergeCell ref="Z104:AB104"/>
    <mergeCell ref="Z105:AB105"/>
    <mergeCell ref="U123:W123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2" manualBreakCount="2">
    <brk id="54" max="16383" man="1"/>
    <brk id="100" max="16383" man="1"/>
  </rowBreaks>
  <colBreaks count="1" manualBreakCount="1">
    <brk id="1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7" customFormat="1" ht="15.6" customHeight="1" x14ac:dyDescent="0.2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67" customFormat="1" ht="15.6" customHeight="1" x14ac:dyDescent="0.25">
      <c r="A2" s="492" t="str">
        <f>JANUARY!G10</f>
        <v>UNITED STEELWORKERS - LOCAL UNION</v>
      </c>
      <c r="B2" s="492"/>
      <c r="C2" s="492"/>
      <c r="D2" s="492"/>
      <c r="E2" s="492"/>
      <c r="F2" s="492"/>
      <c r="G2" s="492"/>
      <c r="H2" s="492"/>
      <c r="I2" s="492"/>
      <c r="J2" s="492"/>
      <c r="K2" s="166"/>
    </row>
    <row r="3" spans="1:11" s="167" customFormat="1" ht="15.6" customHeight="1" x14ac:dyDescent="0.25">
      <c r="A3" s="492" t="s">
        <v>357</v>
      </c>
      <c r="B3" s="492"/>
      <c r="C3" s="492"/>
      <c r="D3" s="492"/>
      <c r="E3" s="492"/>
      <c r="F3" s="492"/>
      <c r="G3" s="492"/>
      <c r="H3" s="492"/>
      <c r="I3" s="492"/>
      <c r="J3" s="492"/>
      <c r="K3" s="166"/>
    </row>
    <row r="4" spans="1:11" s="172" customFormat="1" ht="15.6" customHeight="1" x14ac:dyDescent="0.25">
      <c r="B4" s="173"/>
      <c r="C4" s="173"/>
      <c r="D4" s="173"/>
      <c r="E4" s="173"/>
      <c r="F4" s="174" t="s">
        <v>358</v>
      </c>
      <c r="G4" s="175">
        <f>JANUARY!E11</f>
        <v>0</v>
      </c>
      <c r="H4" s="173"/>
      <c r="I4" s="173"/>
      <c r="J4" s="173"/>
      <c r="K4" s="176"/>
    </row>
    <row r="5" spans="1:11" ht="15.6" customHeight="1" x14ac:dyDescent="0.2">
      <c r="A5" s="103" t="s">
        <v>236</v>
      </c>
      <c r="B5" s="103"/>
      <c r="C5" s="103"/>
      <c r="D5" s="103"/>
      <c r="E5" s="103"/>
      <c r="F5" s="103"/>
      <c r="G5" s="285" t="s">
        <v>404</v>
      </c>
      <c r="H5" s="125" t="s">
        <v>346</v>
      </c>
      <c r="I5" s="125"/>
      <c r="J5" s="103"/>
      <c r="K5" s="103"/>
    </row>
    <row r="6" spans="1:11" ht="15.6" customHeight="1" thickBo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5.6" customHeight="1" x14ac:dyDescent="0.2">
      <c r="A7" s="103" t="s">
        <v>276</v>
      </c>
      <c r="B7" s="103"/>
      <c r="C7" s="103"/>
      <c r="D7" s="103"/>
      <c r="E7" s="103"/>
      <c r="F7" s="103"/>
      <c r="G7" s="103"/>
      <c r="H7" s="103"/>
      <c r="I7" s="103" t="s">
        <v>277</v>
      </c>
      <c r="J7" s="126">
        <f>AugRpt!J39</f>
        <v>0</v>
      </c>
      <c r="K7" s="103"/>
    </row>
    <row r="8" spans="1:11" ht="15.6" customHeight="1" x14ac:dyDescent="0.2">
      <c r="A8" s="127" t="s">
        <v>278</v>
      </c>
      <c r="B8" s="127"/>
      <c r="C8" s="127"/>
      <c r="D8" s="127"/>
      <c r="E8" s="127"/>
      <c r="F8" s="103"/>
      <c r="G8" s="103"/>
      <c r="H8" s="103"/>
      <c r="I8" s="103"/>
      <c r="J8" s="128"/>
      <c r="K8" s="103"/>
    </row>
    <row r="9" spans="1:11" ht="15.6" customHeight="1" x14ac:dyDescent="0.2">
      <c r="A9" s="103" t="s">
        <v>279</v>
      </c>
      <c r="B9" s="103"/>
      <c r="C9" s="103"/>
      <c r="D9" s="103"/>
      <c r="E9" s="103"/>
      <c r="F9" s="103"/>
      <c r="G9" s="103"/>
      <c r="H9" s="103"/>
      <c r="I9" s="154">
        <f>SUM(SEPTEMBER!$B$7)</f>
        <v>0</v>
      </c>
      <c r="J9" s="130"/>
      <c r="K9" s="103"/>
    </row>
    <row r="10" spans="1:11" ht="15.6" customHeight="1" x14ac:dyDescent="0.2">
      <c r="A10" s="103" t="s">
        <v>371</v>
      </c>
      <c r="B10" s="103"/>
      <c r="C10" s="103"/>
      <c r="D10" s="103"/>
      <c r="E10" s="103"/>
      <c r="F10" s="103"/>
      <c r="G10" s="103"/>
      <c r="H10" s="103"/>
      <c r="I10" s="131">
        <f>SUM(SEPTEMBER!$C$7)</f>
        <v>0</v>
      </c>
      <c r="J10" s="130"/>
      <c r="K10" s="103"/>
    </row>
    <row r="11" spans="1:11" ht="15.6" customHeight="1" x14ac:dyDescent="0.2">
      <c r="A11" s="103" t="s">
        <v>324</v>
      </c>
      <c r="B11" s="103"/>
      <c r="C11" s="103"/>
      <c r="D11" s="103"/>
      <c r="E11" s="103"/>
      <c r="F11" s="103"/>
      <c r="G11" s="103"/>
      <c r="H11" s="103"/>
      <c r="I11" s="131">
        <f>SUM(SEPTEMBER!$D$7)</f>
        <v>0</v>
      </c>
      <c r="J11" s="130"/>
      <c r="K11" s="103"/>
    </row>
    <row r="12" spans="1:11" ht="15.6" customHeight="1" x14ac:dyDescent="0.2">
      <c r="A12" s="103" t="s">
        <v>280</v>
      </c>
      <c r="B12" s="103"/>
      <c r="C12" s="103"/>
      <c r="D12" s="103"/>
      <c r="E12" s="103"/>
      <c r="F12" s="103"/>
      <c r="G12" s="103"/>
      <c r="H12" s="103"/>
      <c r="I12" s="131">
        <f>SUM(SEPTEMBER!$E$7)</f>
        <v>0</v>
      </c>
      <c r="J12" s="130"/>
      <c r="K12" s="103"/>
    </row>
    <row r="13" spans="1:11" ht="15.6" customHeight="1" x14ac:dyDescent="0.2">
      <c r="A13" s="103" t="s">
        <v>281</v>
      </c>
      <c r="B13" s="103"/>
      <c r="C13" s="103"/>
      <c r="D13" s="103"/>
      <c r="E13" s="103"/>
      <c r="F13" s="103"/>
      <c r="G13" s="103"/>
      <c r="H13" s="103"/>
      <c r="I13" s="131">
        <f>SUM(SEPTEMBER!$F$7)</f>
        <v>0</v>
      </c>
      <c r="J13" s="130"/>
      <c r="K13" s="103"/>
    </row>
    <row r="14" spans="1:11" ht="15.6" customHeight="1" x14ac:dyDescent="0.2">
      <c r="A14" s="103" t="s">
        <v>282</v>
      </c>
      <c r="B14" s="103"/>
      <c r="C14" s="103"/>
      <c r="D14" s="103"/>
      <c r="E14" s="103"/>
      <c r="F14" s="103"/>
      <c r="G14" s="103"/>
      <c r="H14" s="103"/>
      <c r="I14" s="131">
        <f>SUM(SEPTEMBER!$L$7:$O$7)</f>
        <v>0</v>
      </c>
      <c r="J14" s="130"/>
      <c r="K14" s="103"/>
    </row>
    <row r="15" spans="1:11" ht="15.6" customHeight="1" x14ac:dyDescent="0.2">
      <c r="A15" s="103"/>
      <c r="B15" s="103" t="s">
        <v>283</v>
      </c>
      <c r="C15" s="103" t="s">
        <v>284</v>
      </c>
      <c r="D15" s="103"/>
      <c r="E15" s="103"/>
      <c r="F15" s="103"/>
      <c r="G15" s="103"/>
      <c r="H15" s="103"/>
      <c r="I15" s="131">
        <f>SUM(SEPTEMBER!$Q$7:$R$7)</f>
        <v>0</v>
      </c>
      <c r="J15" s="130"/>
      <c r="K15" s="103"/>
    </row>
    <row r="16" spans="1:11" ht="15.6" customHeight="1" thickBot="1" x14ac:dyDescent="0.25">
      <c r="A16" s="103"/>
      <c r="B16" s="103"/>
      <c r="C16" s="103" t="s">
        <v>285</v>
      </c>
      <c r="D16" s="103"/>
      <c r="E16" s="103"/>
      <c r="F16" s="103"/>
      <c r="G16" s="103"/>
      <c r="H16" s="103"/>
      <c r="I16" s="132">
        <f>SUM(SEPTEMBER!$P$7)</f>
        <v>0</v>
      </c>
      <c r="J16" s="130"/>
      <c r="K16" s="103"/>
    </row>
    <row r="17" spans="1:11" ht="15.6" customHeight="1" thickBot="1" x14ac:dyDescent="0.25">
      <c r="A17" s="103"/>
      <c r="B17" s="127" t="s">
        <v>286</v>
      </c>
      <c r="C17" s="103"/>
      <c r="D17" s="103"/>
      <c r="E17" s="103"/>
      <c r="F17" s="103"/>
      <c r="G17" s="103"/>
      <c r="H17" s="103"/>
      <c r="I17" s="127" t="s">
        <v>277</v>
      </c>
      <c r="J17" s="133">
        <f>SUM(I9:I16)</f>
        <v>0</v>
      </c>
      <c r="K17" s="103"/>
    </row>
    <row r="18" spans="1:11" ht="15.6" customHeight="1" thickTop="1" thickBot="1" x14ac:dyDescent="0.25">
      <c r="A18" s="103"/>
      <c r="B18" s="127" t="s">
        <v>287</v>
      </c>
      <c r="C18" s="103"/>
      <c r="D18" s="103"/>
      <c r="E18" s="103"/>
      <c r="F18" s="103"/>
      <c r="G18" s="103"/>
      <c r="H18" s="103"/>
      <c r="I18" s="103"/>
      <c r="J18" s="134">
        <f>SUM(J7:J17)</f>
        <v>0</v>
      </c>
      <c r="K18" s="103"/>
    </row>
    <row r="19" spans="1:11" ht="15.6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35" t="s">
        <v>236</v>
      </c>
      <c r="K19" s="103"/>
    </row>
    <row r="20" spans="1:11" ht="15.6" customHeight="1" x14ac:dyDescent="0.2">
      <c r="A20" s="103" t="s">
        <v>288</v>
      </c>
      <c r="B20" s="103"/>
      <c r="C20" s="103"/>
      <c r="D20" s="103"/>
      <c r="E20" s="103"/>
      <c r="F20" s="103"/>
      <c r="G20" s="103"/>
      <c r="H20" s="103"/>
      <c r="I20" s="103"/>
      <c r="J20" s="130"/>
      <c r="K20" s="103"/>
    </row>
    <row r="21" spans="1:11" ht="15.6" customHeight="1" thickBot="1" x14ac:dyDescent="0.25">
      <c r="A21" s="103" t="s">
        <v>289</v>
      </c>
      <c r="B21" s="103"/>
      <c r="C21" s="103"/>
      <c r="D21" s="103"/>
      <c r="E21" s="103"/>
      <c r="F21" s="103"/>
      <c r="G21" s="103"/>
      <c r="H21" s="103"/>
      <c r="I21" s="103"/>
      <c r="J21" s="130"/>
      <c r="K21" s="103"/>
    </row>
    <row r="22" spans="1:11" ht="15.6" customHeight="1" x14ac:dyDescent="0.2">
      <c r="A22" s="103" t="s">
        <v>290</v>
      </c>
      <c r="B22" s="103"/>
      <c r="C22" s="103"/>
      <c r="D22" s="103"/>
      <c r="E22" s="103"/>
      <c r="F22" s="103"/>
      <c r="G22" s="103"/>
      <c r="H22" s="126">
        <f>SUM(SEPTEMBER!$U$7)</f>
        <v>0</v>
      </c>
      <c r="I22" s="103"/>
      <c r="J22" s="130"/>
      <c r="K22" s="103"/>
    </row>
    <row r="23" spans="1:11" ht="15.6" customHeight="1" x14ac:dyDescent="0.2">
      <c r="A23" s="103" t="s">
        <v>291</v>
      </c>
      <c r="B23" s="103"/>
      <c r="C23" s="103"/>
      <c r="D23" s="103"/>
      <c r="E23" s="103"/>
      <c r="F23" s="103"/>
      <c r="G23" s="103"/>
      <c r="H23" s="136">
        <f>SUM(SEPTEMBER!$V$7)</f>
        <v>0</v>
      </c>
      <c r="I23" s="103"/>
      <c r="J23" s="130"/>
      <c r="K23" s="103"/>
    </row>
    <row r="24" spans="1:11" ht="15.6" customHeight="1" thickBot="1" x14ac:dyDescent="0.25">
      <c r="A24" s="103" t="s">
        <v>292</v>
      </c>
      <c r="B24" s="103"/>
      <c r="C24" s="103"/>
      <c r="D24" s="103"/>
      <c r="E24" s="103"/>
      <c r="F24" s="103"/>
      <c r="G24" s="103"/>
      <c r="H24" s="136">
        <f>SUM(SEPTEMBER!$W$7:$X$7)</f>
        <v>0</v>
      </c>
      <c r="I24" s="103"/>
      <c r="J24" s="130"/>
      <c r="K24" s="103"/>
    </row>
    <row r="25" spans="1:11" ht="15.6" customHeight="1" thickBot="1" x14ac:dyDescent="0.25">
      <c r="A25" s="103" t="s">
        <v>293</v>
      </c>
      <c r="B25" s="103"/>
      <c r="C25" s="103"/>
      <c r="D25" s="103"/>
      <c r="E25" s="103"/>
      <c r="F25" s="103"/>
      <c r="G25" s="103"/>
      <c r="H25" s="132">
        <f>SUM(SEPTEMBER!$Y$7)</f>
        <v>0</v>
      </c>
      <c r="I25" s="129">
        <f>SUM(H22:H25)</f>
        <v>0</v>
      </c>
      <c r="J25" s="130"/>
      <c r="K25" s="103"/>
    </row>
    <row r="26" spans="1:11" ht="15.6" customHeight="1" x14ac:dyDescent="0.2">
      <c r="A26" s="103" t="s">
        <v>294</v>
      </c>
      <c r="B26" s="103"/>
      <c r="C26" s="103"/>
      <c r="D26" s="103"/>
      <c r="E26" s="103"/>
      <c r="F26" s="103"/>
      <c r="G26" s="103"/>
      <c r="H26" s="103"/>
      <c r="I26" s="131">
        <f>SUM(SEPTEMBER!$Z$7)</f>
        <v>0</v>
      </c>
      <c r="J26" s="130"/>
      <c r="K26" s="103"/>
    </row>
    <row r="27" spans="1:11" ht="15.6" customHeight="1" x14ac:dyDescent="0.2">
      <c r="A27" s="103" t="s">
        <v>295</v>
      </c>
      <c r="B27" s="103"/>
      <c r="C27" s="103"/>
      <c r="D27" s="103"/>
      <c r="E27" s="103"/>
      <c r="F27" s="103"/>
      <c r="G27" s="103"/>
      <c r="H27" s="103"/>
      <c r="I27" s="131">
        <f>SUM(SEPTEMBER!$AA$7)</f>
        <v>0</v>
      </c>
      <c r="J27" s="130"/>
      <c r="K27" s="103"/>
    </row>
    <row r="28" spans="1:11" ht="15.6" customHeight="1" x14ac:dyDescent="0.2">
      <c r="A28" s="103" t="s">
        <v>296</v>
      </c>
      <c r="B28" s="103"/>
      <c r="C28" s="103"/>
      <c r="D28" s="103"/>
      <c r="E28" s="103"/>
      <c r="F28" s="103"/>
      <c r="G28" s="103"/>
      <c r="H28" s="103"/>
      <c r="I28" s="131">
        <f>SUM(SEPTEMBER!$AB$7)</f>
        <v>0</v>
      </c>
      <c r="J28" s="130"/>
      <c r="K28" s="103"/>
    </row>
    <row r="29" spans="1:11" ht="15.6" customHeight="1" x14ac:dyDescent="0.2">
      <c r="A29" s="103" t="s">
        <v>297</v>
      </c>
      <c r="B29" s="103"/>
      <c r="C29" s="103"/>
      <c r="D29" s="103"/>
      <c r="E29" s="103"/>
      <c r="F29" s="103"/>
      <c r="G29" s="103"/>
      <c r="H29" s="103"/>
      <c r="I29" s="131">
        <f>SUM(SEPTEMBER!$AC$7)</f>
        <v>0</v>
      </c>
      <c r="J29" s="130"/>
      <c r="K29" s="103"/>
    </row>
    <row r="30" spans="1:11" ht="15.6" customHeight="1" x14ac:dyDescent="0.2">
      <c r="A30" s="103" t="s">
        <v>298</v>
      </c>
      <c r="B30" s="103"/>
      <c r="C30" s="103"/>
      <c r="D30" s="103"/>
      <c r="E30" s="103"/>
      <c r="F30" s="103"/>
      <c r="G30" s="103"/>
      <c r="H30" s="103"/>
      <c r="I30" s="131">
        <f>SUM(SEPTEMBER!$AD$7)</f>
        <v>0</v>
      </c>
      <c r="J30" s="130"/>
      <c r="K30" s="103"/>
    </row>
    <row r="31" spans="1:11" ht="15.6" customHeight="1" x14ac:dyDescent="0.2">
      <c r="A31" s="103" t="s">
        <v>299</v>
      </c>
      <c r="B31" s="103"/>
      <c r="C31" s="103"/>
      <c r="D31" s="103"/>
      <c r="E31" s="103"/>
      <c r="F31" s="103"/>
      <c r="G31" s="103"/>
      <c r="H31" s="103"/>
      <c r="I31" s="131">
        <f>SUM(SEPTEMBER!$AE$7)</f>
        <v>0</v>
      </c>
      <c r="J31" s="130"/>
      <c r="K31" s="103"/>
    </row>
    <row r="32" spans="1:11" ht="15.6" customHeight="1" x14ac:dyDescent="0.2">
      <c r="A32" s="103" t="s">
        <v>300</v>
      </c>
      <c r="B32" s="103"/>
      <c r="C32" s="103"/>
      <c r="D32" s="103"/>
      <c r="E32" s="103"/>
      <c r="F32" s="103"/>
      <c r="G32" s="103"/>
      <c r="H32" s="103"/>
      <c r="I32" s="131">
        <f>SUM(SEPTEMBER!$AF$7)</f>
        <v>0</v>
      </c>
      <c r="J32" s="130"/>
      <c r="K32" s="103"/>
    </row>
    <row r="33" spans="1:11" ht="15.6" customHeight="1" x14ac:dyDescent="0.2">
      <c r="A33" s="103" t="s">
        <v>301</v>
      </c>
      <c r="B33" s="103"/>
      <c r="C33" s="103"/>
      <c r="D33" s="103"/>
      <c r="E33" s="103"/>
      <c r="F33" s="103"/>
      <c r="G33" s="103"/>
      <c r="H33" s="103"/>
      <c r="I33" s="131">
        <f>SUM(SEPTEMBER!$AG$7)</f>
        <v>0</v>
      </c>
      <c r="J33" s="130"/>
      <c r="K33" s="103"/>
    </row>
    <row r="34" spans="1:11" ht="15.6" customHeight="1" x14ac:dyDescent="0.2">
      <c r="A34" s="103" t="s">
        <v>302</v>
      </c>
      <c r="B34" s="103"/>
      <c r="C34" s="103"/>
      <c r="D34" s="103"/>
      <c r="E34" s="103"/>
      <c r="F34" s="103"/>
      <c r="G34" s="103"/>
      <c r="H34" s="103"/>
      <c r="I34" s="131">
        <f>SUM(SEPTEMBER!$AH$7)</f>
        <v>0</v>
      </c>
      <c r="J34" s="130"/>
      <c r="K34" s="103"/>
    </row>
    <row r="35" spans="1:11" ht="15.6" customHeight="1" x14ac:dyDescent="0.2">
      <c r="A35" s="103" t="s">
        <v>302</v>
      </c>
      <c r="B35" s="103"/>
      <c r="C35" s="103"/>
      <c r="D35" s="103"/>
      <c r="E35" s="103"/>
      <c r="F35" s="103"/>
      <c r="G35" s="103"/>
      <c r="H35" s="103"/>
      <c r="I35" s="138">
        <v>0</v>
      </c>
      <c r="J35" s="130"/>
      <c r="K35" s="103"/>
    </row>
    <row r="36" spans="1:11" ht="15.6" customHeight="1" x14ac:dyDescent="0.2">
      <c r="A36" s="103" t="s">
        <v>303</v>
      </c>
      <c r="B36" s="103"/>
      <c r="C36" s="103"/>
      <c r="D36" s="103"/>
      <c r="E36" s="103"/>
      <c r="F36" s="103"/>
      <c r="G36" s="103"/>
      <c r="H36" s="103"/>
      <c r="I36" s="131">
        <f>SUM(SEPTEMBER!$AJ$7)</f>
        <v>0</v>
      </c>
      <c r="J36" s="130"/>
      <c r="K36" s="103"/>
    </row>
    <row r="37" spans="1:11" ht="15.6" customHeight="1" thickBot="1" x14ac:dyDescent="0.25">
      <c r="A37" s="103" t="s">
        <v>304</v>
      </c>
      <c r="B37" s="103"/>
      <c r="C37" s="103"/>
      <c r="D37" s="103"/>
      <c r="E37" s="103"/>
      <c r="F37" s="103"/>
      <c r="G37" s="103"/>
      <c r="H37" s="103"/>
      <c r="I37" s="132">
        <f>SUM(SEPTEMBER!$AK$7)</f>
        <v>0</v>
      </c>
      <c r="J37" s="130"/>
      <c r="K37" s="103"/>
    </row>
    <row r="38" spans="1:11" ht="15.6" customHeight="1" thickBot="1" x14ac:dyDescent="0.25">
      <c r="A38" s="139" t="s">
        <v>305</v>
      </c>
      <c r="B38" s="103"/>
      <c r="C38" s="103"/>
      <c r="D38" s="103"/>
      <c r="E38" s="103"/>
      <c r="F38" s="103"/>
      <c r="G38" s="103"/>
      <c r="H38" s="103"/>
      <c r="I38" s="140"/>
      <c r="J38" s="141">
        <f>SUM(I25:I37)</f>
        <v>0</v>
      </c>
      <c r="K38" s="103"/>
    </row>
    <row r="39" spans="1:11" ht="15.6" customHeight="1" thickTop="1" thickBot="1" x14ac:dyDescent="0.25">
      <c r="A39" s="127" t="s">
        <v>306</v>
      </c>
      <c r="B39" s="103"/>
      <c r="C39" s="103"/>
      <c r="D39" s="103"/>
      <c r="E39" s="103"/>
      <c r="F39" s="103"/>
      <c r="G39" s="103"/>
      <c r="H39" s="103"/>
      <c r="I39" s="103"/>
      <c r="J39" s="142">
        <f>SUM(J18-J38)</f>
        <v>0</v>
      </c>
      <c r="K39" s="103"/>
    </row>
    <row r="40" spans="1:11" ht="15.6" customHeight="1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5.6" customHeight="1" x14ac:dyDescent="0.2">
      <c r="A41" s="103" t="s">
        <v>307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5.6" customHeight="1" x14ac:dyDescent="0.2">
      <c r="A42" s="103" t="s">
        <v>308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ht="15.6" customHeight="1" x14ac:dyDescent="0.2">
      <c r="A43" s="103" t="s">
        <v>309</v>
      </c>
      <c r="B43" s="103"/>
      <c r="C43" s="103"/>
      <c r="D43" s="103"/>
      <c r="E43" s="103"/>
      <c r="F43" s="103"/>
      <c r="G43" s="103"/>
      <c r="H43" s="103"/>
      <c r="I43" s="493"/>
      <c r="J43" s="494"/>
      <c r="K43" s="103"/>
    </row>
    <row r="44" spans="1:11" ht="15.6" customHeight="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ht="15.6" customHeight="1" x14ac:dyDescent="0.2">
      <c r="A45" s="143"/>
      <c r="B45" s="143"/>
      <c r="C45" s="143" t="s">
        <v>236</v>
      </c>
      <c r="D45" s="143"/>
      <c r="E45" s="103"/>
      <c r="F45" s="103"/>
      <c r="G45" s="103"/>
      <c r="H45" s="143"/>
      <c r="I45" s="143"/>
      <c r="J45" s="143"/>
      <c r="K45" s="103"/>
    </row>
    <row r="46" spans="1:11" ht="15.6" customHeight="1" x14ac:dyDescent="0.2">
      <c r="A46" s="103"/>
      <c r="B46" s="103"/>
      <c r="C46" s="103"/>
      <c r="D46" s="144" t="s">
        <v>310</v>
      </c>
      <c r="E46" s="103"/>
      <c r="F46" s="103"/>
      <c r="G46" s="103"/>
      <c r="H46" s="140"/>
      <c r="I46" s="140"/>
      <c r="J46" s="145" t="s">
        <v>311</v>
      </c>
      <c r="K46" s="103"/>
    </row>
    <row r="47" spans="1:11" ht="15.6" customHeight="1" x14ac:dyDescent="0.2">
      <c r="A47" s="103"/>
      <c r="B47" s="103"/>
      <c r="C47" s="103"/>
      <c r="D47" s="103"/>
      <c r="E47" s="103"/>
      <c r="F47" s="103"/>
      <c r="G47" s="103"/>
      <c r="H47" s="103" t="s">
        <v>236</v>
      </c>
      <c r="I47" s="103"/>
      <c r="J47" s="103"/>
      <c r="K47" s="103"/>
    </row>
    <row r="48" spans="1:11" ht="15.6" customHeight="1" x14ac:dyDescent="0.2">
      <c r="A48" s="124" t="s">
        <v>312</v>
      </c>
      <c r="B48" s="124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5.6" customHeight="1" x14ac:dyDescent="0.2">
      <c r="A49" s="146" t="s">
        <v>313</v>
      </c>
      <c r="B49" s="146"/>
      <c r="C49" s="146"/>
      <c r="D49" s="146"/>
      <c r="E49" s="146"/>
      <c r="F49" s="146"/>
      <c r="G49" s="146"/>
      <c r="H49" s="146"/>
      <c r="I49" s="146"/>
      <c r="J49" s="103"/>
      <c r="K49" s="103"/>
    </row>
    <row r="50" spans="1:11" ht="15.6" customHeight="1" x14ac:dyDescent="0.2">
      <c r="A50" s="146" t="s">
        <v>314</v>
      </c>
      <c r="B50" s="146"/>
      <c r="C50" s="146"/>
      <c r="D50" s="146"/>
      <c r="E50" s="146"/>
      <c r="F50" s="146"/>
      <c r="G50" s="146"/>
      <c r="H50" s="146"/>
      <c r="I50" s="146"/>
      <c r="J50" s="103"/>
      <c r="K50" s="103"/>
    </row>
  </sheetData>
  <sheetProtection algorithmName="SHA-512" hashValue="THKzqr4Zr3yl/XAEtZbRAnwxTdwxeg7m+QN7iDEVGqBX12aJAJ+xkbZw7xKGxUfXjHGI1PYxELHtB3Wp5EAbkg==" saltValue="sW7Ae1v9JW7tLPaLZAdj9A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M70"/>
  <sheetViews>
    <sheetView showGridLines="0" workbookViewId="0">
      <selection activeCell="J8" sqref="J8"/>
    </sheetView>
  </sheetViews>
  <sheetFormatPr defaultColWidth="8.7109375" defaultRowHeight="14.45" customHeight="1" x14ac:dyDescent="0.2"/>
  <cols>
    <col min="8" max="10" width="11.7109375" style="206" customWidth="1"/>
    <col min="11" max="13" width="9.140625" style="351"/>
  </cols>
  <sheetData>
    <row r="1" spans="1:13" s="178" customFormat="1" ht="14.45" customHeight="1" x14ac:dyDescent="0.2">
      <c r="A1" s="525" t="str">
        <f>JANUARY!G10</f>
        <v>UNITED STEELWORKERS - LOCAL UNION</v>
      </c>
      <c r="B1" s="525"/>
      <c r="C1" s="525"/>
      <c r="D1" s="525"/>
      <c r="E1" s="525"/>
      <c r="F1" s="525"/>
      <c r="G1" s="525"/>
      <c r="H1" s="525"/>
      <c r="I1" s="525"/>
      <c r="J1" s="525"/>
      <c r="K1" s="348"/>
      <c r="L1" s="348"/>
      <c r="M1" s="348"/>
    </row>
    <row r="2" spans="1:13" s="178" customFormat="1" ht="14.45" customHeight="1" x14ac:dyDescent="0.2">
      <c r="A2" s="525" t="s">
        <v>315</v>
      </c>
      <c r="B2" s="525"/>
      <c r="C2" s="525"/>
      <c r="D2" s="525"/>
      <c r="E2" s="525"/>
      <c r="F2" s="525"/>
      <c r="G2" s="525"/>
      <c r="H2" s="525"/>
      <c r="I2" s="525"/>
      <c r="J2" s="525"/>
      <c r="K2" s="348"/>
      <c r="L2" s="348"/>
      <c r="M2" s="348"/>
    </row>
    <row r="3" spans="1:13" s="178" customFormat="1" ht="14.45" customHeight="1" x14ac:dyDescent="0.2">
      <c r="A3" s="170"/>
      <c r="B3" s="170"/>
      <c r="C3" s="170"/>
      <c r="D3" s="170"/>
      <c r="E3" s="170"/>
      <c r="F3" s="171" t="s">
        <v>274</v>
      </c>
      <c r="G3" s="177">
        <f>JANUARY!E11</f>
        <v>0</v>
      </c>
      <c r="H3" s="179"/>
      <c r="I3" s="179"/>
      <c r="J3" s="179"/>
      <c r="K3" s="349"/>
      <c r="L3" s="349"/>
      <c r="M3" s="349"/>
    </row>
    <row r="4" spans="1:13" s="167" customFormat="1" ht="14.45" customHeight="1" x14ac:dyDescent="0.2">
      <c r="A4" s="168"/>
      <c r="B4" s="168"/>
      <c r="C4" s="168"/>
      <c r="E4" s="169"/>
      <c r="F4" s="169" t="s">
        <v>316</v>
      </c>
      <c r="G4" s="504" t="s">
        <v>342</v>
      </c>
      <c r="H4" s="504"/>
      <c r="I4" s="504"/>
      <c r="J4" s="504"/>
      <c r="K4" s="350"/>
      <c r="L4" s="350"/>
      <c r="M4" s="350"/>
    </row>
    <row r="5" spans="1:13" ht="14.45" customHeight="1" x14ac:dyDescent="0.2">
      <c r="A5" s="103"/>
      <c r="B5" s="103"/>
      <c r="C5" s="103"/>
      <c r="D5" s="103"/>
      <c r="E5" s="526" t="s">
        <v>343</v>
      </c>
      <c r="F5" s="526"/>
      <c r="G5" s="103"/>
      <c r="H5" s="207"/>
      <c r="I5" s="207"/>
      <c r="J5" s="207"/>
    </row>
    <row r="6" spans="1:13" ht="14.45" customHeight="1" x14ac:dyDescent="0.2">
      <c r="A6" s="527" t="s">
        <v>319</v>
      </c>
      <c r="B6" s="527"/>
      <c r="C6" s="527"/>
      <c r="D6" s="527"/>
      <c r="E6" s="527"/>
      <c r="F6" s="527"/>
      <c r="G6" s="527"/>
      <c r="H6" s="527"/>
      <c r="I6" s="527"/>
      <c r="J6" s="527"/>
    </row>
    <row r="7" spans="1:13" ht="14.45" customHeight="1" thickBot="1" x14ac:dyDescent="0.25">
      <c r="A7" s="103"/>
      <c r="B7" s="103"/>
      <c r="C7" s="103"/>
      <c r="D7" s="103"/>
      <c r="E7" s="103"/>
      <c r="F7" s="103"/>
      <c r="G7" s="103"/>
      <c r="H7" s="207"/>
      <c r="I7" s="207"/>
      <c r="J7" s="207"/>
    </row>
    <row r="8" spans="1:13" ht="14.45" customHeight="1" x14ac:dyDescent="0.2">
      <c r="A8" s="155" t="s">
        <v>417</v>
      </c>
      <c r="B8" s="155"/>
      <c r="C8" s="155"/>
      <c r="D8" s="103"/>
      <c r="E8" s="103"/>
      <c r="F8" s="103"/>
      <c r="G8" s="103"/>
      <c r="H8" s="207"/>
      <c r="I8" s="207"/>
      <c r="J8" s="182">
        <f>JulRpt!J7</f>
        <v>0</v>
      </c>
    </row>
    <row r="9" spans="1:13" ht="14.45" customHeight="1" x14ac:dyDescent="0.2">
      <c r="A9" s="155" t="s">
        <v>320</v>
      </c>
      <c r="B9" s="155"/>
      <c r="C9" s="155"/>
      <c r="D9" s="103"/>
      <c r="E9" s="103"/>
      <c r="F9" s="103"/>
      <c r="G9" s="103"/>
      <c r="H9" s="207"/>
      <c r="I9" s="208"/>
      <c r="J9" s="209" t="s">
        <v>236</v>
      </c>
      <c r="K9" s="346" t="s">
        <v>344</v>
      </c>
      <c r="L9" s="346" t="s">
        <v>345</v>
      </c>
      <c r="M9" s="346" t="s">
        <v>346</v>
      </c>
    </row>
    <row r="10" spans="1:13" ht="14.45" customHeight="1" x14ac:dyDescent="0.2">
      <c r="A10" s="155" t="s">
        <v>418</v>
      </c>
      <c r="B10" s="155"/>
      <c r="C10" s="155"/>
      <c r="D10" s="103"/>
      <c r="E10" s="103"/>
      <c r="F10" s="103"/>
      <c r="G10" s="103"/>
      <c r="H10" s="207"/>
      <c r="I10" s="210">
        <f t="shared" ref="I10:I17" si="0">SUM(K10:M10)</f>
        <v>0</v>
      </c>
      <c r="J10" s="211"/>
      <c r="K10" s="352">
        <f>JulRpt!I9</f>
        <v>0</v>
      </c>
      <c r="L10" s="352">
        <f>AugRpt!I9</f>
        <v>0</v>
      </c>
      <c r="M10" s="352">
        <f>SepRpt!I9</f>
        <v>0</v>
      </c>
    </row>
    <row r="11" spans="1:13" ht="14.45" customHeight="1" x14ac:dyDescent="0.2">
      <c r="A11" s="155" t="s">
        <v>419</v>
      </c>
      <c r="B11" s="155"/>
      <c r="C11" s="155"/>
      <c r="D11" s="103"/>
      <c r="E11" s="103"/>
      <c r="F11" s="103"/>
      <c r="G11" s="103"/>
      <c r="H11" s="207"/>
      <c r="I11" s="212">
        <f t="shared" si="0"/>
        <v>0</v>
      </c>
      <c r="J11" s="211"/>
      <c r="K11" s="352">
        <f>JulRpt!I10</f>
        <v>0</v>
      </c>
      <c r="L11" s="352">
        <f>AugRpt!I10</f>
        <v>0</v>
      </c>
      <c r="M11" s="352">
        <f>SepRpt!I10</f>
        <v>0</v>
      </c>
    </row>
    <row r="12" spans="1:13" ht="14.45" customHeight="1" x14ac:dyDescent="0.2">
      <c r="A12" s="155" t="s">
        <v>420</v>
      </c>
      <c r="B12" s="155"/>
      <c r="C12" s="155"/>
      <c r="D12" s="103"/>
      <c r="E12" s="103"/>
      <c r="F12" s="103"/>
      <c r="G12" s="103"/>
      <c r="H12" s="207"/>
      <c r="I12" s="212">
        <f t="shared" si="0"/>
        <v>0</v>
      </c>
      <c r="J12" s="211"/>
      <c r="K12" s="352">
        <f>JulRpt!I11</f>
        <v>0</v>
      </c>
      <c r="L12" s="352">
        <f>AugRpt!I11</f>
        <v>0</v>
      </c>
      <c r="M12" s="352">
        <f>SepRpt!I11</f>
        <v>0</v>
      </c>
    </row>
    <row r="13" spans="1:13" ht="14.45" customHeight="1" x14ac:dyDescent="0.2">
      <c r="A13" s="155" t="s">
        <v>421</v>
      </c>
      <c r="B13" s="155"/>
      <c r="C13" s="155"/>
      <c r="D13" s="103"/>
      <c r="E13" s="103"/>
      <c r="F13" s="103"/>
      <c r="G13" s="103"/>
      <c r="H13" s="207"/>
      <c r="I13" s="212">
        <f t="shared" si="0"/>
        <v>0</v>
      </c>
      <c r="J13" s="211"/>
      <c r="K13" s="352">
        <f>JulRpt!I12</f>
        <v>0</v>
      </c>
      <c r="L13" s="352">
        <f>AugRpt!I12</f>
        <v>0</v>
      </c>
      <c r="M13" s="352">
        <f>SepRpt!I12</f>
        <v>0</v>
      </c>
    </row>
    <row r="14" spans="1:13" ht="14.45" customHeight="1" x14ac:dyDescent="0.2">
      <c r="A14" s="155" t="s">
        <v>422</v>
      </c>
      <c r="B14" s="155"/>
      <c r="C14" s="155"/>
      <c r="D14" s="103"/>
      <c r="E14" s="103"/>
      <c r="F14" s="103"/>
      <c r="G14" s="103"/>
      <c r="H14" s="207"/>
      <c r="I14" s="212">
        <f t="shared" si="0"/>
        <v>0</v>
      </c>
      <c r="J14" s="211"/>
      <c r="K14" s="352">
        <f>JulRpt!I13</f>
        <v>0</v>
      </c>
      <c r="L14" s="352">
        <f>AugRpt!I13</f>
        <v>0</v>
      </c>
      <c r="M14" s="352">
        <f>SepRpt!I13</f>
        <v>0</v>
      </c>
    </row>
    <row r="15" spans="1:13" ht="14.45" customHeight="1" x14ac:dyDescent="0.2">
      <c r="A15" s="155" t="s">
        <v>423</v>
      </c>
      <c r="B15" s="155"/>
      <c r="C15" s="155"/>
      <c r="D15" s="103"/>
      <c r="E15" s="103"/>
      <c r="F15" s="103"/>
      <c r="G15" s="103"/>
      <c r="H15" s="207"/>
      <c r="I15" s="212">
        <f t="shared" si="0"/>
        <v>0</v>
      </c>
      <c r="J15" s="211"/>
      <c r="K15" s="352">
        <f>JulRpt!I14</f>
        <v>0</v>
      </c>
      <c r="L15" s="352">
        <f>AugRpt!I14</f>
        <v>0</v>
      </c>
      <c r="M15" s="352">
        <f>SepRpt!I14</f>
        <v>0</v>
      </c>
    </row>
    <row r="16" spans="1:13" ht="14.45" customHeight="1" x14ac:dyDescent="0.2">
      <c r="A16" s="155"/>
      <c r="B16" s="155"/>
      <c r="C16" s="155" t="s">
        <v>424</v>
      </c>
      <c r="D16" s="103"/>
      <c r="E16" s="103"/>
      <c r="F16" s="103"/>
      <c r="G16" s="103"/>
      <c r="H16" s="207"/>
      <c r="I16" s="212">
        <f t="shared" si="0"/>
        <v>0</v>
      </c>
      <c r="J16" s="211"/>
      <c r="K16" s="352">
        <f>JulRpt!I15</f>
        <v>0</v>
      </c>
      <c r="L16" s="352">
        <f>AugRpt!I15</f>
        <v>0</v>
      </c>
      <c r="M16" s="352">
        <f>SepRpt!I15</f>
        <v>0</v>
      </c>
    </row>
    <row r="17" spans="1:13" ht="14.45" customHeight="1" x14ac:dyDescent="0.2">
      <c r="A17" s="155"/>
      <c r="B17" s="155"/>
      <c r="C17" s="155" t="s">
        <v>425</v>
      </c>
      <c r="D17" s="103"/>
      <c r="E17" s="103"/>
      <c r="F17" s="103"/>
      <c r="G17" s="103"/>
      <c r="H17" s="207"/>
      <c r="I17" s="213">
        <f t="shared" si="0"/>
        <v>0</v>
      </c>
      <c r="J17" s="211"/>
      <c r="K17" s="352">
        <f>JulRpt!I16</f>
        <v>0</v>
      </c>
      <c r="L17" s="352">
        <f>AugRpt!I16</f>
        <v>0</v>
      </c>
      <c r="M17" s="352">
        <f>SepRpt!I16</f>
        <v>0</v>
      </c>
    </row>
    <row r="18" spans="1:13" ht="14.45" customHeight="1" thickBot="1" x14ac:dyDescent="0.25">
      <c r="A18" s="155"/>
      <c r="B18" s="157" t="s">
        <v>426</v>
      </c>
      <c r="C18" s="155"/>
      <c r="D18" s="103"/>
      <c r="E18" s="103"/>
      <c r="F18" s="103"/>
      <c r="G18" s="103"/>
      <c r="H18" s="207"/>
      <c r="I18" s="207"/>
      <c r="J18" s="214">
        <f>SUM(I10:I17)</f>
        <v>0</v>
      </c>
      <c r="K18" s="351" t="s">
        <v>236</v>
      </c>
    </row>
    <row r="19" spans="1:13" ht="14.45" customHeight="1" thickTop="1" thickBot="1" x14ac:dyDescent="0.25">
      <c r="A19" s="155"/>
      <c r="B19" s="157" t="s">
        <v>427</v>
      </c>
      <c r="C19" s="155"/>
      <c r="D19" s="103"/>
      <c r="E19" s="103"/>
      <c r="F19" s="103"/>
      <c r="G19" s="103"/>
      <c r="H19" s="207"/>
      <c r="I19" s="207"/>
      <c r="J19" s="215">
        <f>SUM(J8:J18)</f>
        <v>0</v>
      </c>
    </row>
    <row r="20" spans="1:13" ht="14.45" customHeight="1" x14ac:dyDescent="0.2">
      <c r="A20" s="155"/>
      <c r="B20" s="155"/>
      <c r="C20" s="155"/>
      <c r="D20" s="103"/>
      <c r="E20" s="103"/>
      <c r="F20" s="103"/>
      <c r="G20" s="103"/>
      <c r="H20" s="207"/>
      <c r="I20" s="207"/>
      <c r="J20" s="216"/>
    </row>
    <row r="21" spans="1:13" ht="14.45" customHeight="1" x14ac:dyDescent="0.2">
      <c r="A21" s="155"/>
      <c r="B21" s="155" t="s">
        <v>325</v>
      </c>
      <c r="C21" s="155"/>
      <c r="D21" s="103"/>
      <c r="E21" s="103"/>
      <c r="F21" s="103"/>
      <c r="G21" s="103"/>
      <c r="H21" s="207"/>
      <c r="I21" s="207"/>
      <c r="J21" s="211"/>
    </row>
    <row r="22" spans="1:13" ht="14.45" customHeight="1" x14ac:dyDescent="0.2">
      <c r="A22" s="155" t="s">
        <v>289</v>
      </c>
      <c r="B22" s="155"/>
      <c r="C22" s="155"/>
      <c r="D22" s="103"/>
      <c r="E22" s="103"/>
      <c r="F22" s="103"/>
      <c r="G22" s="103"/>
      <c r="H22" s="207"/>
      <c r="I22" s="207"/>
      <c r="J22" s="211"/>
      <c r="K22" s="346" t="s">
        <v>344</v>
      </c>
      <c r="L22" s="346" t="s">
        <v>345</v>
      </c>
      <c r="M22" s="346" t="s">
        <v>346</v>
      </c>
    </row>
    <row r="23" spans="1:13" ht="14.45" customHeight="1" x14ac:dyDescent="0.2">
      <c r="A23" s="155"/>
      <c r="B23" s="155" t="s">
        <v>428</v>
      </c>
      <c r="C23" s="155"/>
      <c r="D23" s="103"/>
      <c r="E23" s="103"/>
      <c r="F23" s="103"/>
      <c r="G23" s="103"/>
      <c r="H23" s="217">
        <f>SUM(K23:M23)</f>
        <v>0</v>
      </c>
      <c r="I23" s="207"/>
      <c r="J23" s="211"/>
      <c r="K23" s="352">
        <f>JulRpt!H22</f>
        <v>0</v>
      </c>
      <c r="L23" s="352">
        <f>AugRpt!H22</f>
        <v>0</v>
      </c>
      <c r="M23" s="352">
        <f>SepRpt!H22</f>
        <v>0</v>
      </c>
    </row>
    <row r="24" spans="1:13" ht="14.45" customHeight="1" x14ac:dyDescent="0.2">
      <c r="A24" s="155"/>
      <c r="B24" s="155" t="s">
        <v>429</v>
      </c>
      <c r="C24" s="155"/>
      <c r="D24" s="103"/>
      <c r="E24" s="103"/>
      <c r="F24" s="103"/>
      <c r="G24" s="103"/>
      <c r="H24" s="218">
        <f>SUM(K24:M24)</f>
        <v>0</v>
      </c>
      <c r="I24" s="207"/>
      <c r="J24" s="211"/>
      <c r="K24" s="352">
        <f>JulRpt!H23</f>
        <v>0</v>
      </c>
      <c r="L24" s="352">
        <f>AugRpt!H23</f>
        <v>0</v>
      </c>
      <c r="M24" s="352">
        <f>SepRpt!H23</f>
        <v>0</v>
      </c>
    </row>
    <row r="25" spans="1:13" ht="14.45" customHeight="1" x14ac:dyDescent="0.2">
      <c r="A25" s="155"/>
      <c r="B25" s="155" t="s">
        <v>430</v>
      </c>
      <c r="C25" s="155"/>
      <c r="D25" s="103"/>
      <c r="E25" s="103"/>
      <c r="F25" s="103"/>
      <c r="G25" s="103"/>
      <c r="H25" s="218">
        <f>SUM(K25:M25)</f>
        <v>0</v>
      </c>
      <c r="I25" s="207"/>
      <c r="J25" s="211"/>
      <c r="K25" s="352">
        <f>JulRpt!H24</f>
        <v>0</v>
      </c>
      <c r="L25" s="352">
        <f>AugRpt!H24</f>
        <v>0</v>
      </c>
      <c r="M25" s="352">
        <f>SepRpt!H24</f>
        <v>0</v>
      </c>
    </row>
    <row r="26" spans="1:13" ht="14.45" customHeight="1" x14ac:dyDescent="0.2">
      <c r="A26" s="155"/>
      <c r="B26" s="155" t="s">
        <v>431</v>
      </c>
      <c r="C26" s="155"/>
      <c r="D26" s="103"/>
      <c r="E26" s="103"/>
      <c r="F26" s="103"/>
      <c r="G26" s="103"/>
      <c r="H26" s="219">
        <f>SUM(K26:M26)</f>
        <v>0</v>
      </c>
      <c r="I26" s="207"/>
      <c r="J26" s="211"/>
      <c r="K26" s="352">
        <f>JulRpt!H25</f>
        <v>0</v>
      </c>
      <c r="L26" s="352">
        <f>AugRpt!H25</f>
        <v>0</v>
      </c>
      <c r="M26" s="352">
        <f>SepRpt!H25</f>
        <v>0</v>
      </c>
    </row>
    <row r="27" spans="1:13" ht="14.45" customHeight="1" x14ac:dyDescent="0.2">
      <c r="A27" s="155"/>
      <c r="B27" s="157" t="s">
        <v>432</v>
      </c>
      <c r="C27" s="155"/>
      <c r="D27" s="103"/>
      <c r="E27" s="103"/>
      <c r="F27" s="103"/>
      <c r="G27" s="103"/>
      <c r="H27" s="207"/>
      <c r="I27" s="220">
        <f>SUM(H23:H26)</f>
        <v>0</v>
      </c>
      <c r="J27" s="211"/>
      <c r="K27" s="346" t="s">
        <v>344</v>
      </c>
      <c r="L27" s="346" t="s">
        <v>345</v>
      </c>
      <c r="M27" s="346" t="s">
        <v>346</v>
      </c>
    </row>
    <row r="28" spans="1:13" ht="14.45" customHeight="1" x14ac:dyDescent="0.2">
      <c r="A28" s="155" t="s">
        <v>433</v>
      </c>
      <c r="B28" s="155"/>
      <c r="C28" s="155"/>
      <c r="D28" s="103"/>
      <c r="E28" s="103"/>
      <c r="F28" s="103"/>
      <c r="G28" s="103"/>
      <c r="H28" s="207"/>
      <c r="I28" s="212">
        <f t="shared" ref="I28:I39" si="1">SUM(K28:M28)</f>
        <v>0</v>
      </c>
      <c r="J28" s="211"/>
      <c r="K28" s="352">
        <f>JulRpt!I26</f>
        <v>0</v>
      </c>
      <c r="L28" s="352">
        <f>AugRpt!I26</f>
        <v>0</v>
      </c>
      <c r="M28" s="352">
        <f>SepRpt!I26</f>
        <v>0</v>
      </c>
    </row>
    <row r="29" spans="1:13" ht="14.45" customHeight="1" x14ac:dyDescent="0.2">
      <c r="A29" s="155" t="s">
        <v>434</v>
      </c>
      <c r="B29" s="155"/>
      <c r="C29" s="155"/>
      <c r="D29" s="103"/>
      <c r="E29" s="103"/>
      <c r="F29" s="103"/>
      <c r="G29" s="103"/>
      <c r="H29" s="207"/>
      <c r="I29" s="212">
        <f t="shared" si="1"/>
        <v>0</v>
      </c>
      <c r="J29" s="211"/>
      <c r="K29" s="352">
        <f>JulRpt!I27</f>
        <v>0</v>
      </c>
      <c r="L29" s="352">
        <f>AugRpt!I27</f>
        <v>0</v>
      </c>
      <c r="M29" s="352">
        <f>SepRpt!I27</f>
        <v>0</v>
      </c>
    </row>
    <row r="30" spans="1:13" ht="14.45" customHeight="1" x14ac:dyDescent="0.2">
      <c r="A30" s="155" t="s">
        <v>435</v>
      </c>
      <c r="B30" s="155"/>
      <c r="C30" s="155"/>
      <c r="D30" s="103"/>
      <c r="E30" s="103"/>
      <c r="F30" s="103"/>
      <c r="G30" s="103"/>
      <c r="H30" s="207"/>
      <c r="I30" s="221">
        <f t="shared" si="1"/>
        <v>0</v>
      </c>
      <c r="J30" s="211"/>
      <c r="K30" s="352">
        <f>JulRpt!I28</f>
        <v>0</v>
      </c>
      <c r="L30" s="352">
        <f>AugRpt!I28</f>
        <v>0</v>
      </c>
      <c r="M30" s="352">
        <f>SepRpt!I28</f>
        <v>0</v>
      </c>
    </row>
    <row r="31" spans="1:13" ht="14.45" customHeight="1" x14ac:dyDescent="0.2">
      <c r="A31" s="155" t="s">
        <v>436</v>
      </c>
      <c r="B31" s="155"/>
      <c r="C31" s="155"/>
      <c r="D31" s="103"/>
      <c r="E31" s="103"/>
      <c r="F31" s="103"/>
      <c r="G31" s="103"/>
      <c r="H31" s="207"/>
      <c r="I31" s="221">
        <f t="shared" si="1"/>
        <v>0</v>
      </c>
      <c r="J31" s="211"/>
      <c r="K31" s="352">
        <f>JulRpt!I29</f>
        <v>0</v>
      </c>
      <c r="L31" s="352">
        <f>AugRpt!I29</f>
        <v>0</v>
      </c>
      <c r="M31" s="352">
        <f>SepRpt!I29</f>
        <v>0</v>
      </c>
    </row>
    <row r="32" spans="1:13" ht="14.45" customHeight="1" x14ac:dyDescent="0.2">
      <c r="A32" s="155" t="s">
        <v>437</v>
      </c>
      <c r="B32" s="155"/>
      <c r="C32" s="155"/>
      <c r="D32" s="103"/>
      <c r="E32" s="103"/>
      <c r="F32" s="103"/>
      <c r="G32" s="103"/>
      <c r="H32" s="207"/>
      <c r="I32" s="221">
        <f t="shared" si="1"/>
        <v>0</v>
      </c>
      <c r="J32" s="211"/>
      <c r="K32" s="352">
        <f>JulRpt!I30</f>
        <v>0</v>
      </c>
      <c r="L32" s="352">
        <f>AugRpt!I30</f>
        <v>0</v>
      </c>
      <c r="M32" s="352">
        <f>SepRpt!I30</f>
        <v>0</v>
      </c>
    </row>
    <row r="33" spans="1:13" ht="14.45" customHeight="1" x14ac:dyDescent="0.2">
      <c r="A33" s="155" t="s">
        <v>438</v>
      </c>
      <c r="B33" s="155"/>
      <c r="C33" s="155"/>
      <c r="D33" s="103"/>
      <c r="E33" s="103"/>
      <c r="F33" s="103"/>
      <c r="G33" s="103"/>
      <c r="H33" s="207"/>
      <c r="I33" s="221">
        <f t="shared" si="1"/>
        <v>0</v>
      </c>
      <c r="J33" s="211"/>
      <c r="K33" s="352">
        <f>JulRpt!I31</f>
        <v>0</v>
      </c>
      <c r="L33" s="352">
        <f>AugRpt!I31</f>
        <v>0</v>
      </c>
      <c r="M33" s="352">
        <f>SepRpt!I31</f>
        <v>0</v>
      </c>
    </row>
    <row r="34" spans="1:13" ht="14.45" customHeight="1" x14ac:dyDescent="0.2">
      <c r="A34" s="155" t="s">
        <v>439</v>
      </c>
      <c r="B34" s="155"/>
      <c r="C34" s="155"/>
      <c r="D34" s="103"/>
      <c r="E34" s="103"/>
      <c r="F34" s="103"/>
      <c r="G34" s="103"/>
      <c r="H34" s="207"/>
      <c r="I34" s="221">
        <f t="shared" si="1"/>
        <v>0</v>
      </c>
      <c r="J34" s="211"/>
      <c r="K34" s="352">
        <f>JulRpt!I32</f>
        <v>0</v>
      </c>
      <c r="L34" s="352">
        <f>AugRpt!I32</f>
        <v>0</v>
      </c>
      <c r="M34" s="352">
        <f>SepRpt!I32</f>
        <v>0</v>
      </c>
    </row>
    <row r="35" spans="1:13" ht="14.45" customHeight="1" x14ac:dyDescent="0.2">
      <c r="A35" s="155" t="s">
        <v>440</v>
      </c>
      <c r="B35" s="155"/>
      <c r="C35" s="155"/>
      <c r="D35" s="103"/>
      <c r="E35" s="103"/>
      <c r="F35" s="103"/>
      <c r="G35" s="103"/>
      <c r="H35" s="207"/>
      <c r="I35" s="221">
        <f t="shared" si="1"/>
        <v>0</v>
      </c>
      <c r="J35" s="211"/>
      <c r="K35" s="352">
        <f>JulRpt!I33</f>
        <v>0</v>
      </c>
      <c r="L35" s="352">
        <f>AugRpt!I33</f>
        <v>0</v>
      </c>
      <c r="M35" s="352">
        <f>SepRpt!I33</f>
        <v>0</v>
      </c>
    </row>
    <row r="36" spans="1:13" ht="14.45" customHeight="1" x14ac:dyDescent="0.2">
      <c r="A36" s="155" t="s">
        <v>441</v>
      </c>
      <c r="B36" s="155"/>
      <c r="C36" s="155"/>
      <c r="D36" s="103"/>
      <c r="E36" s="103"/>
      <c r="F36" s="103"/>
      <c r="G36" s="103"/>
      <c r="H36" s="207"/>
      <c r="I36" s="221">
        <f t="shared" si="1"/>
        <v>0</v>
      </c>
      <c r="J36" s="211"/>
      <c r="K36" s="352">
        <f>JulRpt!I34</f>
        <v>0</v>
      </c>
      <c r="L36" s="352">
        <f>AugRpt!I34</f>
        <v>0</v>
      </c>
      <c r="M36" s="352">
        <f>SepRpt!I34</f>
        <v>0</v>
      </c>
    </row>
    <row r="37" spans="1:13" ht="14.45" customHeight="1" x14ac:dyDescent="0.2">
      <c r="A37" s="155" t="s">
        <v>441</v>
      </c>
      <c r="B37" s="155"/>
      <c r="C37" s="155"/>
      <c r="D37" s="103"/>
      <c r="E37" s="103"/>
      <c r="F37" s="103"/>
      <c r="G37" s="103"/>
      <c r="H37" s="207"/>
      <c r="I37" s="221">
        <f t="shared" si="1"/>
        <v>0</v>
      </c>
      <c r="J37" s="211"/>
      <c r="K37" s="352">
        <f>JulRpt!I35</f>
        <v>0</v>
      </c>
      <c r="L37" s="352">
        <f>AugRpt!I35</f>
        <v>0</v>
      </c>
      <c r="M37" s="352">
        <f>SepRpt!I35</f>
        <v>0</v>
      </c>
    </row>
    <row r="38" spans="1:13" ht="14.45" customHeight="1" x14ac:dyDescent="0.2">
      <c r="A38" s="155" t="s">
        <v>442</v>
      </c>
      <c r="B38" s="155"/>
      <c r="C38" s="155"/>
      <c r="D38" s="103"/>
      <c r="E38" s="103"/>
      <c r="F38" s="147"/>
      <c r="G38" s="103"/>
      <c r="H38" s="207"/>
      <c r="I38" s="221">
        <f t="shared" si="1"/>
        <v>0</v>
      </c>
      <c r="J38" s="211"/>
      <c r="K38" s="352">
        <f>JulRpt!I36</f>
        <v>0</v>
      </c>
      <c r="L38" s="352">
        <f>AugRpt!I36</f>
        <v>0</v>
      </c>
      <c r="M38" s="352">
        <f>SepRpt!I36</f>
        <v>0</v>
      </c>
    </row>
    <row r="39" spans="1:13" ht="14.45" customHeight="1" x14ac:dyDescent="0.2">
      <c r="A39" s="155" t="s">
        <v>443</v>
      </c>
      <c r="B39" s="155"/>
      <c r="C39" s="155"/>
      <c r="D39" s="103"/>
      <c r="E39" s="103"/>
      <c r="F39" s="103"/>
      <c r="G39" s="103"/>
      <c r="H39" s="207"/>
      <c r="I39" s="222">
        <f t="shared" si="1"/>
        <v>0</v>
      </c>
      <c r="J39" s="211"/>
      <c r="K39" s="352">
        <f>JulRpt!I37</f>
        <v>0</v>
      </c>
      <c r="L39" s="352">
        <f>AugRpt!I37</f>
        <v>0</v>
      </c>
      <c r="M39" s="352">
        <f>SepRpt!I37</f>
        <v>0</v>
      </c>
    </row>
    <row r="40" spans="1:13" ht="14.45" customHeight="1" x14ac:dyDescent="0.2">
      <c r="A40" s="155"/>
      <c r="B40" s="155"/>
      <c r="C40" s="155"/>
      <c r="D40" s="103"/>
      <c r="E40" s="103"/>
      <c r="F40" s="103"/>
      <c r="G40" s="103"/>
      <c r="H40" s="207"/>
      <c r="I40" s="207"/>
      <c r="J40" s="211"/>
    </row>
    <row r="41" spans="1:13" ht="14.45" customHeight="1" thickBot="1" x14ac:dyDescent="0.25">
      <c r="A41" s="155"/>
      <c r="B41" s="157" t="s">
        <v>444</v>
      </c>
      <c r="C41" s="155"/>
      <c r="D41" s="103"/>
      <c r="E41" s="103"/>
      <c r="F41" s="103"/>
      <c r="G41" s="103"/>
      <c r="H41" s="207"/>
      <c r="I41" s="207"/>
      <c r="J41" s="214">
        <f>SUM(I27:I39)</f>
        <v>0</v>
      </c>
    </row>
    <row r="42" spans="1:13" ht="14.45" customHeight="1" thickTop="1" thickBot="1" x14ac:dyDescent="0.25">
      <c r="A42" s="157" t="s">
        <v>445</v>
      </c>
      <c r="B42" s="155"/>
      <c r="C42" s="155"/>
      <c r="D42" s="103"/>
      <c r="E42" s="103"/>
      <c r="F42" s="103"/>
      <c r="G42" s="103"/>
      <c r="H42" s="207"/>
      <c r="I42" s="207"/>
      <c r="J42" s="223">
        <f>SUM(J19-J41)</f>
        <v>0</v>
      </c>
      <c r="K42" s="351" t="s">
        <v>236</v>
      </c>
    </row>
    <row r="43" spans="1:13" ht="14.45" customHeight="1" x14ac:dyDescent="0.2">
      <c r="A43" s="103"/>
      <c r="B43" s="103"/>
      <c r="C43" s="103"/>
      <c r="D43" s="103"/>
      <c r="E43" s="103"/>
      <c r="F43" s="103"/>
      <c r="G43" s="103"/>
      <c r="H43" s="207"/>
      <c r="I43" s="207"/>
      <c r="J43" s="224"/>
    </row>
    <row r="44" spans="1:13" ht="14.45" customHeight="1" x14ac:dyDescent="0.2">
      <c r="A44" s="528" t="s">
        <v>326</v>
      </c>
      <c r="B44" s="528"/>
      <c r="C44" s="528"/>
      <c r="D44" s="528"/>
      <c r="E44" s="528"/>
      <c r="F44" s="528"/>
      <c r="G44" s="528"/>
      <c r="H44" s="528"/>
      <c r="I44" s="528"/>
      <c r="J44" s="528"/>
    </row>
    <row r="45" spans="1:13" ht="14.45" customHeight="1" x14ac:dyDescent="0.2">
      <c r="A45" s="103"/>
      <c r="B45" s="103"/>
      <c r="C45" s="103"/>
      <c r="D45" s="103"/>
      <c r="E45" s="103"/>
      <c r="F45" s="103"/>
      <c r="G45" s="103"/>
      <c r="H45" s="207"/>
      <c r="I45" s="207"/>
      <c r="J45" s="207"/>
    </row>
    <row r="46" spans="1:13" ht="14.45" customHeight="1" x14ac:dyDescent="0.2">
      <c r="A46" s="103" t="s">
        <v>327</v>
      </c>
      <c r="B46" s="103"/>
      <c r="C46" s="234" t="s">
        <v>402</v>
      </c>
      <c r="D46" s="103" t="s">
        <v>328</v>
      </c>
      <c r="E46" s="103"/>
      <c r="F46" s="508">
        <f>SEPTEMBER!$O112</f>
        <v>0</v>
      </c>
      <c r="G46" s="509"/>
      <c r="H46" s="207"/>
      <c r="I46" s="207"/>
      <c r="J46" s="207"/>
    </row>
    <row r="47" spans="1:13" ht="14.45" customHeight="1" x14ac:dyDescent="0.2">
      <c r="A47" s="103" t="s">
        <v>329</v>
      </c>
      <c r="B47" s="103"/>
      <c r="C47" s="103"/>
      <c r="D47" s="103"/>
      <c r="E47" s="103"/>
      <c r="F47" s="510">
        <f>SEPTEMBER!O113</f>
        <v>0</v>
      </c>
      <c r="G47" s="511"/>
      <c r="H47" s="207"/>
      <c r="I47" s="207"/>
      <c r="J47" s="207"/>
    </row>
    <row r="48" spans="1:13" ht="14.45" customHeight="1" x14ac:dyDescent="0.2">
      <c r="A48" s="103" t="s">
        <v>330</v>
      </c>
      <c r="B48" s="103"/>
      <c r="C48" s="103"/>
      <c r="D48" s="103"/>
      <c r="E48" s="103"/>
      <c r="F48" s="512">
        <f>SUM(F46:F47)</f>
        <v>0</v>
      </c>
      <c r="G48" s="513"/>
      <c r="H48" s="207"/>
      <c r="I48" s="207"/>
      <c r="J48" s="207"/>
    </row>
    <row r="49" spans="1:10" ht="14.45" customHeight="1" x14ac:dyDescent="0.2">
      <c r="A49" s="103" t="s">
        <v>464</v>
      </c>
      <c r="B49" s="103"/>
      <c r="C49" s="103"/>
      <c r="D49" s="103"/>
      <c r="E49" s="103"/>
      <c r="F49" s="514">
        <f>SEPTEMBER!$O114</f>
        <v>0</v>
      </c>
      <c r="G49" s="515"/>
      <c r="H49" s="207"/>
      <c r="I49" s="207"/>
      <c r="J49" s="207"/>
    </row>
    <row r="50" spans="1:10" ht="14.45" customHeight="1" x14ac:dyDescent="0.2">
      <c r="A50" s="103"/>
      <c r="B50" s="103"/>
      <c r="C50" s="103"/>
      <c r="D50" s="103" t="s">
        <v>331</v>
      </c>
      <c r="E50" s="103"/>
      <c r="F50" s="148"/>
      <c r="G50" s="148"/>
      <c r="H50" s="516">
        <f>SUM(F48)-SUM(F49)</f>
        <v>0</v>
      </c>
      <c r="I50" s="517"/>
      <c r="J50" s="518"/>
    </row>
    <row r="51" spans="1:10" ht="14.45" customHeight="1" x14ac:dyDescent="0.2">
      <c r="A51" s="103"/>
      <c r="B51" s="103"/>
      <c r="C51" s="103"/>
      <c r="D51" s="103" t="s">
        <v>332</v>
      </c>
      <c r="E51" s="103"/>
      <c r="F51" s="103"/>
      <c r="G51" s="103"/>
      <c r="H51" s="500">
        <f>SEPTEMBER!$U110</f>
        <v>0</v>
      </c>
      <c r="I51" s="501"/>
      <c r="J51" s="502"/>
    </row>
    <row r="52" spans="1:10" ht="14.45" customHeight="1" x14ac:dyDescent="0.2">
      <c r="A52" s="103"/>
      <c r="B52" s="103"/>
      <c r="C52" s="103"/>
      <c r="D52" s="103" t="s">
        <v>333</v>
      </c>
      <c r="E52" s="103"/>
      <c r="F52" s="103"/>
      <c r="G52" s="103"/>
      <c r="H52" s="500">
        <f>SEPTEMBER!$U120+SEPTEMBER!$U130+SEPTEMBER!$U140+SEPTEMBER!$Z110+SEPTEMBER!$Z120+SEPTEMBER!$Z130+SEPTEMBER!$Z140</f>
        <v>0</v>
      </c>
      <c r="I52" s="501"/>
      <c r="J52" s="502"/>
    </row>
    <row r="53" spans="1:10" ht="14.45" customHeight="1" x14ac:dyDescent="0.2">
      <c r="A53" s="103"/>
      <c r="B53" s="103"/>
      <c r="C53" s="103"/>
      <c r="D53" s="127" t="s">
        <v>334</v>
      </c>
      <c r="E53" s="103"/>
      <c r="F53" s="103"/>
      <c r="G53" s="103"/>
      <c r="H53" s="520">
        <f>SUM(H50:J52)</f>
        <v>0</v>
      </c>
      <c r="I53" s="521"/>
      <c r="J53" s="522"/>
    </row>
    <row r="54" spans="1:10" ht="14.45" customHeight="1" x14ac:dyDescent="0.2">
      <c r="A54" s="143"/>
      <c r="B54" s="149" t="s">
        <v>335</v>
      </c>
      <c r="C54" s="143"/>
      <c r="D54" s="143"/>
      <c r="E54" s="143"/>
      <c r="F54" s="143"/>
      <c r="G54" s="143"/>
      <c r="H54" s="530" t="s">
        <v>336</v>
      </c>
      <c r="I54" s="530"/>
      <c r="J54" s="530"/>
    </row>
    <row r="55" spans="1:10" ht="14.45" customHeight="1" x14ac:dyDescent="0.2">
      <c r="A55" s="528" t="s">
        <v>337</v>
      </c>
      <c r="B55" s="528"/>
      <c r="C55" s="528"/>
      <c r="D55" s="528"/>
      <c r="E55" s="528"/>
      <c r="F55" s="528"/>
      <c r="G55" s="528"/>
      <c r="H55" s="528"/>
      <c r="I55" s="528"/>
      <c r="J55" s="528"/>
    </row>
    <row r="56" spans="1:10" ht="14.45" customHeight="1" x14ac:dyDescent="0.2">
      <c r="A56" s="532"/>
      <c r="B56" s="532"/>
      <c r="C56" s="532"/>
      <c r="D56" s="532"/>
      <c r="E56" s="532"/>
      <c r="F56" s="532"/>
      <c r="G56" s="532"/>
      <c r="H56" s="532"/>
      <c r="I56" s="532"/>
      <c r="J56" s="532"/>
    </row>
    <row r="57" spans="1:10" ht="14.45" customHeight="1" x14ac:dyDescent="0.2">
      <c r="A57" s="532"/>
      <c r="B57" s="532"/>
      <c r="C57" s="532"/>
      <c r="D57" s="532"/>
      <c r="E57" s="532"/>
      <c r="F57" s="532"/>
      <c r="G57" s="532"/>
      <c r="H57" s="532"/>
      <c r="I57" s="532"/>
      <c r="J57" s="532"/>
    </row>
    <row r="58" spans="1:10" ht="14.45" customHeight="1" x14ac:dyDescent="0.2">
      <c r="A58" s="532"/>
      <c r="B58" s="532"/>
      <c r="C58" s="532"/>
      <c r="D58" s="532"/>
      <c r="E58" s="532"/>
      <c r="F58" s="532"/>
      <c r="G58" s="532"/>
      <c r="H58" s="532"/>
      <c r="I58" s="532"/>
      <c r="J58" s="532"/>
    </row>
    <row r="59" spans="1:10" ht="14.45" customHeight="1" x14ac:dyDescent="0.2">
      <c r="A59" s="532"/>
      <c r="B59" s="532"/>
      <c r="C59" s="532"/>
      <c r="D59" s="532"/>
      <c r="E59" s="532"/>
      <c r="F59" s="532"/>
      <c r="G59" s="532"/>
      <c r="H59" s="532"/>
      <c r="I59" s="532"/>
      <c r="J59" s="532"/>
    </row>
    <row r="60" spans="1:10" ht="14.45" customHeight="1" thickBot="1" x14ac:dyDescent="0.25">
      <c r="A60" s="150"/>
      <c r="B60" s="150"/>
      <c r="C60" s="150"/>
      <c r="D60" s="150"/>
      <c r="E60" s="150"/>
      <c r="F60" s="150"/>
      <c r="G60" s="150"/>
      <c r="H60" s="225"/>
      <c r="I60" s="225"/>
      <c r="J60" s="225"/>
    </row>
    <row r="61" spans="1:10" ht="14.45" customHeight="1" x14ac:dyDescent="0.2">
      <c r="A61" s="531" t="s">
        <v>338</v>
      </c>
      <c r="B61" s="531"/>
      <c r="C61" s="531"/>
      <c r="D61" s="531"/>
      <c r="E61" s="531"/>
      <c r="F61" s="531"/>
      <c r="G61" s="531"/>
      <c r="H61" s="531"/>
      <c r="I61" s="531"/>
      <c r="J61" s="531"/>
    </row>
    <row r="62" spans="1:10" ht="14.45" customHeight="1" x14ac:dyDescent="0.2">
      <c r="A62" s="103"/>
      <c r="B62" s="103"/>
      <c r="C62" s="103"/>
      <c r="D62" s="103"/>
      <c r="E62" s="103"/>
      <c r="F62" s="103"/>
      <c r="G62" s="103"/>
      <c r="H62" s="207"/>
      <c r="I62" s="207"/>
      <c r="J62" s="207"/>
    </row>
    <row r="63" spans="1:10" ht="14.45" customHeight="1" x14ac:dyDescent="0.2">
      <c r="A63" s="529"/>
      <c r="B63" s="529"/>
      <c r="C63" s="529"/>
      <c r="D63" s="151" t="s">
        <v>339</v>
      </c>
      <c r="E63" s="103"/>
      <c r="F63" s="103"/>
      <c r="G63" s="529"/>
      <c r="H63" s="529"/>
      <c r="I63" s="529"/>
      <c r="J63" s="226" t="s">
        <v>339</v>
      </c>
    </row>
    <row r="64" spans="1:10" ht="14.45" customHeight="1" x14ac:dyDescent="0.2">
      <c r="A64" s="103"/>
      <c r="B64" s="103"/>
      <c r="C64" s="103"/>
      <c r="D64" s="103"/>
      <c r="E64" s="103"/>
      <c r="F64" s="103"/>
      <c r="G64" s="103"/>
      <c r="H64" s="207"/>
      <c r="I64" s="207"/>
      <c r="J64" s="207"/>
    </row>
    <row r="65" spans="1:13" ht="14.45" customHeight="1" x14ac:dyDescent="0.2">
      <c r="A65" s="529"/>
      <c r="B65" s="529"/>
      <c r="C65" s="529"/>
      <c r="D65" s="152" t="s">
        <v>19</v>
      </c>
      <c r="E65" s="103"/>
      <c r="F65" s="103"/>
      <c r="G65" s="529"/>
      <c r="H65" s="529"/>
      <c r="I65" s="529"/>
      <c r="J65" s="226" t="s">
        <v>339</v>
      </c>
    </row>
    <row r="66" spans="1:13" ht="14.45" customHeight="1" thickBot="1" x14ac:dyDescent="0.25">
      <c r="A66" s="153"/>
      <c r="B66" s="153"/>
      <c r="C66" s="153"/>
      <c r="D66" s="153"/>
      <c r="E66" s="153"/>
      <c r="F66" s="153"/>
      <c r="G66" s="153"/>
      <c r="H66" s="227"/>
      <c r="I66" s="227"/>
      <c r="J66" s="227"/>
    </row>
    <row r="67" spans="1:13" ht="14.45" customHeight="1" x14ac:dyDescent="0.2">
      <c r="A67" s="103"/>
      <c r="B67" s="103"/>
      <c r="C67" s="103"/>
      <c r="D67" s="103"/>
      <c r="E67" s="103"/>
      <c r="F67" s="103"/>
      <c r="G67" s="103"/>
      <c r="H67" s="207"/>
      <c r="I67" s="207"/>
      <c r="J67" s="228" t="s">
        <v>471</v>
      </c>
    </row>
    <row r="68" spans="1:13" ht="14.45" customHeight="1" x14ac:dyDescent="0.2">
      <c r="J68" s="230" t="s">
        <v>236</v>
      </c>
    </row>
    <row r="69" spans="1:13" s="155" customFormat="1" ht="14.45" customHeight="1" x14ac:dyDescent="0.2">
      <c r="A69" s="157" t="s">
        <v>340</v>
      </c>
      <c r="H69" s="180"/>
      <c r="I69" s="180"/>
      <c r="J69" s="180"/>
      <c r="K69" s="205"/>
      <c r="L69" s="205"/>
      <c r="M69" s="205"/>
    </row>
    <row r="70" spans="1:13" s="155" customFormat="1" ht="14.45" customHeight="1" x14ac:dyDescent="0.2">
      <c r="A70" s="157" t="s">
        <v>341</v>
      </c>
      <c r="B70" s="157"/>
      <c r="C70" s="157"/>
      <c r="D70" s="157"/>
      <c r="E70" s="157"/>
      <c r="F70" s="157"/>
      <c r="H70" s="180"/>
      <c r="I70" s="180"/>
      <c r="J70" s="180"/>
      <c r="K70" s="205"/>
      <c r="L70" s="205"/>
      <c r="M70" s="205"/>
    </row>
  </sheetData>
  <sheetProtection algorithmName="SHA-512" hashValue="a7ul5nv0L4TX9APpoSCc/5PjS2pqMXE2oclToIR8/oUy2Rn0r+JKYKbMyqsIfEsg38MBjlQ6KTW37R/MjsMplA==" saltValue="+rHgfyOFQoKEvi0ZAd7v+w==" spinCount="100000" sheet="1" objects="1" scenarios="1" formatColumns="0" formatRows="0"/>
  <mergeCells count="25">
    <mergeCell ref="A63:C63"/>
    <mergeCell ref="A65:C65"/>
    <mergeCell ref="G63:I63"/>
    <mergeCell ref="G65:I65"/>
    <mergeCell ref="H52:J52"/>
    <mergeCell ref="H53:J53"/>
    <mergeCell ref="H54:J54"/>
    <mergeCell ref="A55:J55"/>
    <mergeCell ref="A61:J61"/>
    <mergeCell ref="A56:J56"/>
    <mergeCell ref="A57:J57"/>
    <mergeCell ref="A58:J58"/>
    <mergeCell ref="A59:J59"/>
    <mergeCell ref="H51:J51"/>
    <mergeCell ref="A1:J1"/>
    <mergeCell ref="A2:J2"/>
    <mergeCell ref="G4:J4"/>
    <mergeCell ref="E5:F5"/>
    <mergeCell ref="A6:J6"/>
    <mergeCell ref="A44:J44"/>
    <mergeCell ref="F46:G46"/>
    <mergeCell ref="F47:G47"/>
    <mergeCell ref="F48:G48"/>
    <mergeCell ref="F49:G49"/>
    <mergeCell ref="H50:J50"/>
  </mergeCells>
  <printOptions horizontalCentered="1" verticalCentered="1"/>
  <pageMargins left="0" right="0" top="0" bottom="0" header="0.3" footer="0.3"/>
  <pageSetup paperSize="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IN147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7" customWidth="1"/>
    <col min="2" max="7" width="9.140625" style="17" customWidth="1"/>
    <col min="8" max="8" width="30.5703125" style="17" customWidth="1"/>
    <col min="9" max="34" width="9.140625" style="17" customWidth="1"/>
    <col min="35" max="35" width="36.42578125" style="17" customWidth="1"/>
    <col min="36" max="37" width="9.140625" style="17"/>
    <col min="38" max="38" width="2.5703125" style="17" customWidth="1"/>
    <col min="39" max="16384" width="9.140625" style="17"/>
  </cols>
  <sheetData>
    <row r="1" spans="1:248" ht="12.75" customHeight="1" x14ac:dyDescent="0.2">
      <c r="A1" s="15"/>
      <c r="B1" s="16" t="s">
        <v>0</v>
      </c>
      <c r="C1" s="15"/>
      <c r="D1" s="15"/>
      <c r="E1" s="15"/>
      <c r="F1" s="15"/>
      <c r="G1" s="4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248" ht="12.75" customHeight="1" x14ac:dyDescent="0.2">
      <c r="A2" s="15"/>
      <c r="B2" s="481" t="s">
        <v>128</v>
      </c>
      <c r="C2" s="482"/>
      <c r="D2" s="482"/>
      <c r="E2" s="483">
        <f>J100</f>
        <v>0</v>
      </c>
      <c r="F2" s="484"/>
      <c r="G2" s="47"/>
      <c r="H2" s="15"/>
      <c r="I2" s="15"/>
      <c r="J2" s="15"/>
      <c r="K2" s="30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248" s="14" customFormat="1" ht="12.75" customHeight="1" thickBot="1" x14ac:dyDescent="0.25">
      <c r="A3" s="18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48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 t="s">
        <v>1</v>
      </c>
      <c r="N3" s="19">
        <v>12</v>
      </c>
      <c r="O3" s="19">
        <v>13</v>
      </c>
      <c r="P3" s="19">
        <v>14</v>
      </c>
      <c r="Q3" s="19">
        <v>15</v>
      </c>
      <c r="R3" s="19" t="s">
        <v>2</v>
      </c>
      <c r="S3" s="18"/>
      <c r="T3" s="18"/>
      <c r="U3" s="19">
        <v>16</v>
      </c>
      <c r="V3" s="19">
        <v>17</v>
      </c>
      <c r="W3" s="19">
        <v>18</v>
      </c>
      <c r="X3" s="19">
        <v>19</v>
      </c>
      <c r="Y3" s="19">
        <v>20</v>
      </c>
      <c r="Z3" s="19" t="s">
        <v>3</v>
      </c>
      <c r="AA3" s="19">
        <v>21</v>
      </c>
      <c r="AB3" s="19">
        <v>22</v>
      </c>
      <c r="AC3" s="19">
        <v>23</v>
      </c>
      <c r="AD3" s="19">
        <v>24</v>
      </c>
      <c r="AE3" s="19">
        <v>25</v>
      </c>
      <c r="AF3" s="19">
        <v>26</v>
      </c>
      <c r="AG3" s="19">
        <v>27</v>
      </c>
      <c r="AH3" s="19">
        <v>28</v>
      </c>
      <c r="AI3" s="19">
        <v>29</v>
      </c>
      <c r="AJ3" s="19">
        <v>30</v>
      </c>
      <c r="AK3" s="19">
        <v>31</v>
      </c>
      <c r="AL3" s="18"/>
    </row>
    <row r="4" spans="1:248" s="101" customFormat="1" ht="12.75" customHeight="1" thickTop="1" x14ac:dyDescent="0.2">
      <c r="A4" s="388"/>
      <c r="B4" s="4" t="s">
        <v>4</v>
      </c>
      <c r="C4" s="375"/>
      <c r="D4" s="4" t="s">
        <v>201</v>
      </c>
      <c r="E4" s="376" t="s">
        <v>6</v>
      </c>
      <c r="F4" s="10" t="s">
        <v>7</v>
      </c>
      <c r="G4" s="389"/>
      <c r="H4" s="10"/>
      <c r="I4" s="390"/>
      <c r="J4" s="4"/>
      <c r="K4" s="10"/>
      <c r="L4" s="4" t="s">
        <v>454</v>
      </c>
      <c r="M4" s="4"/>
      <c r="N4" s="4" t="s">
        <v>257</v>
      </c>
      <c r="O4" s="376" t="s">
        <v>455</v>
      </c>
      <c r="P4" s="378"/>
      <c r="Q4" s="391" t="s">
        <v>8</v>
      </c>
      <c r="R4" s="10" t="s">
        <v>8</v>
      </c>
      <c r="S4" s="111"/>
      <c r="T4" s="385"/>
      <c r="U4" s="453" t="s">
        <v>9</v>
      </c>
      <c r="V4" s="454"/>
      <c r="W4" s="454"/>
      <c r="X4" s="454"/>
      <c r="Y4" s="455"/>
      <c r="Z4" s="4" t="s">
        <v>10</v>
      </c>
      <c r="AA4" s="4" t="s">
        <v>11</v>
      </c>
      <c r="AB4" s="4" t="s">
        <v>204</v>
      </c>
      <c r="AC4" s="4" t="s">
        <v>12</v>
      </c>
      <c r="AD4" s="4" t="s">
        <v>13</v>
      </c>
      <c r="AE4" s="4" t="s">
        <v>14</v>
      </c>
      <c r="AF4" s="4"/>
      <c r="AG4" s="4"/>
      <c r="AH4" s="9"/>
      <c r="AI4" s="392"/>
      <c r="AJ4" s="4" t="s">
        <v>15</v>
      </c>
      <c r="AK4" s="10" t="s">
        <v>7</v>
      </c>
      <c r="AL4" s="111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</row>
    <row r="5" spans="1:248" s="101" customFormat="1" ht="12.75" customHeight="1" x14ac:dyDescent="0.2">
      <c r="A5" s="388"/>
      <c r="B5" s="4" t="s">
        <v>8</v>
      </c>
      <c r="C5" s="4" t="s">
        <v>16</v>
      </c>
      <c r="D5" s="4" t="s">
        <v>202</v>
      </c>
      <c r="E5" s="379" t="s">
        <v>8</v>
      </c>
      <c r="F5" s="10" t="s">
        <v>18</v>
      </c>
      <c r="G5" s="389" t="s">
        <v>19</v>
      </c>
      <c r="H5" s="10" t="s">
        <v>20</v>
      </c>
      <c r="I5" s="390" t="s">
        <v>465</v>
      </c>
      <c r="J5" s="4" t="s">
        <v>21</v>
      </c>
      <c r="K5" s="10" t="s">
        <v>22</v>
      </c>
      <c r="L5" s="4" t="s">
        <v>456</v>
      </c>
      <c r="M5" s="4" t="s">
        <v>457</v>
      </c>
      <c r="N5" s="4" t="s">
        <v>258</v>
      </c>
      <c r="O5" s="379" t="s">
        <v>259</v>
      </c>
      <c r="P5" s="379" t="s">
        <v>23</v>
      </c>
      <c r="Q5" s="4" t="s">
        <v>24</v>
      </c>
      <c r="R5" s="10" t="s">
        <v>24</v>
      </c>
      <c r="S5" s="9" t="s">
        <v>136</v>
      </c>
      <c r="T5" s="10" t="s">
        <v>136</v>
      </c>
      <c r="U5" s="4" t="s">
        <v>25</v>
      </c>
      <c r="V5" s="4" t="s">
        <v>26</v>
      </c>
      <c r="W5" s="4" t="s">
        <v>27</v>
      </c>
      <c r="X5" s="4" t="s">
        <v>28</v>
      </c>
      <c r="Y5" s="4" t="s">
        <v>137</v>
      </c>
      <c r="Z5" s="4" t="s">
        <v>251</v>
      </c>
      <c r="AA5" s="4" t="s">
        <v>138</v>
      </c>
      <c r="AB5" s="4" t="s">
        <v>203</v>
      </c>
      <c r="AC5" s="4" t="s">
        <v>30</v>
      </c>
      <c r="AD5" s="4" t="s">
        <v>141</v>
      </c>
      <c r="AE5" s="4" t="s">
        <v>31</v>
      </c>
      <c r="AF5" s="4" t="s">
        <v>32</v>
      </c>
      <c r="AG5" s="4" t="s">
        <v>205</v>
      </c>
      <c r="AH5" s="9" t="s">
        <v>16</v>
      </c>
      <c r="AI5" s="393" t="s">
        <v>34</v>
      </c>
      <c r="AJ5" s="4" t="s">
        <v>35</v>
      </c>
      <c r="AK5" s="10" t="s">
        <v>18</v>
      </c>
      <c r="AL5" s="111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</row>
    <row r="6" spans="1:248" s="101" customFormat="1" ht="12.75" customHeight="1" thickBot="1" x14ac:dyDescent="0.25">
      <c r="A6" s="394"/>
      <c r="B6" s="381" t="s">
        <v>36</v>
      </c>
      <c r="C6" s="381" t="s">
        <v>37</v>
      </c>
      <c r="D6" s="381" t="s">
        <v>38</v>
      </c>
      <c r="E6" s="382" t="s">
        <v>39</v>
      </c>
      <c r="F6" s="12" t="s">
        <v>40</v>
      </c>
      <c r="G6" s="395"/>
      <c r="H6" s="12"/>
      <c r="I6" s="396" t="s">
        <v>41</v>
      </c>
      <c r="J6" s="381"/>
      <c r="K6" s="12"/>
      <c r="L6" s="381" t="s">
        <v>458</v>
      </c>
      <c r="M6" s="381"/>
      <c r="N6" s="381" t="s">
        <v>235</v>
      </c>
      <c r="O6" s="382" t="s">
        <v>235</v>
      </c>
      <c r="P6" s="383"/>
      <c r="Q6" s="5" t="s">
        <v>459</v>
      </c>
      <c r="R6" s="117" t="s">
        <v>263</v>
      </c>
      <c r="S6" s="11" t="s">
        <v>109</v>
      </c>
      <c r="T6" s="12" t="s">
        <v>188</v>
      </c>
      <c r="U6" s="381" t="s">
        <v>42</v>
      </c>
      <c r="V6" s="381" t="s">
        <v>43</v>
      </c>
      <c r="W6" s="381"/>
      <c r="X6" s="381" t="s">
        <v>44</v>
      </c>
      <c r="Y6" s="381" t="s">
        <v>30</v>
      </c>
      <c r="Z6" s="381" t="s">
        <v>30</v>
      </c>
      <c r="AA6" s="381" t="s">
        <v>139</v>
      </c>
      <c r="AB6" s="381" t="s">
        <v>15</v>
      </c>
      <c r="AC6" s="381" t="s">
        <v>140</v>
      </c>
      <c r="AD6" s="381" t="s">
        <v>142</v>
      </c>
      <c r="AE6" s="381" t="s">
        <v>47</v>
      </c>
      <c r="AF6" s="381" t="s">
        <v>48</v>
      </c>
      <c r="AG6" s="381" t="s">
        <v>15</v>
      </c>
      <c r="AH6" s="11" t="s">
        <v>30</v>
      </c>
      <c r="AI6" s="397"/>
      <c r="AJ6" s="381" t="s">
        <v>49</v>
      </c>
      <c r="AK6" s="12" t="s">
        <v>189</v>
      </c>
      <c r="AL6" s="398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</row>
    <row r="7" spans="1:248" s="51" customFormat="1" ht="12.75" customHeight="1" thickTop="1" x14ac:dyDescent="0.15">
      <c r="A7" s="49"/>
      <c r="B7" s="235">
        <f>B98</f>
        <v>0</v>
      </c>
      <c r="C7" s="235">
        <f>C98</f>
        <v>0</v>
      </c>
      <c r="D7" s="235">
        <f>D98</f>
        <v>0</v>
      </c>
      <c r="E7" s="238">
        <f>E98</f>
        <v>0</v>
      </c>
      <c r="F7" s="271">
        <f>F98</f>
        <v>0</v>
      </c>
      <c r="G7" s="271" t="str">
        <f>C11</f>
        <v>OCTOBER</v>
      </c>
      <c r="H7" s="356"/>
      <c r="I7" s="357"/>
      <c r="J7" s="235">
        <f>J98-J21</f>
        <v>0</v>
      </c>
      <c r="K7" s="238">
        <f t="shared" ref="K7:R7" si="0">K98</f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9">
        <f t="shared" si="0"/>
        <v>0</v>
      </c>
      <c r="P7" s="236">
        <f t="shared" si="0"/>
        <v>0</v>
      </c>
      <c r="Q7" s="235">
        <f t="shared" si="0"/>
        <v>0</v>
      </c>
      <c r="R7" s="239">
        <f t="shared" si="0"/>
        <v>0</v>
      </c>
      <c r="S7" s="272">
        <f>SUM(L7:R7)</f>
        <v>0</v>
      </c>
      <c r="T7" s="237">
        <f>SUM(U7:AK7)</f>
        <v>0</v>
      </c>
      <c r="U7" s="235">
        <f t="shared" ref="U7:AH7" si="1">U98</f>
        <v>0</v>
      </c>
      <c r="V7" s="235">
        <f t="shared" si="1"/>
        <v>0</v>
      </c>
      <c r="W7" s="235">
        <f t="shared" si="1"/>
        <v>0</v>
      </c>
      <c r="X7" s="235">
        <f t="shared" si="1"/>
        <v>0</v>
      </c>
      <c r="Y7" s="235">
        <f t="shared" si="1"/>
        <v>0</v>
      </c>
      <c r="Z7" s="235">
        <f t="shared" si="1"/>
        <v>0</v>
      </c>
      <c r="AA7" s="235">
        <f t="shared" si="1"/>
        <v>0</v>
      </c>
      <c r="AB7" s="235">
        <f t="shared" si="1"/>
        <v>0</v>
      </c>
      <c r="AC7" s="235">
        <f t="shared" si="1"/>
        <v>0</v>
      </c>
      <c r="AD7" s="235">
        <f t="shared" si="1"/>
        <v>0</v>
      </c>
      <c r="AE7" s="235">
        <f t="shared" si="1"/>
        <v>0</v>
      </c>
      <c r="AF7" s="235">
        <f t="shared" si="1"/>
        <v>0</v>
      </c>
      <c r="AG7" s="235">
        <f t="shared" si="1"/>
        <v>0</v>
      </c>
      <c r="AH7" s="238">
        <f t="shared" si="1"/>
        <v>0</v>
      </c>
      <c r="AI7" s="271"/>
      <c r="AJ7" s="235">
        <f>AJ98</f>
        <v>0</v>
      </c>
      <c r="AK7" s="235">
        <f>AK98</f>
        <v>0</v>
      </c>
      <c r="AL7" s="50"/>
    </row>
    <row r="8" spans="1:248" s="54" customFormat="1" ht="12.75" customHeight="1" x14ac:dyDescent="0.2">
      <c r="A8" s="52"/>
      <c r="B8" s="52"/>
      <c r="C8" s="52"/>
      <c r="D8" s="52"/>
      <c r="E8" s="5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269">
        <f>SUM(K7:R7)-T7</f>
        <v>0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248" ht="12.75" customHeight="1" x14ac:dyDescent="0.2">
      <c r="A9" s="15"/>
      <c r="B9" s="15"/>
      <c r="C9" s="15"/>
      <c r="D9" s="15"/>
      <c r="E9" s="15"/>
      <c r="F9" s="15"/>
      <c r="G9" s="55"/>
      <c r="H9" s="15"/>
      <c r="I9" s="3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248" ht="12.75" customHeight="1" x14ac:dyDescent="0.2">
      <c r="A10" s="15"/>
      <c r="B10" s="15"/>
      <c r="C10" s="15"/>
      <c r="D10" s="15"/>
      <c r="E10" s="15"/>
      <c r="F10" s="15"/>
      <c r="G10" s="499" t="str">
        <f>JANUARY!G10</f>
        <v>UNITED STEELWORKERS - LOCAL UNION</v>
      </c>
      <c r="H10" s="499"/>
      <c r="I10" s="499"/>
      <c r="J10" s="2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4" t="s">
        <v>399</v>
      </c>
      <c r="AA10" s="2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248" ht="12.75" customHeight="1" x14ac:dyDescent="0.2">
      <c r="A11" s="15"/>
      <c r="B11" s="26" t="s">
        <v>51</v>
      </c>
      <c r="C11" s="9" t="s">
        <v>174</v>
      </c>
      <c r="D11" s="26" t="s">
        <v>237</v>
      </c>
      <c r="E11" s="1">
        <f>JANUARY!$E$11</f>
        <v>0</v>
      </c>
      <c r="F11" s="15"/>
      <c r="G11" s="55"/>
      <c r="H11" s="15"/>
      <c r="I11" s="3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26"/>
      <c r="AJ11" s="109" t="str">
        <f>C11</f>
        <v>OCTOBER</v>
      </c>
      <c r="AK11" s="105">
        <f>$E$11</f>
        <v>0</v>
      </c>
    </row>
    <row r="12" spans="1:248" ht="12.75" customHeight="1" x14ac:dyDescent="0.2">
      <c r="A12" s="15"/>
      <c r="B12" s="26" t="s">
        <v>52</v>
      </c>
      <c r="C12" s="56" t="s">
        <v>144</v>
      </c>
      <c r="D12" s="15"/>
      <c r="E12" s="15"/>
      <c r="F12" s="15"/>
      <c r="G12" s="55"/>
      <c r="H12" s="15"/>
      <c r="I12" s="34" t="s">
        <v>53</v>
      </c>
      <c r="J12" s="15"/>
      <c r="K12" s="15"/>
      <c r="L12" s="34"/>
      <c r="M12" s="15"/>
      <c r="N12" s="15"/>
      <c r="O12" s="15"/>
      <c r="P12" s="26"/>
      <c r="Q12" s="15"/>
      <c r="R12" s="26"/>
      <c r="S12" s="15"/>
      <c r="T12" s="15"/>
      <c r="U12" s="15"/>
      <c r="V12" s="15"/>
      <c r="W12" s="15"/>
      <c r="X12" s="15"/>
      <c r="Y12" s="15"/>
      <c r="Z12" s="15"/>
      <c r="AA12" s="15"/>
      <c r="AB12" s="28" t="s">
        <v>54</v>
      </c>
      <c r="AC12" s="15"/>
      <c r="AD12" s="15"/>
      <c r="AE12" s="15"/>
      <c r="AF12" s="15"/>
      <c r="AG12" s="15"/>
      <c r="AH12" s="15"/>
      <c r="AI12" s="26" t="str">
        <f>B12</f>
        <v>Page No.</v>
      </c>
      <c r="AJ12" s="108" t="str">
        <f>C12</f>
        <v>1</v>
      </c>
      <c r="AK12" s="108"/>
      <c r="AL12" s="104"/>
    </row>
    <row r="13" spans="1:248" ht="12.75" customHeight="1" x14ac:dyDescent="0.2">
      <c r="A13" s="15"/>
      <c r="B13" s="15"/>
      <c r="C13" s="15"/>
      <c r="D13" s="15"/>
      <c r="E13" s="15"/>
      <c r="F13" s="15"/>
      <c r="G13" s="55"/>
      <c r="H13" s="15"/>
      <c r="I13" s="3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26"/>
      <c r="AJ13" s="1"/>
      <c r="AK13" s="233"/>
      <c r="AL13" s="15"/>
    </row>
    <row r="14" spans="1:248" ht="12.75" customHeight="1" x14ac:dyDescent="0.2">
      <c r="A14" s="30"/>
      <c r="B14" s="30"/>
      <c r="C14" s="30"/>
      <c r="D14" s="30"/>
      <c r="E14" s="30"/>
      <c r="F14" s="30"/>
      <c r="G14" s="57"/>
      <c r="H14" s="30"/>
      <c r="I14" s="31"/>
      <c r="J14" s="30"/>
      <c r="K14" s="30"/>
      <c r="L14" s="3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  <c r="AF14" s="30"/>
      <c r="AG14" s="30"/>
      <c r="AH14" s="30"/>
      <c r="AI14" s="30"/>
      <c r="AJ14" s="2"/>
      <c r="AK14" s="2"/>
      <c r="AL14" s="30"/>
    </row>
    <row r="15" spans="1:248" s="362" customFormat="1" ht="12.75" customHeight="1" x14ac:dyDescent="0.2">
      <c r="A15" s="32"/>
      <c r="B15" s="15"/>
      <c r="C15" s="15" t="s">
        <v>55</v>
      </c>
      <c r="D15" s="15"/>
      <c r="E15" s="15"/>
      <c r="F15" s="33"/>
      <c r="G15" s="58"/>
      <c r="H15" s="38" t="s">
        <v>56</v>
      </c>
      <c r="I15" s="59"/>
      <c r="J15" s="459" t="s">
        <v>466</v>
      </c>
      <c r="K15" s="460"/>
      <c r="L15" s="15"/>
      <c r="M15" s="15"/>
      <c r="N15" s="15"/>
      <c r="O15" s="34" t="s">
        <v>57</v>
      </c>
      <c r="P15" s="15"/>
      <c r="Q15" s="15"/>
      <c r="R15" s="32"/>
      <c r="S15" s="15"/>
      <c r="T15" s="3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33"/>
      <c r="AJ15" s="15"/>
      <c r="AK15" s="32"/>
      <c r="AL15" s="15"/>
    </row>
    <row r="16" spans="1:248" s="362" customFormat="1" ht="12.75" customHeight="1" x14ac:dyDescent="0.2">
      <c r="A16" s="32"/>
      <c r="B16" s="15"/>
      <c r="C16" s="15"/>
      <c r="D16" s="15"/>
      <c r="E16" s="15"/>
      <c r="F16" s="33"/>
      <c r="G16" s="58"/>
      <c r="H16" s="33"/>
      <c r="I16" s="60"/>
      <c r="J16" s="15"/>
      <c r="K16" s="32"/>
      <c r="L16" s="15"/>
      <c r="M16" s="15"/>
      <c r="N16" s="15"/>
      <c r="O16" s="15"/>
      <c r="P16" s="15"/>
      <c r="Q16" s="15"/>
      <c r="R16" s="32"/>
      <c r="S16" s="15"/>
      <c r="T16" s="3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33"/>
      <c r="AJ16" s="15"/>
      <c r="AK16" s="32"/>
      <c r="AL16" s="15"/>
    </row>
    <row r="17" spans="1:248" s="362" customFormat="1" ht="12.75" customHeight="1" thickBot="1" x14ac:dyDescent="0.25">
      <c r="A17" s="35"/>
      <c r="B17" s="19">
        <v>1</v>
      </c>
      <c r="C17" s="19">
        <v>2</v>
      </c>
      <c r="D17" s="19">
        <v>3</v>
      </c>
      <c r="E17" s="19">
        <v>4</v>
      </c>
      <c r="F17" s="36">
        <v>5</v>
      </c>
      <c r="G17" s="61">
        <v>6</v>
      </c>
      <c r="H17" s="37">
        <v>7</v>
      </c>
      <c r="I17" s="62">
        <v>8</v>
      </c>
      <c r="J17" s="19">
        <v>9</v>
      </c>
      <c r="K17" s="37">
        <v>10</v>
      </c>
      <c r="L17" s="19">
        <v>11</v>
      </c>
      <c r="M17" s="19" t="s">
        <v>1</v>
      </c>
      <c r="N17" s="19">
        <v>12</v>
      </c>
      <c r="O17" s="19">
        <v>13</v>
      </c>
      <c r="P17" s="19">
        <v>14</v>
      </c>
      <c r="Q17" s="19">
        <v>15</v>
      </c>
      <c r="R17" s="37" t="s">
        <v>2</v>
      </c>
      <c r="S17" s="18"/>
      <c r="T17" s="35"/>
      <c r="U17" s="19">
        <v>16</v>
      </c>
      <c r="V17" s="19">
        <v>17</v>
      </c>
      <c r="W17" s="19">
        <v>18</v>
      </c>
      <c r="X17" s="19">
        <v>19</v>
      </c>
      <c r="Y17" s="19">
        <v>20</v>
      </c>
      <c r="Z17" s="19" t="s">
        <v>3</v>
      </c>
      <c r="AA17" s="19">
        <v>21</v>
      </c>
      <c r="AB17" s="19">
        <v>22</v>
      </c>
      <c r="AC17" s="19">
        <v>23</v>
      </c>
      <c r="AD17" s="19">
        <v>24</v>
      </c>
      <c r="AE17" s="19">
        <v>25</v>
      </c>
      <c r="AF17" s="19">
        <v>26</v>
      </c>
      <c r="AG17" s="19">
        <v>27</v>
      </c>
      <c r="AH17" s="19">
        <v>28</v>
      </c>
      <c r="AI17" s="36">
        <v>29</v>
      </c>
      <c r="AJ17" s="19">
        <v>30</v>
      </c>
      <c r="AK17" s="37">
        <v>31</v>
      </c>
      <c r="AL17" s="18"/>
    </row>
    <row r="18" spans="1:248" s="102" customFormat="1" ht="12.75" customHeight="1" thickTop="1" x14ac:dyDescent="0.2">
      <c r="A18" s="32"/>
      <c r="B18" s="6" t="s">
        <v>4</v>
      </c>
      <c r="C18" s="399"/>
      <c r="D18" s="6" t="s">
        <v>201</v>
      </c>
      <c r="E18" s="400" t="s">
        <v>6</v>
      </c>
      <c r="F18" s="114" t="s">
        <v>7</v>
      </c>
      <c r="G18" s="401"/>
      <c r="H18" s="114"/>
      <c r="I18" s="402"/>
      <c r="J18" s="6"/>
      <c r="K18" s="114"/>
      <c r="L18" s="6" t="s">
        <v>454</v>
      </c>
      <c r="M18" s="6"/>
      <c r="N18" s="6" t="s">
        <v>257</v>
      </c>
      <c r="O18" s="400" t="s">
        <v>455</v>
      </c>
      <c r="P18" s="403"/>
      <c r="Q18" s="404" t="s">
        <v>8</v>
      </c>
      <c r="R18" s="114" t="s">
        <v>8</v>
      </c>
      <c r="S18" s="405"/>
      <c r="T18" s="374"/>
      <c r="U18" s="456" t="s">
        <v>9</v>
      </c>
      <c r="V18" s="457"/>
      <c r="W18" s="457"/>
      <c r="X18" s="457"/>
      <c r="Y18" s="458"/>
      <c r="Z18" s="6" t="s">
        <v>10</v>
      </c>
      <c r="AA18" s="6" t="s">
        <v>11</v>
      </c>
      <c r="AB18" s="6" t="s">
        <v>204</v>
      </c>
      <c r="AC18" s="6" t="s">
        <v>12</v>
      </c>
      <c r="AD18" s="6" t="s">
        <v>13</v>
      </c>
      <c r="AE18" s="6" t="s">
        <v>14</v>
      </c>
      <c r="AF18" s="6"/>
      <c r="AG18" s="6"/>
      <c r="AH18" s="406"/>
      <c r="AI18" s="407"/>
      <c r="AJ18" s="6" t="s">
        <v>15</v>
      </c>
      <c r="AK18" s="114" t="s">
        <v>7</v>
      </c>
      <c r="AL18" s="405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</row>
    <row r="19" spans="1:248" s="102" customFormat="1" ht="12.75" customHeight="1" x14ac:dyDescent="0.2">
      <c r="A19" s="32"/>
      <c r="B19" s="6" t="s">
        <v>8</v>
      </c>
      <c r="C19" s="6" t="s">
        <v>16</v>
      </c>
      <c r="D19" s="6" t="s">
        <v>202</v>
      </c>
      <c r="E19" s="408" t="s">
        <v>8</v>
      </c>
      <c r="F19" s="114" t="s">
        <v>18</v>
      </c>
      <c r="G19" s="401" t="s">
        <v>19</v>
      </c>
      <c r="H19" s="114" t="s">
        <v>20</v>
      </c>
      <c r="I19" s="402" t="s">
        <v>465</v>
      </c>
      <c r="J19" s="6" t="s">
        <v>21</v>
      </c>
      <c r="K19" s="114" t="s">
        <v>22</v>
      </c>
      <c r="L19" s="6" t="s">
        <v>456</v>
      </c>
      <c r="M19" s="6" t="s">
        <v>457</v>
      </c>
      <c r="N19" s="6" t="s">
        <v>258</v>
      </c>
      <c r="O19" s="408" t="s">
        <v>259</v>
      </c>
      <c r="P19" s="408" t="s">
        <v>23</v>
      </c>
      <c r="Q19" s="6" t="s">
        <v>24</v>
      </c>
      <c r="R19" s="114" t="s">
        <v>24</v>
      </c>
      <c r="S19" s="406" t="s">
        <v>136</v>
      </c>
      <c r="T19" s="114" t="s">
        <v>136</v>
      </c>
      <c r="U19" s="6" t="s">
        <v>25</v>
      </c>
      <c r="V19" s="6" t="s">
        <v>26</v>
      </c>
      <c r="W19" s="6" t="s">
        <v>27</v>
      </c>
      <c r="X19" s="6" t="s">
        <v>28</v>
      </c>
      <c r="Y19" s="6" t="s">
        <v>137</v>
      </c>
      <c r="Z19" s="6" t="s">
        <v>251</v>
      </c>
      <c r="AA19" s="6" t="s">
        <v>138</v>
      </c>
      <c r="AB19" s="6" t="s">
        <v>203</v>
      </c>
      <c r="AC19" s="6" t="s">
        <v>30</v>
      </c>
      <c r="AD19" s="6" t="s">
        <v>141</v>
      </c>
      <c r="AE19" s="6" t="s">
        <v>31</v>
      </c>
      <c r="AF19" s="6" t="s">
        <v>32</v>
      </c>
      <c r="AG19" s="6" t="s">
        <v>205</v>
      </c>
      <c r="AH19" s="406" t="s">
        <v>16</v>
      </c>
      <c r="AI19" s="409" t="s">
        <v>34</v>
      </c>
      <c r="AJ19" s="6" t="s">
        <v>35</v>
      </c>
      <c r="AK19" s="114" t="s">
        <v>18</v>
      </c>
      <c r="AL19" s="405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</row>
    <row r="20" spans="1:248" s="102" customFormat="1" ht="12.75" customHeight="1" thickBot="1" x14ac:dyDescent="0.25">
      <c r="A20" s="410"/>
      <c r="B20" s="7" t="s">
        <v>36</v>
      </c>
      <c r="C20" s="7" t="s">
        <v>37</v>
      </c>
      <c r="D20" s="7" t="s">
        <v>38</v>
      </c>
      <c r="E20" s="411" t="s">
        <v>39</v>
      </c>
      <c r="F20" s="412" t="s">
        <v>40</v>
      </c>
      <c r="G20" s="413"/>
      <c r="H20" s="412"/>
      <c r="I20" s="414" t="s">
        <v>41</v>
      </c>
      <c r="J20" s="7"/>
      <c r="K20" s="412"/>
      <c r="L20" s="7" t="s">
        <v>458</v>
      </c>
      <c r="M20" s="7"/>
      <c r="N20" s="7" t="s">
        <v>235</v>
      </c>
      <c r="O20" s="411" t="s">
        <v>235</v>
      </c>
      <c r="P20" s="415"/>
      <c r="Q20" s="115" t="s">
        <v>459</v>
      </c>
      <c r="R20" s="116" t="s">
        <v>263</v>
      </c>
      <c r="S20" s="416" t="s">
        <v>109</v>
      </c>
      <c r="T20" s="412" t="s">
        <v>188</v>
      </c>
      <c r="U20" s="7" t="s">
        <v>42</v>
      </c>
      <c r="V20" s="7" t="s">
        <v>43</v>
      </c>
      <c r="W20" s="7"/>
      <c r="X20" s="7" t="s">
        <v>44</v>
      </c>
      <c r="Y20" s="7" t="s">
        <v>30</v>
      </c>
      <c r="Z20" s="7" t="s">
        <v>30</v>
      </c>
      <c r="AA20" s="7" t="s">
        <v>139</v>
      </c>
      <c r="AB20" s="7" t="s">
        <v>15</v>
      </c>
      <c r="AC20" s="7" t="s">
        <v>140</v>
      </c>
      <c r="AD20" s="7" t="s">
        <v>142</v>
      </c>
      <c r="AE20" s="7" t="s">
        <v>47</v>
      </c>
      <c r="AF20" s="7" t="s">
        <v>48</v>
      </c>
      <c r="AG20" s="7" t="s">
        <v>15</v>
      </c>
      <c r="AH20" s="416" t="s">
        <v>30</v>
      </c>
      <c r="AI20" s="417"/>
      <c r="AJ20" s="7" t="s">
        <v>49</v>
      </c>
      <c r="AK20" s="412" t="s">
        <v>189</v>
      </c>
      <c r="AL20" s="418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</row>
    <row r="21" spans="1:248" s="15" customFormat="1" ht="12.75" customHeight="1" thickTop="1" x14ac:dyDescent="0.2">
      <c r="A21" s="40"/>
      <c r="B21" s="241"/>
      <c r="C21" s="241"/>
      <c r="D21" s="241"/>
      <c r="E21" s="241"/>
      <c r="F21" s="244"/>
      <c r="G21" s="99" t="str">
        <f>$C$11</f>
        <v>OCTOBER</v>
      </c>
      <c r="H21" s="270" t="s">
        <v>58</v>
      </c>
      <c r="I21" s="276"/>
      <c r="J21" s="442">
        <f>SEPTEMBER!E2</f>
        <v>0</v>
      </c>
      <c r="K21" s="244"/>
      <c r="L21" s="241"/>
      <c r="M21" s="241"/>
      <c r="N21" s="241"/>
      <c r="O21" s="242"/>
      <c r="P21" s="254"/>
      <c r="Q21" s="241"/>
      <c r="R21" s="242"/>
      <c r="S21" s="29"/>
      <c r="T21" s="40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2"/>
      <c r="AI21" s="243"/>
      <c r="AJ21" s="241"/>
      <c r="AK21" s="241"/>
      <c r="AL21" s="29"/>
    </row>
    <row r="22" spans="1:248" s="124" customFormat="1" ht="12.75" customHeight="1" x14ac:dyDescent="0.2">
      <c r="A22" s="40">
        <v>1</v>
      </c>
      <c r="B22" s="245"/>
      <c r="C22" s="245"/>
      <c r="D22" s="245"/>
      <c r="E22" s="245"/>
      <c r="F22" s="246"/>
      <c r="G22" s="419"/>
      <c r="H22" s="265"/>
      <c r="I22" s="420"/>
      <c r="J22" s="241">
        <f t="shared" ref="J22:J52" si="2">SUM(B22:F22)</f>
        <v>0</v>
      </c>
      <c r="K22" s="244">
        <f>SUM(U22:AK22)-SUM(L22:R22)</f>
        <v>0</v>
      </c>
      <c r="L22" s="245"/>
      <c r="M22" s="245"/>
      <c r="N22" s="245"/>
      <c r="O22" s="247"/>
      <c r="P22" s="255"/>
      <c r="Q22" s="245"/>
      <c r="R22" s="246"/>
      <c r="S22" s="65" t="s">
        <v>59</v>
      </c>
      <c r="T22" s="40">
        <v>1</v>
      </c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7"/>
      <c r="AI22" s="265"/>
      <c r="AJ22" s="245"/>
      <c r="AK22" s="246"/>
      <c r="AL22" s="65" t="s">
        <v>59</v>
      </c>
    </row>
    <row r="23" spans="1:248" s="124" customFormat="1" ht="12.75" customHeight="1" x14ac:dyDescent="0.2">
      <c r="A23" s="40">
        <v>2</v>
      </c>
      <c r="B23" s="245"/>
      <c r="C23" s="245"/>
      <c r="D23" s="245"/>
      <c r="E23" s="245"/>
      <c r="F23" s="246"/>
      <c r="G23" s="419"/>
      <c r="H23" s="265"/>
      <c r="I23" s="420"/>
      <c r="J23" s="241">
        <f t="shared" si="2"/>
        <v>0</v>
      </c>
      <c r="K23" s="244">
        <f t="shared" ref="K23:K52" si="3">SUM(U23:AK23)-SUM(L23:R23)</f>
        <v>0</v>
      </c>
      <c r="L23" s="245"/>
      <c r="M23" s="245"/>
      <c r="N23" s="245"/>
      <c r="O23" s="247"/>
      <c r="P23" s="255"/>
      <c r="Q23" s="245"/>
      <c r="R23" s="246"/>
      <c r="S23" s="65" t="s">
        <v>60</v>
      </c>
      <c r="T23" s="40">
        <v>2</v>
      </c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7"/>
      <c r="AI23" s="265"/>
      <c r="AJ23" s="245"/>
      <c r="AK23" s="246"/>
      <c r="AL23" s="65" t="s">
        <v>60</v>
      </c>
    </row>
    <row r="24" spans="1:248" s="124" customFormat="1" ht="12.75" customHeight="1" x14ac:dyDescent="0.2">
      <c r="A24" s="40">
        <v>3</v>
      </c>
      <c r="B24" s="245"/>
      <c r="C24" s="245"/>
      <c r="D24" s="245"/>
      <c r="E24" s="245"/>
      <c r="F24" s="246"/>
      <c r="G24" s="419"/>
      <c r="H24" s="265"/>
      <c r="I24" s="420"/>
      <c r="J24" s="241">
        <f t="shared" si="2"/>
        <v>0</v>
      </c>
      <c r="K24" s="244">
        <f t="shared" si="3"/>
        <v>0</v>
      </c>
      <c r="L24" s="245"/>
      <c r="M24" s="245"/>
      <c r="N24" s="245"/>
      <c r="O24" s="247"/>
      <c r="P24" s="255"/>
      <c r="Q24" s="245"/>
      <c r="R24" s="246"/>
      <c r="S24" s="65" t="s">
        <v>61</v>
      </c>
      <c r="T24" s="40">
        <v>3</v>
      </c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7"/>
      <c r="AI24" s="265"/>
      <c r="AJ24" s="245"/>
      <c r="AK24" s="246"/>
      <c r="AL24" s="65" t="s">
        <v>61</v>
      </c>
    </row>
    <row r="25" spans="1:248" s="124" customFormat="1" ht="12.75" customHeight="1" x14ac:dyDescent="0.2">
      <c r="A25" s="40">
        <v>4</v>
      </c>
      <c r="B25" s="245"/>
      <c r="C25" s="245"/>
      <c r="D25" s="245"/>
      <c r="E25" s="245"/>
      <c r="F25" s="246"/>
      <c r="G25" s="419"/>
      <c r="H25" s="265"/>
      <c r="I25" s="420"/>
      <c r="J25" s="241">
        <f t="shared" si="2"/>
        <v>0</v>
      </c>
      <c r="K25" s="244">
        <f t="shared" si="3"/>
        <v>0</v>
      </c>
      <c r="L25" s="245"/>
      <c r="M25" s="245"/>
      <c r="N25" s="245"/>
      <c r="O25" s="247"/>
      <c r="P25" s="255"/>
      <c r="Q25" s="245"/>
      <c r="R25" s="246"/>
      <c r="S25" s="65" t="s">
        <v>62</v>
      </c>
      <c r="T25" s="40">
        <v>4</v>
      </c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7"/>
      <c r="AI25" s="265"/>
      <c r="AJ25" s="245"/>
      <c r="AK25" s="246"/>
      <c r="AL25" s="65" t="s">
        <v>62</v>
      </c>
    </row>
    <row r="26" spans="1:248" s="124" customFormat="1" ht="12.75" customHeight="1" x14ac:dyDescent="0.2">
      <c r="A26" s="40">
        <v>5</v>
      </c>
      <c r="B26" s="245"/>
      <c r="C26" s="245"/>
      <c r="D26" s="245"/>
      <c r="E26" s="245"/>
      <c r="F26" s="246"/>
      <c r="G26" s="421"/>
      <c r="H26" s="265"/>
      <c r="I26" s="420"/>
      <c r="J26" s="241">
        <f t="shared" si="2"/>
        <v>0</v>
      </c>
      <c r="K26" s="244">
        <f t="shared" si="3"/>
        <v>0</v>
      </c>
      <c r="L26" s="245"/>
      <c r="M26" s="245"/>
      <c r="N26" s="245"/>
      <c r="O26" s="247"/>
      <c r="P26" s="255"/>
      <c r="Q26" s="245"/>
      <c r="R26" s="246"/>
      <c r="S26" s="65" t="s">
        <v>63</v>
      </c>
      <c r="T26" s="40">
        <v>5</v>
      </c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7"/>
      <c r="AI26" s="265"/>
      <c r="AJ26" s="245"/>
      <c r="AK26" s="246"/>
      <c r="AL26" s="65" t="s">
        <v>63</v>
      </c>
    </row>
    <row r="27" spans="1:248" s="124" customFormat="1" ht="12.75" customHeight="1" x14ac:dyDescent="0.2">
      <c r="A27" s="66">
        <v>6</v>
      </c>
      <c r="B27" s="248"/>
      <c r="C27" s="248"/>
      <c r="D27" s="248"/>
      <c r="E27" s="248"/>
      <c r="F27" s="250"/>
      <c r="G27" s="419"/>
      <c r="H27" s="266"/>
      <c r="I27" s="422"/>
      <c r="J27" s="241">
        <f t="shared" si="2"/>
        <v>0</v>
      </c>
      <c r="K27" s="244">
        <f t="shared" si="3"/>
        <v>0</v>
      </c>
      <c r="L27" s="248"/>
      <c r="M27" s="248"/>
      <c r="N27" s="248"/>
      <c r="O27" s="249"/>
      <c r="P27" s="256"/>
      <c r="Q27" s="248"/>
      <c r="R27" s="250"/>
      <c r="S27" s="67" t="s">
        <v>64</v>
      </c>
      <c r="T27" s="66">
        <v>6</v>
      </c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9"/>
      <c r="AI27" s="266"/>
      <c r="AJ27" s="248"/>
      <c r="AK27" s="250"/>
      <c r="AL27" s="67" t="s">
        <v>64</v>
      </c>
    </row>
    <row r="28" spans="1:248" s="124" customFormat="1" ht="12.75" customHeight="1" x14ac:dyDescent="0.2">
      <c r="A28" s="40">
        <v>7</v>
      </c>
      <c r="B28" s="245"/>
      <c r="C28" s="245"/>
      <c r="D28" s="245"/>
      <c r="E28" s="245"/>
      <c r="F28" s="246"/>
      <c r="G28" s="419"/>
      <c r="H28" s="265"/>
      <c r="I28" s="420"/>
      <c r="J28" s="241">
        <f t="shared" si="2"/>
        <v>0</v>
      </c>
      <c r="K28" s="244">
        <f t="shared" si="3"/>
        <v>0</v>
      </c>
      <c r="L28" s="245"/>
      <c r="M28" s="245"/>
      <c r="N28" s="245"/>
      <c r="O28" s="247"/>
      <c r="P28" s="255"/>
      <c r="Q28" s="245"/>
      <c r="R28" s="246"/>
      <c r="S28" s="65" t="s">
        <v>65</v>
      </c>
      <c r="T28" s="40">
        <v>7</v>
      </c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7"/>
      <c r="AI28" s="265"/>
      <c r="AJ28" s="245"/>
      <c r="AK28" s="246"/>
      <c r="AL28" s="65" t="s">
        <v>65</v>
      </c>
    </row>
    <row r="29" spans="1:248" s="124" customFormat="1" ht="12.75" customHeight="1" x14ac:dyDescent="0.2">
      <c r="A29" s="40">
        <v>8</v>
      </c>
      <c r="B29" s="245"/>
      <c r="C29" s="245"/>
      <c r="D29" s="245"/>
      <c r="E29" s="245"/>
      <c r="F29" s="246"/>
      <c r="G29" s="419"/>
      <c r="H29" s="265"/>
      <c r="I29" s="420"/>
      <c r="J29" s="241">
        <f t="shared" si="2"/>
        <v>0</v>
      </c>
      <c r="K29" s="244">
        <f t="shared" si="3"/>
        <v>0</v>
      </c>
      <c r="L29" s="245"/>
      <c r="M29" s="245"/>
      <c r="N29" s="245"/>
      <c r="O29" s="247"/>
      <c r="P29" s="255"/>
      <c r="Q29" s="245"/>
      <c r="R29" s="246"/>
      <c r="S29" s="65" t="s">
        <v>66</v>
      </c>
      <c r="T29" s="40">
        <v>8</v>
      </c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7"/>
      <c r="AI29" s="265"/>
      <c r="AJ29" s="245"/>
      <c r="AK29" s="246"/>
      <c r="AL29" s="65" t="s">
        <v>66</v>
      </c>
    </row>
    <row r="30" spans="1:248" s="124" customFormat="1" ht="12.75" customHeight="1" x14ac:dyDescent="0.2">
      <c r="A30" s="40">
        <v>9</v>
      </c>
      <c r="B30" s="245"/>
      <c r="C30" s="245"/>
      <c r="D30" s="245"/>
      <c r="E30" s="245"/>
      <c r="F30" s="246"/>
      <c r="G30" s="419"/>
      <c r="H30" s="265"/>
      <c r="I30" s="420"/>
      <c r="J30" s="241">
        <f t="shared" si="2"/>
        <v>0</v>
      </c>
      <c r="K30" s="244">
        <f t="shared" si="3"/>
        <v>0</v>
      </c>
      <c r="L30" s="245"/>
      <c r="M30" s="245"/>
      <c r="N30" s="245"/>
      <c r="O30" s="247"/>
      <c r="P30" s="255"/>
      <c r="Q30" s="245"/>
      <c r="R30" s="246"/>
      <c r="S30" s="65" t="s">
        <v>67</v>
      </c>
      <c r="T30" s="40">
        <v>9</v>
      </c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7"/>
      <c r="AI30" s="265"/>
      <c r="AJ30" s="245"/>
      <c r="AK30" s="246"/>
      <c r="AL30" s="65" t="s">
        <v>67</v>
      </c>
    </row>
    <row r="31" spans="1:248" s="124" customFormat="1" ht="12.75" customHeight="1" x14ac:dyDescent="0.2">
      <c r="A31" s="40">
        <v>10</v>
      </c>
      <c r="B31" s="245"/>
      <c r="C31" s="245"/>
      <c r="D31" s="245"/>
      <c r="E31" s="245"/>
      <c r="F31" s="246"/>
      <c r="G31" s="419"/>
      <c r="H31" s="265"/>
      <c r="I31" s="420"/>
      <c r="J31" s="241">
        <f t="shared" si="2"/>
        <v>0</v>
      </c>
      <c r="K31" s="244">
        <f t="shared" si="3"/>
        <v>0</v>
      </c>
      <c r="L31" s="245"/>
      <c r="M31" s="245"/>
      <c r="N31" s="245"/>
      <c r="O31" s="247"/>
      <c r="P31" s="255"/>
      <c r="Q31" s="245"/>
      <c r="R31" s="246"/>
      <c r="S31" s="65" t="s">
        <v>68</v>
      </c>
      <c r="T31" s="40">
        <v>10</v>
      </c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7"/>
      <c r="AI31" s="265"/>
      <c r="AJ31" s="245"/>
      <c r="AK31" s="246"/>
      <c r="AL31" s="65" t="s">
        <v>68</v>
      </c>
    </row>
    <row r="32" spans="1:248" s="124" customFormat="1" ht="12.75" customHeight="1" x14ac:dyDescent="0.2">
      <c r="A32" s="40">
        <v>11</v>
      </c>
      <c r="B32" s="245"/>
      <c r="C32" s="245"/>
      <c r="D32" s="245"/>
      <c r="E32" s="245"/>
      <c r="F32" s="246"/>
      <c r="G32" s="419"/>
      <c r="H32" s="265"/>
      <c r="I32" s="420"/>
      <c r="J32" s="241">
        <f t="shared" si="2"/>
        <v>0</v>
      </c>
      <c r="K32" s="244">
        <f t="shared" si="3"/>
        <v>0</v>
      </c>
      <c r="L32" s="245"/>
      <c r="M32" s="245"/>
      <c r="N32" s="245"/>
      <c r="O32" s="247"/>
      <c r="P32" s="255"/>
      <c r="Q32" s="245"/>
      <c r="R32" s="246"/>
      <c r="S32" s="65" t="s">
        <v>69</v>
      </c>
      <c r="T32" s="40">
        <v>11</v>
      </c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7"/>
      <c r="AI32" s="265"/>
      <c r="AJ32" s="245"/>
      <c r="AK32" s="246"/>
      <c r="AL32" s="65" t="s">
        <v>69</v>
      </c>
    </row>
    <row r="33" spans="1:38" s="124" customFormat="1" ht="12.75" customHeight="1" x14ac:dyDescent="0.2">
      <c r="A33" s="40">
        <v>12</v>
      </c>
      <c r="B33" s="245"/>
      <c r="C33" s="245"/>
      <c r="D33" s="245"/>
      <c r="E33" s="245"/>
      <c r="F33" s="246"/>
      <c r="G33" s="419"/>
      <c r="H33" s="265"/>
      <c r="I33" s="420"/>
      <c r="J33" s="241">
        <f t="shared" si="2"/>
        <v>0</v>
      </c>
      <c r="K33" s="244">
        <f t="shared" si="3"/>
        <v>0</v>
      </c>
      <c r="L33" s="245"/>
      <c r="M33" s="245"/>
      <c r="N33" s="245"/>
      <c r="O33" s="247"/>
      <c r="P33" s="255"/>
      <c r="Q33" s="245"/>
      <c r="R33" s="246"/>
      <c r="S33" s="65" t="s">
        <v>70</v>
      </c>
      <c r="T33" s="40">
        <v>12</v>
      </c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7"/>
      <c r="AI33" s="265"/>
      <c r="AJ33" s="245"/>
      <c r="AK33" s="246"/>
      <c r="AL33" s="65" t="s">
        <v>70</v>
      </c>
    </row>
    <row r="34" spans="1:38" s="124" customFormat="1" ht="12.75" customHeight="1" x14ac:dyDescent="0.2">
      <c r="A34" s="40">
        <v>13</v>
      </c>
      <c r="B34" s="245"/>
      <c r="C34" s="245"/>
      <c r="D34" s="245"/>
      <c r="E34" s="245"/>
      <c r="F34" s="246"/>
      <c r="G34" s="419"/>
      <c r="H34" s="265"/>
      <c r="I34" s="420"/>
      <c r="J34" s="241">
        <f t="shared" si="2"/>
        <v>0</v>
      </c>
      <c r="K34" s="244">
        <f t="shared" si="3"/>
        <v>0</v>
      </c>
      <c r="L34" s="245"/>
      <c r="M34" s="245"/>
      <c r="N34" s="245"/>
      <c r="O34" s="247"/>
      <c r="P34" s="255"/>
      <c r="Q34" s="245"/>
      <c r="R34" s="246"/>
      <c r="S34" s="65" t="s">
        <v>71</v>
      </c>
      <c r="T34" s="40">
        <v>13</v>
      </c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7"/>
      <c r="AI34" s="265"/>
      <c r="AJ34" s="245"/>
      <c r="AK34" s="246"/>
      <c r="AL34" s="65" t="s">
        <v>71</v>
      </c>
    </row>
    <row r="35" spans="1:38" s="124" customFormat="1" ht="12.75" customHeight="1" x14ac:dyDescent="0.2">
      <c r="A35" s="40">
        <v>14</v>
      </c>
      <c r="B35" s="245"/>
      <c r="C35" s="245"/>
      <c r="D35" s="245"/>
      <c r="E35" s="245"/>
      <c r="F35" s="246"/>
      <c r="G35" s="419"/>
      <c r="H35" s="265"/>
      <c r="I35" s="420"/>
      <c r="J35" s="241">
        <f t="shared" si="2"/>
        <v>0</v>
      </c>
      <c r="K35" s="244">
        <f t="shared" si="3"/>
        <v>0</v>
      </c>
      <c r="L35" s="245"/>
      <c r="M35" s="245"/>
      <c r="N35" s="245"/>
      <c r="O35" s="247"/>
      <c r="P35" s="255"/>
      <c r="Q35" s="245"/>
      <c r="R35" s="246"/>
      <c r="S35" s="65" t="s">
        <v>72</v>
      </c>
      <c r="T35" s="40">
        <v>14</v>
      </c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7"/>
      <c r="AI35" s="265"/>
      <c r="AJ35" s="245"/>
      <c r="AK35" s="246"/>
      <c r="AL35" s="65" t="s">
        <v>72</v>
      </c>
    </row>
    <row r="36" spans="1:38" s="124" customFormat="1" ht="12.75" customHeight="1" x14ac:dyDescent="0.2">
      <c r="A36" s="40">
        <v>15</v>
      </c>
      <c r="B36" s="245"/>
      <c r="C36" s="245"/>
      <c r="D36" s="245"/>
      <c r="E36" s="245"/>
      <c r="F36" s="246"/>
      <c r="G36" s="419"/>
      <c r="H36" s="265"/>
      <c r="I36" s="420"/>
      <c r="J36" s="241">
        <f t="shared" si="2"/>
        <v>0</v>
      </c>
      <c r="K36" s="244">
        <f t="shared" si="3"/>
        <v>0</v>
      </c>
      <c r="L36" s="245"/>
      <c r="M36" s="245"/>
      <c r="N36" s="245"/>
      <c r="O36" s="247"/>
      <c r="P36" s="255"/>
      <c r="Q36" s="245"/>
      <c r="R36" s="246"/>
      <c r="S36" s="65" t="s">
        <v>73</v>
      </c>
      <c r="T36" s="40">
        <v>15</v>
      </c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7"/>
      <c r="AI36" s="265"/>
      <c r="AJ36" s="245"/>
      <c r="AK36" s="246"/>
      <c r="AL36" s="65" t="s">
        <v>73</v>
      </c>
    </row>
    <row r="37" spans="1:38" s="124" customFormat="1" ht="12.75" customHeight="1" x14ac:dyDescent="0.2">
      <c r="A37" s="40">
        <v>16</v>
      </c>
      <c r="B37" s="245"/>
      <c r="C37" s="245"/>
      <c r="D37" s="245"/>
      <c r="E37" s="245"/>
      <c r="F37" s="246"/>
      <c r="G37" s="419"/>
      <c r="H37" s="265"/>
      <c r="I37" s="420"/>
      <c r="J37" s="241">
        <f t="shared" si="2"/>
        <v>0</v>
      </c>
      <c r="K37" s="244">
        <f t="shared" si="3"/>
        <v>0</v>
      </c>
      <c r="L37" s="245"/>
      <c r="M37" s="245"/>
      <c r="N37" s="245"/>
      <c r="O37" s="247"/>
      <c r="P37" s="255"/>
      <c r="Q37" s="245"/>
      <c r="R37" s="246"/>
      <c r="S37" s="65" t="s">
        <v>74</v>
      </c>
      <c r="T37" s="40">
        <v>16</v>
      </c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7"/>
      <c r="AI37" s="265"/>
      <c r="AJ37" s="245"/>
      <c r="AK37" s="246"/>
      <c r="AL37" s="65" t="s">
        <v>74</v>
      </c>
    </row>
    <row r="38" spans="1:38" s="124" customFormat="1" ht="12.75" customHeight="1" x14ac:dyDescent="0.2">
      <c r="A38" s="40">
        <v>17</v>
      </c>
      <c r="B38" s="245"/>
      <c r="C38" s="245"/>
      <c r="D38" s="245"/>
      <c r="E38" s="245"/>
      <c r="F38" s="246"/>
      <c r="G38" s="419"/>
      <c r="H38" s="265"/>
      <c r="I38" s="420"/>
      <c r="J38" s="241">
        <f t="shared" si="2"/>
        <v>0</v>
      </c>
      <c r="K38" s="244">
        <f t="shared" si="3"/>
        <v>0</v>
      </c>
      <c r="L38" s="245"/>
      <c r="M38" s="245"/>
      <c r="N38" s="245"/>
      <c r="O38" s="247"/>
      <c r="P38" s="255"/>
      <c r="Q38" s="245"/>
      <c r="R38" s="246"/>
      <c r="S38" s="65" t="s">
        <v>75</v>
      </c>
      <c r="T38" s="40">
        <v>17</v>
      </c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7"/>
      <c r="AI38" s="265"/>
      <c r="AJ38" s="245"/>
      <c r="AK38" s="246"/>
      <c r="AL38" s="65" t="s">
        <v>75</v>
      </c>
    </row>
    <row r="39" spans="1:38" s="124" customFormat="1" ht="12.75" customHeight="1" x14ac:dyDescent="0.2">
      <c r="A39" s="40">
        <v>18</v>
      </c>
      <c r="B39" s="245"/>
      <c r="C39" s="245"/>
      <c r="D39" s="245"/>
      <c r="E39" s="245"/>
      <c r="F39" s="246"/>
      <c r="G39" s="419"/>
      <c r="H39" s="265"/>
      <c r="I39" s="420"/>
      <c r="J39" s="241">
        <f t="shared" si="2"/>
        <v>0</v>
      </c>
      <c r="K39" s="244">
        <f t="shared" si="3"/>
        <v>0</v>
      </c>
      <c r="L39" s="245"/>
      <c r="M39" s="245"/>
      <c r="N39" s="245"/>
      <c r="O39" s="247"/>
      <c r="P39" s="255"/>
      <c r="Q39" s="245"/>
      <c r="R39" s="246"/>
      <c r="S39" s="65" t="s">
        <v>76</v>
      </c>
      <c r="T39" s="40">
        <v>18</v>
      </c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7"/>
      <c r="AI39" s="265"/>
      <c r="AJ39" s="245"/>
      <c r="AK39" s="246"/>
      <c r="AL39" s="65" t="s">
        <v>76</v>
      </c>
    </row>
    <row r="40" spans="1:38" s="124" customFormat="1" ht="12.75" customHeight="1" x14ac:dyDescent="0.2">
      <c r="A40" s="40">
        <v>19</v>
      </c>
      <c r="B40" s="245"/>
      <c r="C40" s="245"/>
      <c r="D40" s="245"/>
      <c r="E40" s="245"/>
      <c r="F40" s="246"/>
      <c r="G40" s="419"/>
      <c r="H40" s="265"/>
      <c r="I40" s="420"/>
      <c r="J40" s="241">
        <f t="shared" si="2"/>
        <v>0</v>
      </c>
      <c r="K40" s="244">
        <f t="shared" si="3"/>
        <v>0</v>
      </c>
      <c r="L40" s="245"/>
      <c r="M40" s="245"/>
      <c r="N40" s="245"/>
      <c r="O40" s="247"/>
      <c r="P40" s="255"/>
      <c r="Q40" s="245"/>
      <c r="R40" s="246"/>
      <c r="S40" s="65" t="s">
        <v>77</v>
      </c>
      <c r="T40" s="40">
        <v>19</v>
      </c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7"/>
      <c r="AI40" s="265"/>
      <c r="AJ40" s="245"/>
      <c r="AK40" s="246"/>
      <c r="AL40" s="65" t="s">
        <v>77</v>
      </c>
    </row>
    <row r="41" spans="1:38" s="124" customFormat="1" ht="12.75" customHeight="1" x14ac:dyDescent="0.2">
      <c r="A41" s="40">
        <v>20</v>
      </c>
      <c r="B41" s="245"/>
      <c r="C41" s="245"/>
      <c r="D41" s="245"/>
      <c r="E41" s="245"/>
      <c r="F41" s="246"/>
      <c r="G41" s="419"/>
      <c r="H41" s="265"/>
      <c r="I41" s="420"/>
      <c r="J41" s="241">
        <f t="shared" si="2"/>
        <v>0</v>
      </c>
      <c r="K41" s="244">
        <f t="shared" si="3"/>
        <v>0</v>
      </c>
      <c r="L41" s="245"/>
      <c r="M41" s="245"/>
      <c r="N41" s="245"/>
      <c r="O41" s="247"/>
      <c r="P41" s="255"/>
      <c r="Q41" s="245"/>
      <c r="R41" s="246"/>
      <c r="S41" s="65" t="s">
        <v>78</v>
      </c>
      <c r="T41" s="40">
        <v>20</v>
      </c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7"/>
      <c r="AI41" s="265"/>
      <c r="AJ41" s="245"/>
      <c r="AK41" s="246"/>
      <c r="AL41" s="65" t="s">
        <v>78</v>
      </c>
    </row>
    <row r="42" spans="1:38" s="124" customFormat="1" ht="12.75" customHeight="1" x14ac:dyDescent="0.2">
      <c r="A42" s="40">
        <v>21</v>
      </c>
      <c r="B42" s="245"/>
      <c r="C42" s="245"/>
      <c r="D42" s="245"/>
      <c r="E42" s="245"/>
      <c r="F42" s="246"/>
      <c r="G42" s="419"/>
      <c r="H42" s="265"/>
      <c r="I42" s="420"/>
      <c r="J42" s="241">
        <f t="shared" si="2"/>
        <v>0</v>
      </c>
      <c r="K42" s="244">
        <f t="shared" si="3"/>
        <v>0</v>
      </c>
      <c r="L42" s="245"/>
      <c r="M42" s="245"/>
      <c r="N42" s="245"/>
      <c r="O42" s="247"/>
      <c r="P42" s="255"/>
      <c r="Q42" s="245"/>
      <c r="R42" s="246"/>
      <c r="S42" s="65" t="s">
        <v>79</v>
      </c>
      <c r="T42" s="40">
        <v>21</v>
      </c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7"/>
      <c r="AI42" s="265"/>
      <c r="AJ42" s="245"/>
      <c r="AK42" s="246"/>
      <c r="AL42" s="65" t="s">
        <v>79</v>
      </c>
    </row>
    <row r="43" spans="1:38" s="124" customFormat="1" ht="12.75" customHeight="1" x14ac:dyDescent="0.2">
      <c r="A43" s="40">
        <v>22</v>
      </c>
      <c r="B43" s="245"/>
      <c r="C43" s="245"/>
      <c r="D43" s="245"/>
      <c r="E43" s="245"/>
      <c r="F43" s="246"/>
      <c r="G43" s="419"/>
      <c r="H43" s="265"/>
      <c r="I43" s="420"/>
      <c r="J43" s="241">
        <f t="shared" si="2"/>
        <v>0</v>
      </c>
      <c r="K43" s="244">
        <f t="shared" si="3"/>
        <v>0</v>
      </c>
      <c r="L43" s="245"/>
      <c r="M43" s="245"/>
      <c r="N43" s="245"/>
      <c r="O43" s="247"/>
      <c r="P43" s="255"/>
      <c r="Q43" s="245"/>
      <c r="R43" s="246"/>
      <c r="S43" s="65" t="s">
        <v>80</v>
      </c>
      <c r="T43" s="40">
        <v>22</v>
      </c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7"/>
      <c r="AI43" s="265"/>
      <c r="AJ43" s="245"/>
      <c r="AK43" s="246"/>
      <c r="AL43" s="65" t="s">
        <v>80</v>
      </c>
    </row>
    <row r="44" spans="1:38" s="124" customFormat="1" ht="12.75" customHeight="1" x14ac:dyDescent="0.2">
      <c r="A44" s="40">
        <v>23</v>
      </c>
      <c r="B44" s="245"/>
      <c r="C44" s="245"/>
      <c r="D44" s="245"/>
      <c r="E44" s="245"/>
      <c r="F44" s="246"/>
      <c r="G44" s="419"/>
      <c r="H44" s="265"/>
      <c r="I44" s="420"/>
      <c r="J44" s="241">
        <f t="shared" si="2"/>
        <v>0</v>
      </c>
      <c r="K44" s="244">
        <f t="shared" si="3"/>
        <v>0</v>
      </c>
      <c r="L44" s="245"/>
      <c r="M44" s="245"/>
      <c r="N44" s="245"/>
      <c r="O44" s="247"/>
      <c r="P44" s="255"/>
      <c r="Q44" s="245"/>
      <c r="R44" s="246"/>
      <c r="S44" s="65" t="s">
        <v>81</v>
      </c>
      <c r="T44" s="40">
        <v>23</v>
      </c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7"/>
      <c r="AI44" s="265"/>
      <c r="AJ44" s="245"/>
      <c r="AK44" s="246"/>
      <c r="AL44" s="65" t="s">
        <v>81</v>
      </c>
    </row>
    <row r="45" spans="1:38" s="124" customFormat="1" ht="12.75" customHeight="1" x14ac:dyDescent="0.2">
      <c r="A45" s="40">
        <v>24</v>
      </c>
      <c r="B45" s="245"/>
      <c r="C45" s="245"/>
      <c r="D45" s="245"/>
      <c r="E45" s="245"/>
      <c r="F45" s="246"/>
      <c r="G45" s="419"/>
      <c r="H45" s="265"/>
      <c r="I45" s="420"/>
      <c r="J45" s="241">
        <f t="shared" si="2"/>
        <v>0</v>
      </c>
      <c r="K45" s="244">
        <f t="shared" si="3"/>
        <v>0</v>
      </c>
      <c r="L45" s="245"/>
      <c r="M45" s="245"/>
      <c r="N45" s="245"/>
      <c r="O45" s="247"/>
      <c r="P45" s="255"/>
      <c r="Q45" s="245"/>
      <c r="R45" s="246"/>
      <c r="S45" s="65" t="s">
        <v>82</v>
      </c>
      <c r="T45" s="40">
        <v>24</v>
      </c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7"/>
      <c r="AI45" s="265"/>
      <c r="AJ45" s="245"/>
      <c r="AK45" s="246"/>
      <c r="AL45" s="65" t="s">
        <v>82</v>
      </c>
    </row>
    <row r="46" spans="1:38" s="124" customFormat="1" ht="12.75" customHeight="1" x14ac:dyDescent="0.2">
      <c r="A46" s="40">
        <v>25</v>
      </c>
      <c r="B46" s="245"/>
      <c r="C46" s="245"/>
      <c r="D46" s="245"/>
      <c r="E46" s="245"/>
      <c r="F46" s="246"/>
      <c r="G46" s="419"/>
      <c r="H46" s="265"/>
      <c r="I46" s="420"/>
      <c r="J46" s="241">
        <f t="shared" si="2"/>
        <v>0</v>
      </c>
      <c r="K46" s="244">
        <f t="shared" si="3"/>
        <v>0</v>
      </c>
      <c r="L46" s="245"/>
      <c r="M46" s="245"/>
      <c r="N46" s="245"/>
      <c r="O46" s="247"/>
      <c r="P46" s="255"/>
      <c r="Q46" s="245"/>
      <c r="R46" s="246"/>
      <c r="S46" s="65" t="s">
        <v>83</v>
      </c>
      <c r="T46" s="40">
        <v>25</v>
      </c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7"/>
      <c r="AI46" s="265"/>
      <c r="AJ46" s="245"/>
      <c r="AK46" s="246"/>
      <c r="AL46" s="65" t="s">
        <v>83</v>
      </c>
    </row>
    <row r="47" spans="1:38" s="124" customFormat="1" ht="12.75" customHeight="1" x14ac:dyDescent="0.2">
      <c r="A47" s="40">
        <v>26</v>
      </c>
      <c r="B47" s="245"/>
      <c r="C47" s="245"/>
      <c r="D47" s="245"/>
      <c r="E47" s="245"/>
      <c r="F47" s="246"/>
      <c r="G47" s="419"/>
      <c r="H47" s="265"/>
      <c r="I47" s="420"/>
      <c r="J47" s="241">
        <f t="shared" si="2"/>
        <v>0</v>
      </c>
      <c r="K47" s="244">
        <f t="shared" si="3"/>
        <v>0</v>
      </c>
      <c r="L47" s="245"/>
      <c r="M47" s="245"/>
      <c r="N47" s="245"/>
      <c r="O47" s="247"/>
      <c r="P47" s="255"/>
      <c r="Q47" s="245"/>
      <c r="R47" s="246"/>
      <c r="S47" s="65" t="s">
        <v>84</v>
      </c>
      <c r="T47" s="40">
        <v>26</v>
      </c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7"/>
      <c r="AI47" s="265"/>
      <c r="AJ47" s="245"/>
      <c r="AK47" s="246"/>
      <c r="AL47" s="65" t="s">
        <v>84</v>
      </c>
    </row>
    <row r="48" spans="1:38" s="124" customFormat="1" ht="12.75" customHeight="1" x14ac:dyDescent="0.2">
      <c r="A48" s="40">
        <v>27</v>
      </c>
      <c r="B48" s="245"/>
      <c r="C48" s="245"/>
      <c r="D48" s="245"/>
      <c r="E48" s="245"/>
      <c r="F48" s="246"/>
      <c r="G48" s="419"/>
      <c r="H48" s="265"/>
      <c r="I48" s="420"/>
      <c r="J48" s="241">
        <f t="shared" si="2"/>
        <v>0</v>
      </c>
      <c r="K48" s="244">
        <f t="shared" si="3"/>
        <v>0</v>
      </c>
      <c r="L48" s="245"/>
      <c r="M48" s="245"/>
      <c r="N48" s="245"/>
      <c r="O48" s="247"/>
      <c r="P48" s="255"/>
      <c r="Q48" s="245"/>
      <c r="R48" s="246"/>
      <c r="S48" s="65" t="s">
        <v>85</v>
      </c>
      <c r="T48" s="40">
        <v>27</v>
      </c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7"/>
      <c r="AI48" s="265"/>
      <c r="AJ48" s="245"/>
      <c r="AK48" s="246"/>
      <c r="AL48" s="65" t="s">
        <v>85</v>
      </c>
    </row>
    <row r="49" spans="1:248" s="124" customFormat="1" ht="12.75" customHeight="1" x14ac:dyDescent="0.2">
      <c r="A49" s="40">
        <v>28</v>
      </c>
      <c r="B49" s="245"/>
      <c r="C49" s="245"/>
      <c r="D49" s="245"/>
      <c r="E49" s="245"/>
      <c r="F49" s="246"/>
      <c r="G49" s="419"/>
      <c r="H49" s="265"/>
      <c r="I49" s="420"/>
      <c r="J49" s="241">
        <f t="shared" si="2"/>
        <v>0</v>
      </c>
      <c r="K49" s="244">
        <f t="shared" si="3"/>
        <v>0</v>
      </c>
      <c r="L49" s="245"/>
      <c r="M49" s="245"/>
      <c r="N49" s="245"/>
      <c r="O49" s="247"/>
      <c r="P49" s="255"/>
      <c r="Q49" s="245"/>
      <c r="R49" s="246"/>
      <c r="S49" s="65" t="s">
        <v>86</v>
      </c>
      <c r="T49" s="40">
        <v>28</v>
      </c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7"/>
      <c r="AI49" s="265"/>
      <c r="AJ49" s="245"/>
      <c r="AK49" s="246"/>
      <c r="AL49" s="65" t="s">
        <v>86</v>
      </c>
    </row>
    <row r="50" spans="1:248" s="124" customFormat="1" ht="12.75" customHeight="1" x14ac:dyDescent="0.2">
      <c r="A50" s="40">
        <v>29</v>
      </c>
      <c r="B50" s="245"/>
      <c r="C50" s="245"/>
      <c r="D50" s="245"/>
      <c r="E50" s="245"/>
      <c r="F50" s="246"/>
      <c r="G50" s="419"/>
      <c r="H50" s="265"/>
      <c r="I50" s="420"/>
      <c r="J50" s="241">
        <f t="shared" si="2"/>
        <v>0</v>
      </c>
      <c r="K50" s="244">
        <f t="shared" si="3"/>
        <v>0</v>
      </c>
      <c r="L50" s="245"/>
      <c r="M50" s="245"/>
      <c r="N50" s="245"/>
      <c r="O50" s="247"/>
      <c r="P50" s="255"/>
      <c r="Q50" s="245"/>
      <c r="R50" s="246"/>
      <c r="S50" s="65" t="s">
        <v>87</v>
      </c>
      <c r="T50" s="40">
        <v>29</v>
      </c>
      <c r="U50" s="245"/>
      <c r="V50" s="245"/>
      <c r="W50" s="245"/>
      <c r="X50" s="256"/>
      <c r="Y50" s="245"/>
      <c r="Z50" s="245"/>
      <c r="AA50" s="245"/>
      <c r="AB50" s="245"/>
      <c r="AC50" s="245"/>
      <c r="AD50" s="245"/>
      <c r="AE50" s="245"/>
      <c r="AF50" s="245"/>
      <c r="AG50" s="245"/>
      <c r="AH50" s="247"/>
      <c r="AI50" s="265"/>
      <c r="AJ50" s="245"/>
      <c r="AK50" s="246"/>
      <c r="AL50" s="65" t="s">
        <v>87</v>
      </c>
    </row>
    <row r="51" spans="1:248" s="124" customFormat="1" ht="12.75" customHeight="1" x14ac:dyDescent="0.2">
      <c r="A51" s="40">
        <v>30</v>
      </c>
      <c r="B51" s="245"/>
      <c r="C51" s="245"/>
      <c r="D51" s="245"/>
      <c r="E51" s="245"/>
      <c r="F51" s="246"/>
      <c r="G51" s="423"/>
      <c r="H51" s="265"/>
      <c r="I51" s="420"/>
      <c r="J51" s="241">
        <f t="shared" si="2"/>
        <v>0</v>
      </c>
      <c r="K51" s="244">
        <f t="shared" si="3"/>
        <v>0</v>
      </c>
      <c r="L51" s="245"/>
      <c r="M51" s="245"/>
      <c r="N51" s="245"/>
      <c r="O51" s="247"/>
      <c r="P51" s="255"/>
      <c r="Q51" s="245"/>
      <c r="R51" s="246"/>
      <c r="S51" s="65" t="s">
        <v>88</v>
      </c>
      <c r="T51" s="40">
        <v>30</v>
      </c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7"/>
      <c r="AI51" s="265"/>
      <c r="AJ51" s="245"/>
      <c r="AK51" s="246"/>
      <c r="AL51" s="65" t="s">
        <v>88</v>
      </c>
    </row>
    <row r="52" spans="1:248" s="124" customFormat="1" ht="12.75" customHeight="1" x14ac:dyDescent="0.2">
      <c r="A52" s="68">
        <v>31</v>
      </c>
      <c r="B52" s="251"/>
      <c r="C52" s="251"/>
      <c r="D52" s="251"/>
      <c r="E52" s="251"/>
      <c r="F52" s="253"/>
      <c r="G52" s="424"/>
      <c r="H52" s="267"/>
      <c r="I52" s="425"/>
      <c r="J52" s="426">
        <f t="shared" si="2"/>
        <v>0</v>
      </c>
      <c r="K52" s="257">
        <f t="shared" si="3"/>
        <v>0</v>
      </c>
      <c r="L52" s="251"/>
      <c r="M52" s="251"/>
      <c r="N52" s="251"/>
      <c r="O52" s="252"/>
      <c r="P52" s="258"/>
      <c r="Q52" s="251"/>
      <c r="R52" s="253"/>
      <c r="S52" s="69" t="s">
        <v>89</v>
      </c>
      <c r="T52" s="68">
        <v>31</v>
      </c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2"/>
      <c r="AI52" s="267"/>
      <c r="AJ52" s="251"/>
      <c r="AK52" s="253"/>
      <c r="AL52" s="69" t="s">
        <v>89</v>
      </c>
    </row>
    <row r="53" spans="1:248" s="52" customFormat="1" ht="12.75" customHeight="1" thickBot="1" x14ac:dyDescent="0.25">
      <c r="A53" s="70"/>
      <c r="B53" s="286">
        <f>SUM(B22:B52)</f>
        <v>0</v>
      </c>
      <c r="C53" s="287">
        <f>SUM(C22:C52)</f>
        <v>0</v>
      </c>
      <c r="D53" s="287">
        <f>SUM(D22:D52)</f>
        <v>0</v>
      </c>
      <c r="E53" s="288">
        <f>SUM(E22:E52)</f>
        <v>0</v>
      </c>
      <c r="F53" s="289">
        <f>SUM(F22:F52)</f>
        <v>0</v>
      </c>
      <c r="G53" s="290"/>
      <c r="H53" s="291" t="s">
        <v>90</v>
      </c>
      <c r="I53" s="292">
        <f>COUNTA(I22:I52)</f>
        <v>0</v>
      </c>
      <c r="J53" s="287">
        <f>SUM(J21:J52)</f>
        <v>0</v>
      </c>
      <c r="K53" s="293">
        <f t="shared" ref="K53:R53" si="4">SUM(K22:K52)</f>
        <v>0</v>
      </c>
      <c r="L53" s="287">
        <f t="shared" si="4"/>
        <v>0</v>
      </c>
      <c r="M53" s="287">
        <f t="shared" si="4"/>
        <v>0</v>
      </c>
      <c r="N53" s="287">
        <f t="shared" si="4"/>
        <v>0</v>
      </c>
      <c r="O53" s="294">
        <f t="shared" si="4"/>
        <v>0</v>
      </c>
      <c r="P53" s="288">
        <f t="shared" si="4"/>
        <v>0</v>
      </c>
      <c r="Q53" s="287">
        <f t="shared" si="4"/>
        <v>0</v>
      </c>
      <c r="R53" s="294">
        <f t="shared" si="4"/>
        <v>0</v>
      </c>
      <c r="S53" s="296"/>
      <c r="T53" s="297"/>
      <c r="U53" s="287">
        <f t="shared" ref="U53:AH53" si="5">SUM(U22:U52)</f>
        <v>0</v>
      </c>
      <c r="V53" s="287">
        <f t="shared" si="5"/>
        <v>0</v>
      </c>
      <c r="W53" s="287">
        <f t="shared" si="5"/>
        <v>0</v>
      </c>
      <c r="X53" s="287">
        <f t="shared" si="5"/>
        <v>0</v>
      </c>
      <c r="Y53" s="287">
        <f t="shared" si="5"/>
        <v>0</v>
      </c>
      <c r="Z53" s="287">
        <f t="shared" si="5"/>
        <v>0</v>
      </c>
      <c r="AA53" s="287">
        <f t="shared" si="5"/>
        <v>0</v>
      </c>
      <c r="AB53" s="287">
        <f t="shared" si="5"/>
        <v>0</v>
      </c>
      <c r="AC53" s="287">
        <f t="shared" si="5"/>
        <v>0</v>
      </c>
      <c r="AD53" s="287">
        <f t="shared" si="5"/>
        <v>0</v>
      </c>
      <c r="AE53" s="287">
        <f t="shared" si="5"/>
        <v>0</v>
      </c>
      <c r="AF53" s="287">
        <f t="shared" si="5"/>
        <v>0</v>
      </c>
      <c r="AG53" s="287">
        <f t="shared" si="5"/>
        <v>0</v>
      </c>
      <c r="AH53" s="289">
        <f t="shared" si="5"/>
        <v>0</v>
      </c>
      <c r="AI53" s="298"/>
      <c r="AJ53" s="287">
        <f>SUM(AJ22:AJ52)</f>
        <v>0</v>
      </c>
      <c r="AK53" s="287">
        <f>SUM(AK22:AK52)</f>
        <v>0</v>
      </c>
      <c r="AL53" s="296"/>
    </row>
    <row r="54" spans="1:248" ht="12.75" customHeight="1" thickTop="1" x14ac:dyDescent="0.2">
      <c r="A54" s="71"/>
      <c r="B54" s="71"/>
      <c r="C54" s="71"/>
      <c r="D54" s="71"/>
      <c r="E54" s="71"/>
      <c r="F54" s="71"/>
      <c r="G54" s="94"/>
      <c r="H54" s="71"/>
      <c r="I54" s="95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spans="1:248" ht="12.75" customHeight="1" x14ac:dyDescent="0.2">
      <c r="A55" s="15"/>
      <c r="B55" s="15"/>
      <c r="C55" s="15"/>
      <c r="D55" s="15"/>
      <c r="E55" s="15"/>
      <c r="F55" s="15"/>
      <c r="G55" s="499" t="str">
        <f>G10</f>
        <v>UNITED STEELWORKERS - LOCAL UNION</v>
      </c>
      <c r="H55" s="499"/>
      <c r="I55" s="499"/>
      <c r="J55" s="2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24" t="s">
        <v>399</v>
      </c>
      <c r="AA55" s="24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248" ht="12.75" customHeight="1" x14ac:dyDescent="0.2">
      <c r="A56" s="15"/>
      <c r="B56" s="26" t="str">
        <f>B11</f>
        <v>Month</v>
      </c>
      <c r="C56" s="9" t="str">
        <f>C11</f>
        <v>OCTOBER</v>
      </c>
      <c r="D56" s="26" t="str">
        <f>D11</f>
        <v>Year</v>
      </c>
      <c r="E56" s="105">
        <f>$E$11</f>
        <v>0</v>
      </c>
      <c r="F56" s="15"/>
      <c r="G56" s="55"/>
      <c r="H56" s="15"/>
      <c r="I56" s="3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26"/>
      <c r="AJ56" s="110" t="str">
        <f>C56</f>
        <v>OCTOBER</v>
      </c>
      <c r="AK56" s="105">
        <f>$E$11</f>
        <v>0</v>
      </c>
    </row>
    <row r="57" spans="1:248" ht="12.75" customHeight="1" x14ac:dyDescent="0.2">
      <c r="A57" s="15"/>
      <c r="B57" s="26" t="str">
        <f>B12</f>
        <v>Page No.</v>
      </c>
      <c r="C57" s="56">
        <f>C12+1</f>
        <v>2</v>
      </c>
      <c r="D57" s="15"/>
      <c r="E57" s="15"/>
      <c r="F57" s="15"/>
      <c r="G57" s="55"/>
      <c r="H57" s="15"/>
      <c r="I57" s="34" t="s">
        <v>53</v>
      </c>
      <c r="J57" s="15"/>
      <c r="K57" s="15"/>
      <c r="L57" s="34"/>
      <c r="M57" s="15"/>
      <c r="N57" s="15"/>
      <c r="O57" s="15"/>
      <c r="P57" s="26"/>
      <c r="Q57" s="15"/>
      <c r="R57" s="26"/>
      <c r="S57" s="15"/>
      <c r="T57" s="15"/>
      <c r="U57" s="15"/>
      <c r="V57" s="15"/>
      <c r="W57" s="15"/>
      <c r="X57" s="15"/>
      <c r="Y57" s="15"/>
      <c r="Z57" s="15"/>
      <c r="AA57" s="15"/>
      <c r="AB57" s="28" t="s">
        <v>54</v>
      </c>
      <c r="AC57" s="15"/>
      <c r="AD57" s="15"/>
      <c r="AE57" s="15"/>
      <c r="AF57" s="15"/>
      <c r="AG57" s="15"/>
      <c r="AH57" s="15"/>
      <c r="AI57" s="26" t="str">
        <f>B57</f>
        <v>Page No.</v>
      </c>
      <c r="AJ57" s="106">
        <f>C57</f>
        <v>2</v>
      </c>
      <c r="AK57" s="106"/>
      <c r="AL57" s="1"/>
    </row>
    <row r="58" spans="1:248" ht="12.75" customHeight="1" x14ac:dyDescent="0.2">
      <c r="A58" s="15"/>
      <c r="B58" s="15"/>
      <c r="C58" s="15"/>
      <c r="D58" s="15"/>
      <c r="E58" s="15"/>
      <c r="F58" s="15"/>
      <c r="G58" s="55"/>
      <c r="H58" s="15"/>
      <c r="I58" s="3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 t="s">
        <v>236</v>
      </c>
      <c r="AL58" s="15"/>
    </row>
    <row r="59" spans="1:248" ht="12.75" customHeight="1" x14ac:dyDescent="0.2">
      <c r="A59" s="30"/>
      <c r="B59" s="30"/>
      <c r="C59" s="30"/>
      <c r="D59" s="30"/>
      <c r="E59" s="30"/>
      <c r="F59" s="30"/>
      <c r="G59" s="57"/>
      <c r="H59" s="30"/>
      <c r="I59" s="31"/>
      <c r="J59" s="30"/>
      <c r="K59" s="30"/>
      <c r="L59" s="31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1"/>
      <c r="AF59" s="30"/>
      <c r="AG59" s="30"/>
      <c r="AH59" s="30"/>
      <c r="AI59" s="30"/>
      <c r="AJ59" s="30"/>
      <c r="AK59" s="30"/>
      <c r="AL59" s="30"/>
    </row>
    <row r="60" spans="1:248" s="362" customFormat="1" ht="12.75" customHeight="1" x14ac:dyDescent="0.2">
      <c r="A60" s="32"/>
      <c r="B60" s="15"/>
      <c r="C60" s="15" t="s">
        <v>55</v>
      </c>
      <c r="D60" s="15"/>
      <c r="E60" s="15"/>
      <c r="F60" s="33"/>
      <c r="G60" s="58"/>
      <c r="H60" s="38" t="s">
        <v>56</v>
      </c>
      <c r="I60" s="59"/>
      <c r="J60" s="459" t="s">
        <v>466</v>
      </c>
      <c r="K60" s="460"/>
      <c r="L60" s="15"/>
      <c r="M60" s="15"/>
      <c r="N60" s="15"/>
      <c r="O60" s="34" t="s">
        <v>57</v>
      </c>
      <c r="P60" s="15"/>
      <c r="Q60" s="15"/>
      <c r="R60" s="32"/>
      <c r="S60" s="15"/>
      <c r="T60" s="3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33"/>
      <c r="AJ60" s="15"/>
      <c r="AK60" s="32"/>
      <c r="AL60" s="15"/>
    </row>
    <row r="61" spans="1:248" s="362" customFormat="1" ht="12.75" customHeight="1" x14ac:dyDescent="0.2">
      <c r="A61" s="32"/>
      <c r="B61" s="15"/>
      <c r="C61" s="15"/>
      <c r="D61" s="15"/>
      <c r="E61" s="15"/>
      <c r="F61" s="33"/>
      <c r="G61" s="58"/>
      <c r="H61" s="33"/>
      <c r="I61" s="60"/>
      <c r="J61" s="15"/>
      <c r="K61" s="32"/>
      <c r="L61" s="15"/>
      <c r="M61" s="15"/>
      <c r="N61" s="15"/>
      <c r="O61" s="15"/>
      <c r="P61" s="15"/>
      <c r="Q61" s="15"/>
      <c r="R61" s="32"/>
      <c r="S61" s="15"/>
      <c r="T61" s="3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33"/>
      <c r="AJ61" s="15"/>
      <c r="AK61" s="32"/>
      <c r="AL61" s="15"/>
    </row>
    <row r="62" spans="1:248" s="362" customFormat="1" ht="12.75" customHeight="1" thickBot="1" x14ac:dyDescent="0.25">
      <c r="A62" s="35"/>
      <c r="B62" s="19">
        <v>1</v>
      </c>
      <c r="C62" s="19">
        <v>2</v>
      </c>
      <c r="D62" s="19">
        <v>3</v>
      </c>
      <c r="E62" s="19">
        <v>4</v>
      </c>
      <c r="F62" s="36">
        <v>5</v>
      </c>
      <c r="G62" s="61">
        <v>6</v>
      </c>
      <c r="H62" s="37">
        <v>7</v>
      </c>
      <c r="I62" s="62">
        <v>8</v>
      </c>
      <c r="J62" s="19">
        <v>9</v>
      </c>
      <c r="K62" s="37">
        <v>10</v>
      </c>
      <c r="L62" s="19">
        <v>11</v>
      </c>
      <c r="M62" s="19" t="s">
        <v>1</v>
      </c>
      <c r="N62" s="19">
        <v>12</v>
      </c>
      <c r="O62" s="19">
        <v>13</v>
      </c>
      <c r="P62" s="19">
        <v>14</v>
      </c>
      <c r="Q62" s="19">
        <v>15</v>
      </c>
      <c r="R62" s="37" t="s">
        <v>2</v>
      </c>
      <c r="S62" s="18"/>
      <c r="T62" s="35"/>
      <c r="U62" s="19">
        <v>16</v>
      </c>
      <c r="V62" s="19">
        <v>17</v>
      </c>
      <c r="W62" s="19">
        <v>18</v>
      </c>
      <c r="X62" s="19">
        <v>19</v>
      </c>
      <c r="Y62" s="19">
        <v>20</v>
      </c>
      <c r="Z62" s="19" t="s">
        <v>3</v>
      </c>
      <c r="AA62" s="19">
        <v>21</v>
      </c>
      <c r="AB62" s="19">
        <v>22</v>
      </c>
      <c r="AC62" s="19">
        <v>23</v>
      </c>
      <c r="AD62" s="19">
        <v>24</v>
      </c>
      <c r="AE62" s="19">
        <v>25</v>
      </c>
      <c r="AF62" s="19">
        <v>26</v>
      </c>
      <c r="AG62" s="19">
        <v>27</v>
      </c>
      <c r="AH62" s="19">
        <v>28</v>
      </c>
      <c r="AI62" s="36">
        <v>29</v>
      </c>
      <c r="AJ62" s="19">
        <v>30</v>
      </c>
      <c r="AK62" s="37">
        <v>31</v>
      </c>
      <c r="AL62" s="18"/>
    </row>
    <row r="63" spans="1:248" s="102" customFormat="1" ht="12.75" customHeight="1" thickTop="1" x14ac:dyDescent="0.2">
      <c r="A63" s="32"/>
      <c r="B63" s="6" t="s">
        <v>4</v>
      </c>
      <c r="C63" s="399"/>
      <c r="D63" s="6" t="s">
        <v>201</v>
      </c>
      <c r="E63" s="400" t="s">
        <v>6</v>
      </c>
      <c r="F63" s="114" t="s">
        <v>7</v>
      </c>
      <c r="G63" s="401"/>
      <c r="H63" s="114"/>
      <c r="I63" s="402"/>
      <c r="J63" s="6"/>
      <c r="K63" s="114"/>
      <c r="L63" s="6" t="s">
        <v>454</v>
      </c>
      <c r="M63" s="6"/>
      <c r="N63" s="6" t="s">
        <v>257</v>
      </c>
      <c r="O63" s="400" t="s">
        <v>455</v>
      </c>
      <c r="P63" s="403"/>
      <c r="Q63" s="404" t="s">
        <v>8</v>
      </c>
      <c r="R63" s="114" t="s">
        <v>8</v>
      </c>
      <c r="S63" s="405"/>
      <c r="T63" s="374"/>
      <c r="U63" s="456" t="s">
        <v>9</v>
      </c>
      <c r="V63" s="457"/>
      <c r="W63" s="457"/>
      <c r="X63" s="457"/>
      <c r="Y63" s="458"/>
      <c r="Z63" s="6" t="s">
        <v>10</v>
      </c>
      <c r="AA63" s="6" t="s">
        <v>11</v>
      </c>
      <c r="AB63" s="6" t="s">
        <v>204</v>
      </c>
      <c r="AC63" s="6" t="s">
        <v>12</v>
      </c>
      <c r="AD63" s="6" t="s">
        <v>13</v>
      </c>
      <c r="AE63" s="6" t="s">
        <v>14</v>
      </c>
      <c r="AF63" s="6"/>
      <c r="AG63" s="6"/>
      <c r="AH63" s="406"/>
      <c r="AI63" s="407"/>
      <c r="AJ63" s="6" t="s">
        <v>15</v>
      </c>
      <c r="AK63" s="114" t="s">
        <v>7</v>
      </c>
      <c r="AL63" s="405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  <c r="FM63" s="181"/>
      <c r="FN63" s="181"/>
      <c r="FO63" s="181"/>
      <c r="FP63" s="181"/>
      <c r="FQ63" s="181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181"/>
      <c r="GF63" s="181"/>
      <c r="GG63" s="181"/>
      <c r="GH63" s="181"/>
      <c r="GI63" s="181"/>
      <c r="GJ63" s="181"/>
      <c r="GK63" s="181"/>
      <c r="GL63" s="181"/>
      <c r="GM63" s="181"/>
      <c r="GN63" s="181"/>
      <c r="GO63" s="181"/>
      <c r="GP63" s="181"/>
      <c r="GQ63" s="181"/>
      <c r="GR63" s="181"/>
      <c r="GS63" s="181"/>
      <c r="GT63" s="181"/>
      <c r="GU63" s="181"/>
      <c r="GV63" s="181"/>
      <c r="GW63" s="181"/>
      <c r="GX63" s="181"/>
      <c r="GY63" s="181"/>
      <c r="GZ63" s="181"/>
      <c r="HA63" s="181"/>
      <c r="HB63" s="181"/>
      <c r="HC63" s="181"/>
      <c r="HD63" s="181"/>
      <c r="HE63" s="181"/>
      <c r="HF63" s="181"/>
      <c r="HG63" s="181"/>
      <c r="HH63" s="181"/>
      <c r="HI63" s="181"/>
      <c r="HJ63" s="181"/>
      <c r="HK63" s="181"/>
      <c r="HL63" s="181"/>
      <c r="HM63" s="181"/>
      <c r="HN63" s="181"/>
      <c r="HO63" s="181"/>
      <c r="HP63" s="181"/>
      <c r="HQ63" s="181"/>
      <c r="HR63" s="181"/>
      <c r="HS63" s="181"/>
      <c r="HT63" s="181"/>
      <c r="HU63" s="181"/>
      <c r="HV63" s="181"/>
      <c r="HW63" s="181"/>
      <c r="HX63" s="181"/>
      <c r="HY63" s="181"/>
      <c r="HZ63" s="181"/>
      <c r="IA63" s="181"/>
      <c r="IB63" s="181"/>
      <c r="IC63" s="181"/>
      <c r="ID63" s="181"/>
      <c r="IE63" s="181"/>
      <c r="IF63" s="181"/>
      <c r="IG63" s="181"/>
      <c r="IH63" s="181"/>
      <c r="II63" s="181"/>
      <c r="IJ63" s="181"/>
      <c r="IK63" s="181"/>
      <c r="IL63" s="181"/>
      <c r="IM63" s="181"/>
      <c r="IN63" s="181"/>
    </row>
    <row r="64" spans="1:248" s="102" customFormat="1" ht="12.75" customHeight="1" x14ac:dyDescent="0.2">
      <c r="A64" s="32"/>
      <c r="B64" s="6" t="s">
        <v>8</v>
      </c>
      <c r="C64" s="6" t="s">
        <v>16</v>
      </c>
      <c r="D64" s="6" t="s">
        <v>202</v>
      </c>
      <c r="E64" s="408" t="s">
        <v>8</v>
      </c>
      <c r="F64" s="114" t="s">
        <v>18</v>
      </c>
      <c r="G64" s="401" t="s">
        <v>19</v>
      </c>
      <c r="H64" s="114" t="s">
        <v>20</v>
      </c>
      <c r="I64" s="402" t="s">
        <v>465</v>
      </c>
      <c r="J64" s="6" t="s">
        <v>21</v>
      </c>
      <c r="K64" s="114" t="s">
        <v>22</v>
      </c>
      <c r="L64" s="6" t="s">
        <v>456</v>
      </c>
      <c r="M64" s="6" t="s">
        <v>457</v>
      </c>
      <c r="N64" s="6" t="s">
        <v>258</v>
      </c>
      <c r="O64" s="408" t="s">
        <v>259</v>
      </c>
      <c r="P64" s="408" t="s">
        <v>23</v>
      </c>
      <c r="Q64" s="6" t="s">
        <v>24</v>
      </c>
      <c r="R64" s="114" t="s">
        <v>24</v>
      </c>
      <c r="S64" s="406" t="s">
        <v>136</v>
      </c>
      <c r="T64" s="114" t="s">
        <v>136</v>
      </c>
      <c r="U64" s="6" t="s">
        <v>25</v>
      </c>
      <c r="V64" s="6" t="s">
        <v>26</v>
      </c>
      <c r="W64" s="6" t="s">
        <v>27</v>
      </c>
      <c r="X64" s="6" t="s">
        <v>28</v>
      </c>
      <c r="Y64" s="6" t="s">
        <v>137</v>
      </c>
      <c r="Z64" s="6" t="s">
        <v>251</v>
      </c>
      <c r="AA64" s="6" t="s">
        <v>138</v>
      </c>
      <c r="AB64" s="6" t="s">
        <v>203</v>
      </c>
      <c r="AC64" s="6" t="s">
        <v>30</v>
      </c>
      <c r="AD64" s="6" t="s">
        <v>141</v>
      </c>
      <c r="AE64" s="6" t="s">
        <v>31</v>
      </c>
      <c r="AF64" s="6" t="s">
        <v>32</v>
      </c>
      <c r="AG64" s="6" t="s">
        <v>205</v>
      </c>
      <c r="AH64" s="406" t="s">
        <v>16</v>
      </c>
      <c r="AI64" s="409" t="s">
        <v>34</v>
      </c>
      <c r="AJ64" s="6" t="s">
        <v>35</v>
      </c>
      <c r="AK64" s="114" t="s">
        <v>18</v>
      </c>
      <c r="AL64" s="405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  <c r="FM64" s="181"/>
      <c r="FN64" s="181"/>
      <c r="FO64" s="181"/>
      <c r="FP64" s="181"/>
      <c r="FQ64" s="181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181"/>
      <c r="GF64" s="181"/>
      <c r="GG64" s="181"/>
      <c r="GH64" s="181"/>
      <c r="GI64" s="181"/>
      <c r="GJ64" s="181"/>
      <c r="GK64" s="181"/>
      <c r="GL64" s="181"/>
      <c r="GM64" s="181"/>
      <c r="GN64" s="181"/>
      <c r="GO64" s="181"/>
      <c r="GP64" s="181"/>
      <c r="GQ64" s="181"/>
      <c r="GR64" s="181"/>
      <c r="GS64" s="181"/>
      <c r="GT64" s="181"/>
      <c r="GU64" s="181"/>
      <c r="GV64" s="181"/>
      <c r="GW64" s="181"/>
      <c r="GX64" s="181"/>
      <c r="GY64" s="181"/>
      <c r="GZ64" s="181"/>
      <c r="HA64" s="181"/>
      <c r="HB64" s="181"/>
      <c r="HC64" s="181"/>
      <c r="HD64" s="181"/>
      <c r="HE64" s="181"/>
      <c r="HF64" s="181"/>
      <c r="HG64" s="181"/>
      <c r="HH64" s="181"/>
      <c r="HI64" s="181"/>
      <c r="HJ64" s="181"/>
      <c r="HK64" s="181"/>
      <c r="HL64" s="181"/>
      <c r="HM64" s="181"/>
      <c r="HN64" s="181"/>
      <c r="HO64" s="181"/>
      <c r="HP64" s="181"/>
      <c r="HQ64" s="181"/>
      <c r="HR64" s="181"/>
      <c r="HS64" s="181"/>
      <c r="HT64" s="181"/>
      <c r="HU64" s="181"/>
      <c r="HV64" s="181"/>
      <c r="HW64" s="181"/>
      <c r="HX64" s="181"/>
      <c r="HY64" s="181"/>
      <c r="HZ64" s="181"/>
      <c r="IA64" s="181"/>
      <c r="IB64" s="181"/>
      <c r="IC64" s="181"/>
      <c r="ID64" s="181"/>
      <c r="IE64" s="181"/>
      <c r="IF64" s="181"/>
      <c r="IG64" s="181"/>
      <c r="IH64" s="181"/>
      <c r="II64" s="181"/>
      <c r="IJ64" s="181"/>
      <c r="IK64" s="181"/>
      <c r="IL64" s="181"/>
      <c r="IM64" s="181"/>
      <c r="IN64" s="181"/>
    </row>
    <row r="65" spans="1:248" s="102" customFormat="1" ht="12.75" customHeight="1" thickBot="1" x14ac:dyDescent="0.25">
      <c r="A65" s="410"/>
      <c r="B65" s="7" t="s">
        <v>36</v>
      </c>
      <c r="C65" s="7" t="s">
        <v>37</v>
      </c>
      <c r="D65" s="7" t="s">
        <v>38</v>
      </c>
      <c r="E65" s="411" t="s">
        <v>39</v>
      </c>
      <c r="F65" s="412" t="s">
        <v>40</v>
      </c>
      <c r="G65" s="413"/>
      <c r="H65" s="412"/>
      <c r="I65" s="414" t="s">
        <v>41</v>
      </c>
      <c r="J65" s="7"/>
      <c r="K65" s="412"/>
      <c r="L65" s="7" t="s">
        <v>458</v>
      </c>
      <c r="M65" s="7"/>
      <c r="N65" s="7" t="s">
        <v>235</v>
      </c>
      <c r="O65" s="411" t="s">
        <v>235</v>
      </c>
      <c r="P65" s="415"/>
      <c r="Q65" s="115" t="s">
        <v>459</v>
      </c>
      <c r="R65" s="116" t="s">
        <v>263</v>
      </c>
      <c r="S65" s="416" t="s">
        <v>109</v>
      </c>
      <c r="T65" s="412" t="s">
        <v>188</v>
      </c>
      <c r="U65" s="7" t="s">
        <v>42</v>
      </c>
      <c r="V65" s="7" t="s">
        <v>43</v>
      </c>
      <c r="W65" s="7"/>
      <c r="X65" s="7" t="s">
        <v>44</v>
      </c>
      <c r="Y65" s="7" t="s">
        <v>30</v>
      </c>
      <c r="Z65" s="7" t="s">
        <v>30</v>
      </c>
      <c r="AA65" s="7" t="s">
        <v>139</v>
      </c>
      <c r="AB65" s="7" t="s">
        <v>15</v>
      </c>
      <c r="AC65" s="7" t="s">
        <v>140</v>
      </c>
      <c r="AD65" s="7" t="s">
        <v>142</v>
      </c>
      <c r="AE65" s="7" t="s">
        <v>47</v>
      </c>
      <c r="AF65" s="7" t="s">
        <v>48</v>
      </c>
      <c r="AG65" s="7" t="s">
        <v>15</v>
      </c>
      <c r="AH65" s="416" t="s">
        <v>30</v>
      </c>
      <c r="AI65" s="417"/>
      <c r="AJ65" s="7" t="s">
        <v>49</v>
      </c>
      <c r="AK65" s="412" t="s">
        <v>189</v>
      </c>
      <c r="AL65" s="418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  <c r="HR65" s="181"/>
      <c r="HS65" s="181"/>
      <c r="HT65" s="181"/>
      <c r="HU65" s="181"/>
      <c r="HV65" s="181"/>
      <c r="HW65" s="181"/>
      <c r="HX65" s="181"/>
      <c r="HY65" s="181"/>
      <c r="HZ65" s="181"/>
      <c r="IA65" s="181"/>
      <c r="IB65" s="181"/>
      <c r="IC65" s="181"/>
      <c r="ID65" s="181"/>
      <c r="IE65" s="181"/>
      <c r="IF65" s="181"/>
      <c r="IG65" s="181"/>
      <c r="IH65" s="181"/>
      <c r="II65" s="181"/>
      <c r="IJ65" s="181"/>
      <c r="IK65" s="181"/>
      <c r="IL65" s="181"/>
      <c r="IM65" s="181"/>
      <c r="IN65" s="181"/>
    </row>
    <row r="66" spans="1:248" s="52" customFormat="1" ht="12.75" customHeight="1" thickTop="1" x14ac:dyDescent="0.2">
      <c r="A66" s="63"/>
      <c r="B66" s="241">
        <f>B53</f>
        <v>0</v>
      </c>
      <c r="C66" s="241">
        <f>C53</f>
        <v>0</v>
      </c>
      <c r="D66" s="241">
        <f>D53</f>
        <v>0</v>
      </c>
      <c r="E66" s="259">
        <f>E53</f>
        <v>0</v>
      </c>
      <c r="F66" s="244">
        <f>F53</f>
        <v>0</v>
      </c>
      <c r="G66" s="99" t="str">
        <f>$C$11</f>
        <v>OCTOBER</v>
      </c>
      <c r="H66" s="113" t="s">
        <v>58</v>
      </c>
      <c r="I66" s="276"/>
      <c r="J66" s="260">
        <f t="shared" ref="J66:R66" si="6">J53</f>
        <v>0</v>
      </c>
      <c r="K66" s="261">
        <f t="shared" si="6"/>
        <v>0</v>
      </c>
      <c r="L66" s="241">
        <f t="shared" si="6"/>
        <v>0</v>
      </c>
      <c r="M66" s="241">
        <f t="shared" si="6"/>
        <v>0</v>
      </c>
      <c r="N66" s="241">
        <f t="shared" si="6"/>
        <v>0</v>
      </c>
      <c r="O66" s="262">
        <f t="shared" si="6"/>
        <v>0</v>
      </c>
      <c r="P66" s="259">
        <f t="shared" si="6"/>
        <v>0</v>
      </c>
      <c r="Q66" s="241">
        <f t="shared" si="6"/>
        <v>0</v>
      </c>
      <c r="R66" s="242">
        <f t="shared" si="6"/>
        <v>0</v>
      </c>
      <c r="S66" s="29"/>
      <c r="T66" s="63"/>
      <c r="U66" s="241">
        <f t="shared" ref="U66:AH66" si="7">U53</f>
        <v>0</v>
      </c>
      <c r="V66" s="241">
        <f t="shared" si="7"/>
        <v>0</v>
      </c>
      <c r="W66" s="241">
        <f t="shared" si="7"/>
        <v>0</v>
      </c>
      <c r="X66" s="241">
        <f t="shared" si="7"/>
        <v>0</v>
      </c>
      <c r="Y66" s="241">
        <f t="shared" si="7"/>
        <v>0</v>
      </c>
      <c r="Z66" s="241">
        <f t="shared" si="7"/>
        <v>0</v>
      </c>
      <c r="AA66" s="241">
        <f t="shared" si="7"/>
        <v>0</v>
      </c>
      <c r="AB66" s="241">
        <f t="shared" si="7"/>
        <v>0</v>
      </c>
      <c r="AC66" s="241">
        <f t="shared" si="7"/>
        <v>0</v>
      </c>
      <c r="AD66" s="241">
        <f t="shared" si="7"/>
        <v>0</v>
      </c>
      <c r="AE66" s="241">
        <f t="shared" si="7"/>
        <v>0</v>
      </c>
      <c r="AF66" s="241">
        <f t="shared" si="7"/>
        <v>0</v>
      </c>
      <c r="AG66" s="241">
        <f t="shared" si="7"/>
        <v>0</v>
      </c>
      <c r="AH66" s="241">
        <f t="shared" si="7"/>
        <v>0</v>
      </c>
      <c r="AI66" s="268"/>
      <c r="AJ66" s="241">
        <f>AJ53</f>
        <v>0</v>
      </c>
      <c r="AK66" s="241">
        <f>AK53</f>
        <v>0</v>
      </c>
      <c r="AL66" s="64"/>
    </row>
    <row r="67" spans="1:248" s="124" customFormat="1" ht="12.75" customHeight="1" x14ac:dyDescent="0.2">
      <c r="A67" s="40">
        <v>1</v>
      </c>
      <c r="B67" s="245"/>
      <c r="C67" s="245"/>
      <c r="D67" s="245"/>
      <c r="E67" s="245"/>
      <c r="F67" s="246"/>
      <c r="G67" s="419"/>
      <c r="H67" s="265"/>
      <c r="I67" s="420"/>
      <c r="J67" s="241">
        <f t="shared" ref="J67:J97" si="8">SUM(B67:F67)</f>
        <v>0</v>
      </c>
      <c r="K67" s="244">
        <f t="shared" ref="K67:K97" si="9">SUM(U67:AK67)-SUM(L67:R67)</f>
        <v>0</v>
      </c>
      <c r="L67" s="245"/>
      <c r="M67" s="245"/>
      <c r="N67" s="245"/>
      <c r="O67" s="247"/>
      <c r="P67" s="255"/>
      <c r="Q67" s="245"/>
      <c r="R67" s="246"/>
      <c r="S67" s="65" t="s">
        <v>59</v>
      </c>
      <c r="T67" s="40">
        <v>1</v>
      </c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7"/>
      <c r="AI67" s="265"/>
      <c r="AJ67" s="245"/>
      <c r="AK67" s="246"/>
      <c r="AL67" s="65" t="s">
        <v>59</v>
      </c>
    </row>
    <row r="68" spans="1:248" s="124" customFormat="1" ht="12.75" customHeight="1" x14ac:dyDescent="0.2">
      <c r="A68" s="40">
        <v>2</v>
      </c>
      <c r="B68" s="245"/>
      <c r="C68" s="245"/>
      <c r="D68" s="245"/>
      <c r="E68" s="245"/>
      <c r="F68" s="246"/>
      <c r="G68" s="419"/>
      <c r="H68" s="265"/>
      <c r="I68" s="420"/>
      <c r="J68" s="241">
        <f t="shared" si="8"/>
        <v>0</v>
      </c>
      <c r="K68" s="244">
        <f t="shared" si="9"/>
        <v>0</v>
      </c>
      <c r="L68" s="245"/>
      <c r="M68" s="245"/>
      <c r="N68" s="245"/>
      <c r="O68" s="247"/>
      <c r="P68" s="255"/>
      <c r="Q68" s="245"/>
      <c r="R68" s="246"/>
      <c r="S68" s="65" t="s">
        <v>60</v>
      </c>
      <c r="T68" s="40">
        <v>2</v>
      </c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7"/>
      <c r="AI68" s="265"/>
      <c r="AJ68" s="245"/>
      <c r="AK68" s="246"/>
      <c r="AL68" s="65" t="s">
        <v>60</v>
      </c>
    </row>
    <row r="69" spans="1:248" s="124" customFormat="1" ht="12.75" customHeight="1" x14ac:dyDescent="0.2">
      <c r="A69" s="40">
        <v>3</v>
      </c>
      <c r="B69" s="245"/>
      <c r="C69" s="245"/>
      <c r="D69" s="245"/>
      <c r="E69" s="245"/>
      <c r="F69" s="246"/>
      <c r="G69" s="419"/>
      <c r="H69" s="265"/>
      <c r="I69" s="420"/>
      <c r="J69" s="241">
        <f t="shared" si="8"/>
        <v>0</v>
      </c>
      <c r="K69" s="244">
        <f t="shared" si="9"/>
        <v>0</v>
      </c>
      <c r="L69" s="245"/>
      <c r="M69" s="245"/>
      <c r="N69" s="245"/>
      <c r="O69" s="247"/>
      <c r="P69" s="255"/>
      <c r="Q69" s="245"/>
      <c r="R69" s="246"/>
      <c r="S69" s="65" t="s">
        <v>61</v>
      </c>
      <c r="T69" s="40">
        <v>3</v>
      </c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7"/>
      <c r="AI69" s="265"/>
      <c r="AJ69" s="245"/>
      <c r="AK69" s="246"/>
      <c r="AL69" s="65" t="s">
        <v>61</v>
      </c>
    </row>
    <row r="70" spans="1:248" s="124" customFormat="1" ht="12.75" customHeight="1" x14ac:dyDescent="0.2">
      <c r="A70" s="40">
        <v>4</v>
      </c>
      <c r="B70" s="245"/>
      <c r="C70" s="245"/>
      <c r="D70" s="245"/>
      <c r="E70" s="245"/>
      <c r="F70" s="246"/>
      <c r="G70" s="419"/>
      <c r="H70" s="265"/>
      <c r="I70" s="420"/>
      <c r="J70" s="241">
        <f t="shared" si="8"/>
        <v>0</v>
      </c>
      <c r="K70" s="244">
        <f t="shared" si="9"/>
        <v>0</v>
      </c>
      <c r="L70" s="245"/>
      <c r="M70" s="245"/>
      <c r="N70" s="245"/>
      <c r="O70" s="247"/>
      <c r="P70" s="255"/>
      <c r="Q70" s="245"/>
      <c r="R70" s="246"/>
      <c r="S70" s="65" t="s">
        <v>62</v>
      </c>
      <c r="T70" s="40">
        <v>4</v>
      </c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7"/>
      <c r="AI70" s="265"/>
      <c r="AJ70" s="245"/>
      <c r="AK70" s="246"/>
      <c r="AL70" s="65" t="s">
        <v>62</v>
      </c>
    </row>
    <row r="71" spans="1:248" s="124" customFormat="1" ht="12.75" customHeight="1" x14ac:dyDescent="0.2">
      <c r="A71" s="40">
        <v>5</v>
      </c>
      <c r="B71" s="245"/>
      <c r="C71" s="245"/>
      <c r="D71" s="245"/>
      <c r="E71" s="245"/>
      <c r="F71" s="246"/>
      <c r="G71" s="421"/>
      <c r="H71" s="265"/>
      <c r="I71" s="420"/>
      <c r="J71" s="241">
        <f t="shared" si="8"/>
        <v>0</v>
      </c>
      <c r="K71" s="244">
        <f t="shared" si="9"/>
        <v>0</v>
      </c>
      <c r="L71" s="245"/>
      <c r="M71" s="245"/>
      <c r="N71" s="245"/>
      <c r="O71" s="247"/>
      <c r="P71" s="255"/>
      <c r="Q71" s="245"/>
      <c r="R71" s="246"/>
      <c r="S71" s="65" t="s">
        <v>63</v>
      </c>
      <c r="T71" s="40">
        <v>5</v>
      </c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7"/>
      <c r="AI71" s="265"/>
      <c r="AJ71" s="245"/>
      <c r="AK71" s="246"/>
      <c r="AL71" s="65" t="s">
        <v>63</v>
      </c>
    </row>
    <row r="72" spans="1:248" s="124" customFormat="1" ht="12.75" customHeight="1" x14ac:dyDescent="0.2">
      <c r="A72" s="66">
        <v>6</v>
      </c>
      <c r="B72" s="248"/>
      <c r="C72" s="248"/>
      <c r="D72" s="248"/>
      <c r="E72" s="248"/>
      <c r="F72" s="250"/>
      <c r="G72" s="419"/>
      <c r="H72" s="266"/>
      <c r="I72" s="422"/>
      <c r="J72" s="241">
        <f t="shared" si="8"/>
        <v>0</v>
      </c>
      <c r="K72" s="244">
        <f t="shared" si="9"/>
        <v>0</v>
      </c>
      <c r="L72" s="248"/>
      <c r="M72" s="248"/>
      <c r="N72" s="248"/>
      <c r="O72" s="249"/>
      <c r="P72" s="256"/>
      <c r="Q72" s="248"/>
      <c r="R72" s="250"/>
      <c r="S72" s="67" t="s">
        <v>64</v>
      </c>
      <c r="T72" s="66">
        <v>6</v>
      </c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9"/>
      <c r="AI72" s="266"/>
      <c r="AJ72" s="248"/>
      <c r="AK72" s="250"/>
      <c r="AL72" s="67" t="s">
        <v>64</v>
      </c>
    </row>
    <row r="73" spans="1:248" s="124" customFormat="1" ht="12.75" customHeight="1" x14ac:dyDescent="0.2">
      <c r="A73" s="40">
        <v>7</v>
      </c>
      <c r="B73" s="245"/>
      <c r="C73" s="245"/>
      <c r="D73" s="245"/>
      <c r="E73" s="245"/>
      <c r="F73" s="246"/>
      <c r="G73" s="419"/>
      <c r="H73" s="265"/>
      <c r="I73" s="420"/>
      <c r="J73" s="241">
        <f t="shared" si="8"/>
        <v>0</v>
      </c>
      <c r="K73" s="244">
        <f t="shared" si="9"/>
        <v>0</v>
      </c>
      <c r="L73" s="245"/>
      <c r="M73" s="245"/>
      <c r="N73" s="245"/>
      <c r="O73" s="247"/>
      <c r="P73" s="255"/>
      <c r="Q73" s="245"/>
      <c r="R73" s="246"/>
      <c r="S73" s="65" t="s">
        <v>65</v>
      </c>
      <c r="T73" s="40">
        <v>7</v>
      </c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7"/>
      <c r="AI73" s="265"/>
      <c r="AJ73" s="245"/>
      <c r="AK73" s="246"/>
      <c r="AL73" s="65" t="s">
        <v>65</v>
      </c>
    </row>
    <row r="74" spans="1:248" s="124" customFormat="1" ht="12.75" customHeight="1" x14ac:dyDescent="0.2">
      <c r="A74" s="40">
        <v>8</v>
      </c>
      <c r="B74" s="245"/>
      <c r="C74" s="245"/>
      <c r="D74" s="245"/>
      <c r="E74" s="245"/>
      <c r="F74" s="246"/>
      <c r="G74" s="419"/>
      <c r="H74" s="265"/>
      <c r="I74" s="420"/>
      <c r="J74" s="241">
        <f t="shared" si="8"/>
        <v>0</v>
      </c>
      <c r="K74" s="244">
        <f t="shared" si="9"/>
        <v>0</v>
      </c>
      <c r="L74" s="245"/>
      <c r="M74" s="245"/>
      <c r="N74" s="245"/>
      <c r="O74" s="247"/>
      <c r="P74" s="255"/>
      <c r="Q74" s="245"/>
      <c r="R74" s="246"/>
      <c r="S74" s="65" t="s">
        <v>66</v>
      </c>
      <c r="T74" s="40">
        <v>8</v>
      </c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7"/>
      <c r="AI74" s="265"/>
      <c r="AJ74" s="245"/>
      <c r="AK74" s="246"/>
      <c r="AL74" s="65" t="s">
        <v>66</v>
      </c>
    </row>
    <row r="75" spans="1:248" s="124" customFormat="1" ht="12.75" customHeight="1" x14ac:dyDescent="0.2">
      <c r="A75" s="40">
        <v>9</v>
      </c>
      <c r="B75" s="245"/>
      <c r="C75" s="245"/>
      <c r="D75" s="245"/>
      <c r="E75" s="245"/>
      <c r="F75" s="246"/>
      <c r="G75" s="419"/>
      <c r="H75" s="265"/>
      <c r="I75" s="420"/>
      <c r="J75" s="241">
        <f t="shared" si="8"/>
        <v>0</v>
      </c>
      <c r="K75" s="244">
        <f t="shared" si="9"/>
        <v>0</v>
      </c>
      <c r="L75" s="245"/>
      <c r="M75" s="245"/>
      <c r="N75" s="245"/>
      <c r="O75" s="247"/>
      <c r="P75" s="255"/>
      <c r="Q75" s="245"/>
      <c r="R75" s="246"/>
      <c r="S75" s="65" t="s">
        <v>67</v>
      </c>
      <c r="T75" s="40">
        <v>9</v>
      </c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7"/>
      <c r="AI75" s="265"/>
      <c r="AJ75" s="245"/>
      <c r="AK75" s="246"/>
      <c r="AL75" s="65" t="s">
        <v>67</v>
      </c>
    </row>
    <row r="76" spans="1:248" s="124" customFormat="1" ht="12.75" customHeight="1" x14ac:dyDescent="0.2">
      <c r="A76" s="40">
        <v>10</v>
      </c>
      <c r="B76" s="245"/>
      <c r="C76" s="245"/>
      <c r="D76" s="245"/>
      <c r="E76" s="245"/>
      <c r="F76" s="246"/>
      <c r="G76" s="419"/>
      <c r="H76" s="265"/>
      <c r="I76" s="420"/>
      <c r="J76" s="241">
        <f t="shared" si="8"/>
        <v>0</v>
      </c>
      <c r="K76" s="244">
        <f t="shared" si="9"/>
        <v>0</v>
      </c>
      <c r="L76" s="245"/>
      <c r="M76" s="245"/>
      <c r="N76" s="245"/>
      <c r="O76" s="247"/>
      <c r="P76" s="255"/>
      <c r="Q76" s="245"/>
      <c r="R76" s="246"/>
      <c r="S76" s="65" t="s">
        <v>68</v>
      </c>
      <c r="T76" s="40">
        <v>10</v>
      </c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7"/>
      <c r="AI76" s="265"/>
      <c r="AJ76" s="245"/>
      <c r="AK76" s="246"/>
      <c r="AL76" s="65" t="s">
        <v>68</v>
      </c>
    </row>
    <row r="77" spans="1:248" s="124" customFormat="1" ht="12.75" customHeight="1" x14ac:dyDescent="0.2">
      <c r="A77" s="40">
        <v>11</v>
      </c>
      <c r="B77" s="245"/>
      <c r="C77" s="245"/>
      <c r="D77" s="245"/>
      <c r="E77" s="245"/>
      <c r="F77" s="246"/>
      <c r="G77" s="419"/>
      <c r="H77" s="265"/>
      <c r="I77" s="420"/>
      <c r="J77" s="241">
        <f t="shared" si="8"/>
        <v>0</v>
      </c>
      <c r="K77" s="244">
        <f t="shared" si="9"/>
        <v>0</v>
      </c>
      <c r="L77" s="245"/>
      <c r="M77" s="245"/>
      <c r="N77" s="245"/>
      <c r="O77" s="247"/>
      <c r="P77" s="255"/>
      <c r="Q77" s="245"/>
      <c r="R77" s="246"/>
      <c r="S77" s="65" t="s">
        <v>69</v>
      </c>
      <c r="T77" s="40">
        <v>11</v>
      </c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7"/>
      <c r="AI77" s="265"/>
      <c r="AJ77" s="245"/>
      <c r="AK77" s="246"/>
      <c r="AL77" s="65" t="s">
        <v>69</v>
      </c>
    </row>
    <row r="78" spans="1:248" s="124" customFormat="1" ht="12.75" customHeight="1" x14ac:dyDescent="0.2">
      <c r="A78" s="40">
        <v>12</v>
      </c>
      <c r="B78" s="245"/>
      <c r="C78" s="245"/>
      <c r="D78" s="245"/>
      <c r="E78" s="245"/>
      <c r="F78" s="246"/>
      <c r="G78" s="419"/>
      <c r="H78" s="265"/>
      <c r="I78" s="420"/>
      <c r="J78" s="241">
        <f t="shared" si="8"/>
        <v>0</v>
      </c>
      <c r="K78" s="244">
        <f t="shared" si="9"/>
        <v>0</v>
      </c>
      <c r="L78" s="245"/>
      <c r="M78" s="245"/>
      <c r="N78" s="245"/>
      <c r="O78" s="247"/>
      <c r="P78" s="255"/>
      <c r="Q78" s="245"/>
      <c r="R78" s="246"/>
      <c r="S78" s="65" t="s">
        <v>70</v>
      </c>
      <c r="T78" s="40">
        <v>12</v>
      </c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7"/>
      <c r="AI78" s="265"/>
      <c r="AJ78" s="245"/>
      <c r="AK78" s="246"/>
      <c r="AL78" s="65" t="s">
        <v>70</v>
      </c>
    </row>
    <row r="79" spans="1:248" s="124" customFormat="1" ht="12.75" customHeight="1" x14ac:dyDescent="0.2">
      <c r="A79" s="40">
        <v>13</v>
      </c>
      <c r="B79" s="245"/>
      <c r="C79" s="245"/>
      <c r="D79" s="245"/>
      <c r="E79" s="245"/>
      <c r="F79" s="246"/>
      <c r="G79" s="419"/>
      <c r="H79" s="265"/>
      <c r="I79" s="420"/>
      <c r="J79" s="241">
        <f t="shared" si="8"/>
        <v>0</v>
      </c>
      <c r="K79" s="244">
        <f t="shared" si="9"/>
        <v>0</v>
      </c>
      <c r="L79" s="245"/>
      <c r="M79" s="245"/>
      <c r="N79" s="245"/>
      <c r="O79" s="247"/>
      <c r="P79" s="255"/>
      <c r="Q79" s="245"/>
      <c r="R79" s="246"/>
      <c r="S79" s="65" t="s">
        <v>71</v>
      </c>
      <c r="T79" s="40">
        <v>13</v>
      </c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7"/>
      <c r="AI79" s="265"/>
      <c r="AJ79" s="245"/>
      <c r="AK79" s="246"/>
      <c r="AL79" s="65" t="s">
        <v>71</v>
      </c>
    </row>
    <row r="80" spans="1:248" s="124" customFormat="1" ht="12.75" customHeight="1" x14ac:dyDescent="0.2">
      <c r="A80" s="40">
        <v>14</v>
      </c>
      <c r="B80" s="245"/>
      <c r="C80" s="245"/>
      <c r="D80" s="245"/>
      <c r="E80" s="245"/>
      <c r="F80" s="246"/>
      <c r="G80" s="419"/>
      <c r="H80" s="265"/>
      <c r="I80" s="420"/>
      <c r="J80" s="241">
        <f t="shared" si="8"/>
        <v>0</v>
      </c>
      <c r="K80" s="244">
        <f t="shared" si="9"/>
        <v>0</v>
      </c>
      <c r="L80" s="245"/>
      <c r="M80" s="245"/>
      <c r="N80" s="245"/>
      <c r="O80" s="247"/>
      <c r="P80" s="255"/>
      <c r="Q80" s="245"/>
      <c r="R80" s="246"/>
      <c r="S80" s="65" t="s">
        <v>72</v>
      </c>
      <c r="T80" s="40">
        <v>14</v>
      </c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7"/>
      <c r="AI80" s="265"/>
      <c r="AJ80" s="245"/>
      <c r="AK80" s="246"/>
      <c r="AL80" s="65" t="s">
        <v>72</v>
      </c>
    </row>
    <row r="81" spans="1:38" s="124" customFormat="1" ht="12.75" customHeight="1" x14ac:dyDescent="0.2">
      <c r="A81" s="40">
        <v>15</v>
      </c>
      <c r="B81" s="245"/>
      <c r="C81" s="245"/>
      <c r="D81" s="245"/>
      <c r="E81" s="245"/>
      <c r="F81" s="246"/>
      <c r="G81" s="419"/>
      <c r="H81" s="265"/>
      <c r="I81" s="420"/>
      <c r="J81" s="241">
        <f t="shared" si="8"/>
        <v>0</v>
      </c>
      <c r="K81" s="244">
        <f t="shared" si="9"/>
        <v>0</v>
      </c>
      <c r="L81" s="245"/>
      <c r="M81" s="245"/>
      <c r="N81" s="245"/>
      <c r="O81" s="247"/>
      <c r="P81" s="255"/>
      <c r="Q81" s="245"/>
      <c r="R81" s="246"/>
      <c r="S81" s="65" t="s">
        <v>73</v>
      </c>
      <c r="T81" s="40">
        <v>15</v>
      </c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7"/>
      <c r="AI81" s="265"/>
      <c r="AJ81" s="245"/>
      <c r="AK81" s="246"/>
      <c r="AL81" s="65" t="s">
        <v>73</v>
      </c>
    </row>
    <row r="82" spans="1:38" s="124" customFormat="1" ht="12.75" customHeight="1" x14ac:dyDescent="0.2">
      <c r="A82" s="40">
        <v>16</v>
      </c>
      <c r="B82" s="245"/>
      <c r="C82" s="245"/>
      <c r="D82" s="245"/>
      <c r="E82" s="245"/>
      <c r="F82" s="246"/>
      <c r="G82" s="419"/>
      <c r="H82" s="265"/>
      <c r="I82" s="420"/>
      <c r="J82" s="241">
        <f t="shared" si="8"/>
        <v>0</v>
      </c>
      <c r="K82" s="244">
        <f t="shared" si="9"/>
        <v>0</v>
      </c>
      <c r="L82" s="245"/>
      <c r="M82" s="245"/>
      <c r="N82" s="245"/>
      <c r="O82" s="247"/>
      <c r="P82" s="255"/>
      <c r="Q82" s="245"/>
      <c r="R82" s="246"/>
      <c r="S82" s="65" t="s">
        <v>74</v>
      </c>
      <c r="T82" s="40">
        <v>16</v>
      </c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7"/>
      <c r="AI82" s="265"/>
      <c r="AJ82" s="245"/>
      <c r="AK82" s="246"/>
      <c r="AL82" s="65" t="s">
        <v>74</v>
      </c>
    </row>
    <row r="83" spans="1:38" s="124" customFormat="1" ht="12.75" customHeight="1" x14ac:dyDescent="0.2">
      <c r="A83" s="40">
        <v>17</v>
      </c>
      <c r="B83" s="245"/>
      <c r="C83" s="245"/>
      <c r="D83" s="245"/>
      <c r="E83" s="245"/>
      <c r="F83" s="246"/>
      <c r="G83" s="419"/>
      <c r="H83" s="265"/>
      <c r="I83" s="420"/>
      <c r="J83" s="241">
        <f t="shared" si="8"/>
        <v>0</v>
      </c>
      <c r="K83" s="244">
        <f t="shared" si="9"/>
        <v>0</v>
      </c>
      <c r="L83" s="245"/>
      <c r="M83" s="245"/>
      <c r="N83" s="245"/>
      <c r="O83" s="247"/>
      <c r="P83" s="255"/>
      <c r="Q83" s="245"/>
      <c r="R83" s="246"/>
      <c r="S83" s="65" t="s">
        <v>75</v>
      </c>
      <c r="T83" s="40">
        <v>17</v>
      </c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7"/>
      <c r="AI83" s="265"/>
      <c r="AJ83" s="245"/>
      <c r="AK83" s="246"/>
      <c r="AL83" s="65" t="s">
        <v>75</v>
      </c>
    </row>
    <row r="84" spans="1:38" s="124" customFormat="1" ht="12.75" customHeight="1" x14ac:dyDescent="0.2">
      <c r="A84" s="40">
        <v>18</v>
      </c>
      <c r="B84" s="245"/>
      <c r="C84" s="245"/>
      <c r="D84" s="245"/>
      <c r="E84" s="245"/>
      <c r="F84" s="246"/>
      <c r="G84" s="419"/>
      <c r="H84" s="265"/>
      <c r="I84" s="420"/>
      <c r="J84" s="241">
        <f t="shared" si="8"/>
        <v>0</v>
      </c>
      <c r="K84" s="244">
        <f t="shared" si="9"/>
        <v>0</v>
      </c>
      <c r="L84" s="245"/>
      <c r="M84" s="245"/>
      <c r="N84" s="245"/>
      <c r="O84" s="247"/>
      <c r="P84" s="255"/>
      <c r="Q84" s="245"/>
      <c r="R84" s="246"/>
      <c r="S84" s="65" t="s">
        <v>76</v>
      </c>
      <c r="T84" s="40">
        <v>18</v>
      </c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7"/>
      <c r="AI84" s="265"/>
      <c r="AJ84" s="245"/>
      <c r="AK84" s="246"/>
      <c r="AL84" s="65" t="s">
        <v>76</v>
      </c>
    </row>
    <row r="85" spans="1:38" s="124" customFormat="1" ht="12.75" customHeight="1" x14ac:dyDescent="0.2">
      <c r="A85" s="40">
        <v>19</v>
      </c>
      <c r="B85" s="245"/>
      <c r="C85" s="245"/>
      <c r="D85" s="245"/>
      <c r="E85" s="245"/>
      <c r="F85" s="246"/>
      <c r="G85" s="419"/>
      <c r="H85" s="265"/>
      <c r="I85" s="420"/>
      <c r="J85" s="241">
        <f t="shared" si="8"/>
        <v>0</v>
      </c>
      <c r="K85" s="244">
        <f t="shared" si="9"/>
        <v>0</v>
      </c>
      <c r="L85" s="245"/>
      <c r="M85" s="245"/>
      <c r="N85" s="245"/>
      <c r="O85" s="247"/>
      <c r="P85" s="255"/>
      <c r="Q85" s="245"/>
      <c r="R85" s="246"/>
      <c r="S85" s="65" t="s">
        <v>77</v>
      </c>
      <c r="T85" s="40">
        <v>19</v>
      </c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7"/>
      <c r="AI85" s="265"/>
      <c r="AJ85" s="245"/>
      <c r="AK85" s="246"/>
      <c r="AL85" s="65" t="s">
        <v>77</v>
      </c>
    </row>
    <row r="86" spans="1:38" s="124" customFormat="1" ht="12.75" customHeight="1" x14ac:dyDescent="0.2">
      <c r="A86" s="40">
        <v>20</v>
      </c>
      <c r="B86" s="245"/>
      <c r="C86" s="245"/>
      <c r="D86" s="245"/>
      <c r="E86" s="245"/>
      <c r="F86" s="246"/>
      <c r="G86" s="419"/>
      <c r="H86" s="265"/>
      <c r="I86" s="420"/>
      <c r="J86" s="241">
        <f t="shared" si="8"/>
        <v>0</v>
      </c>
      <c r="K86" s="244">
        <f t="shared" si="9"/>
        <v>0</v>
      </c>
      <c r="L86" s="245"/>
      <c r="M86" s="245"/>
      <c r="N86" s="245"/>
      <c r="O86" s="247"/>
      <c r="P86" s="255"/>
      <c r="Q86" s="245"/>
      <c r="R86" s="246"/>
      <c r="S86" s="65" t="s">
        <v>78</v>
      </c>
      <c r="T86" s="40">
        <v>20</v>
      </c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7"/>
      <c r="AI86" s="265"/>
      <c r="AJ86" s="245"/>
      <c r="AK86" s="246"/>
      <c r="AL86" s="65" t="s">
        <v>78</v>
      </c>
    </row>
    <row r="87" spans="1:38" s="124" customFormat="1" ht="12.75" customHeight="1" x14ac:dyDescent="0.2">
      <c r="A87" s="40">
        <v>21</v>
      </c>
      <c r="B87" s="245"/>
      <c r="C87" s="245"/>
      <c r="D87" s="245"/>
      <c r="E87" s="245"/>
      <c r="F87" s="246"/>
      <c r="G87" s="419"/>
      <c r="H87" s="265"/>
      <c r="I87" s="420"/>
      <c r="J87" s="241">
        <f t="shared" si="8"/>
        <v>0</v>
      </c>
      <c r="K87" s="244">
        <f t="shared" si="9"/>
        <v>0</v>
      </c>
      <c r="L87" s="245"/>
      <c r="M87" s="245"/>
      <c r="N87" s="245"/>
      <c r="O87" s="247"/>
      <c r="P87" s="255"/>
      <c r="Q87" s="245"/>
      <c r="R87" s="246"/>
      <c r="S87" s="65" t="s">
        <v>79</v>
      </c>
      <c r="T87" s="40">
        <v>21</v>
      </c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7"/>
      <c r="AI87" s="265"/>
      <c r="AJ87" s="245"/>
      <c r="AK87" s="246"/>
      <c r="AL87" s="65" t="s">
        <v>79</v>
      </c>
    </row>
    <row r="88" spans="1:38" s="124" customFormat="1" ht="12.75" customHeight="1" x14ac:dyDescent="0.2">
      <c r="A88" s="40">
        <v>22</v>
      </c>
      <c r="B88" s="245"/>
      <c r="C88" s="245"/>
      <c r="D88" s="245"/>
      <c r="E88" s="245"/>
      <c r="F88" s="246"/>
      <c r="G88" s="419"/>
      <c r="H88" s="265"/>
      <c r="I88" s="420"/>
      <c r="J88" s="241">
        <f t="shared" si="8"/>
        <v>0</v>
      </c>
      <c r="K88" s="244">
        <f t="shared" si="9"/>
        <v>0</v>
      </c>
      <c r="L88" s="245"/>
      <c r="M88" s="245"/>
      <c r="N88" s="245"/>
      <c r="O88" s="247"/>
      <c r="P88" s="255"/>
      <c r="Q88" s="245"/>
      <c r="R88" s="246"/>
      <c r="S88" s="65" t="s">
        <v>80</v>
      </c>
      <c r="T88" s="40">
        <v>22</v>
      </c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7"/>
      <c r="AI88" s="265"/>
      <c r="AJ88" s="245"/>
      <c r="AK88" s="246"/>
      <c r="AL88" s="65" t="s">
        <v>80</v>
      </c>
    </row>
    <row r="89" spans="1:38" s="124" customFormat="1" ht="12.75" customHeight="1" x14ac:dyDescent="0.2">
      <c r="A89" s="40">
        <v>23</v>
      </c>
      <c r="B89" s="245"/>
      <c r="C89" s="245"/>
      <c r="D89" s="245"/>
      <c r="E89" s="245"/>
      <c r="F89" s="246"/>
      <c r="G89" s="419"/>
      <c r="H89" s="265"/>
      <c r="I89" s="420"/>
      <c r="J89" s="241">
        <f t="shared" si="8"/>
        <v>0</v>
      </c>
      <c r="K89" s="244">
        <f t="shared" si="9"/>
        <v>0</v>
      </c>
      <c r="L89" s="245"/>
      <c r="M89" s="245"/>
      <c r="N89" s="245"/>
      <c r="O89" s="247"/>
      <c r="P89" s="255"/>
      <c r="Q89" s="245"/>
      <c r="R89" s="246"/>
      <c r="S89" s="65" t="s">
        <v>81</v>
      </c>
      <c r="T89" s="40">
        <v>23</v>
      </c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7"/>
      <c r="AI89" s="265"/>
      <c r="AJ89" s="245"/>
      <c r="AK89" s="246"/>
      <c r="AL89" s="65" t="s">
        <v>81</v>
      </c>
    </row>
    <row r="90" spans="1:38" s="124" customFormat="1" ht="12.75" customHeight="1" x14ac:dyDescent="0.2">
      <c r="A90" s="40">
        <v>24</v>
      </c>
      <c r="B90" s="245"/>
      <c r="C90" s="245"/>
      <c r="D90" s="245"/>
      <c r="E90" s="245"/>
      <c r="F90" s="246"/>
      <c r="G90" s="419"/>
      <c r="H90" s="265"/>
      <c r="I90" s="420"/>
      <c r="J90" s="241">
        <f t="shared" si="8"/>
        <v>0</v>
      </c>
      <c r="K90" s="244">
        <f t="shared" si="9"/>
        <v>0</v>
      </c>
      <c r="L90" s="245"/>
      <c r="M90" s="245"/>
      <c r="N90" s="245"/>
      <c r="O90" s="247"/>
      <c r="P90" s="255"/>
      <c r="Q90" s="245"/>
      <c r="R90" s="246"/>
      <c r="S90" s="65" t="s">
        <v>82</v>
      </c>
      <c r="T90" s="40">
        <v>24</v>
      </c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7"/>
      <c r="AI90" s="265"/>
      <c r="AJ90" s="245"/>
      <c r="AK90" s="246"/>
      <c r="AL90" s="65" t="s">
        <v>82</v>
      </c>
    </row>
    <row r="91" spans="1:38" s="124" customFormat="1" ht="12.75" customHeight="1" x14ac:dyDescent="0.2">
      <c r="A91" s="40">
        <v>25</v>
      </c>
      <c r="B91" s="245"/>
      <c r="C91" s="245"/>
      <c r="D91" s="245"/>
      <c r="E91" s="245"/>
      <c r="F91" s="246"/>
      <c r="G91" s="419"/>
      <c r="H91" s="265"/>
      <c r="I91" s="420"/>
      <c r="J91" s="241">
        <f t="shared" si="8"/>
        <v>0</v>
      </c>
      <c r="K91" s="244">
        <f t="shared" si="9"/>
        <v>0</v>
      </c>
      <c r="L91" s="245"/>
      <c r="M91" s="245"/>
      <c r="N91" s="245"/>
      <c r="O91" s="247"/>
      <c r="P91" s="255"/>
      <c r="Q91" s="245"/>
      <c r="R91" s="246"/>
      <c r="S91" s="65" t="s">
        <v>83</v>
      </c>
      <c r="T91" s="40">
        <v>25</v>
      </c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7"/>
      <c r="AI91" s="265"/>
      <c r="AJ91" s="245"/>
      <c r="AK91" s="246"/>
      <c r="AL91" s="65" t="s">
        <v>83</v>
      </c>
    </row>
    <row r="92" spans="1:38" s="124" customFormat="1" ht="12.75" customHeight="1" x14ac:dyDescent="0.2">
      <c r="A92" s="40">
        <v>26</v>
      </c>
      <c r="B92" s="245"/>
      <c r="C92" s="245"/>
      <c r="D92" s="245"/>
      <c r="E92" s="245"/>
      <c r="F92" s="246"/>
      <c r="G92" s="419"/>
      <c r="H92" s="265"/>
      <c r="I92" s="420"/>
      <c r="J92" s="241">
        <f t="shared" si="8"/>
        <v>0</v>
      </c>
      <c r="K92" s="244">
        <f t="shared" si="9"/>
        <v>0</v>
      </c>
      <c r="L92" s="245"/>
      <c r="M92" s="245"/>
      <c r="N92" s="245"/>
      <c r="O92" s="247"/>
      <c r="P92" s="255"/>
      <c r="Q92" s="245"/>
      <c r="R92" s="246"/>
      <c r="S92" s="65" t="s">
        <v>84</v>
      </c>
      <c r="T92" s="40">
        <v>26</v>
      </c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7"/>
      <c r="AI92" s="265"/>
      <c r="AJ92" s="245"/>
      <c r="AK92" s="246"/>
      <c r="AL92" s="65" t="s">
        <v>84</v>
      </c>
    </row>
    <row r="93" spans="1:38" s="124" customFormat="1" ht="12.75" customHeight="1" x14ac:dyDescent="0.2">
      <c r="A93" s="40">
        <v>27</v>
      </c>
      <c r="B93" s="245"/>
      <c r="C93" s="245"/>
      <c r="D93" s="245"/>
      <c r="E93" s="245"/>
      <c r="F93" s="246"/>
      <c r="G93" s="419"/>
      <c r="H93" s="265"/>
      <c r="I93" s="420"/>
      <c r="J93" s="241">
        <f t="shared" si="8"/>
        <v>0</v>
      </c>
      <c r="K93" s="244">
        <f t="shared" si="9"/>
        <v>0</v>
      </c>
      <c r="L93" s="245"/>
      <c r="M93" s="245"/>
      <c r="N93" s="245"/>
      <c r="O93" s="247"/>
      <c r="P93" s="255"/>
      <c r="Q93" s="245"/>
      <c r="R93" s="246"/>
      <c r="S93" s="65" t="s">
        <v>85</v>
      </c>
      <c r="T93" s="40">
        <v>27</v>
      </c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7"/>
      <c r="AI93" s="265"/>
      <c r="AJ93" s="245"/>
      <c r="AK93" s="246"/>
      <c r="AL93" s="65" t="s">
        <v>85</v>
      </c>
    </row>
    <row r="94" spans="1:38" s="124" customFormat="1" ht="12.75" customHeight="1" x14ac:dyDescent="0.2">
      <c r="A94" s="40">
        <v>28</v>
      </c>
      <c r="B94" s="245"/>
      <c r="C94" s="245"/>
      <c r="D94" s="245"/>
      <c r="E94" s="245"/>
      <c r="F94" s="246"/>
      <c r="G94" s="419"/>
      <c r="H94" s="265"/>
      <c r="I94" s="420"/>
      <c r="J94" s="241">
        <f t="shared" si="8"/>
        <v>0</v>
      </c>
      <c r="K94" s="244">
        <f t="shared" si="9"/>
        <v>0</v>
      </c>
      <c r="L94" s="245"/>
      <c r="M94" s="245"/>
      <c r="N94" s="245"/>
      <c r="O94" s="247"/>
      <c r="P94" s="255"/>
      <c r="Q94" s="245"/>
      <c r="R94" s="246"/>
      <c r="S94" s="65" t="s">
        <v>86</v>
      </c>
      <c r="T94" s="40">
        <v>28</v>
      </c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7"/>
      <c r="AI94" s="265"/>
      <c r="AJ94" s="245"/>
      <c r="AK94" s="246"/>
      <c r="AL94" s="65" t="s">
        <v>86</v>
      </c>
    </row>
    <row r="95" spans="1:38" s="124" customFormat="1" ht="12.75" customHeight="1" x14ac:dyDescent="0.2">
      <c r="A95" s="40">
        <v>29</v>
      </c>
      <c r="B95" s="245"/>
      <c r="C95" s="245"/>
      <c r="D95" s="245"/>
      <c r="E95" s="245"/>
      <c r="F95" s="246"/>
      <c r="G95" s="419"/>
      <c r="H95" s="265"/>
      <c r="I95" s="420"/>
      <c r="J95" s="241">
        <f t="shared" si="8"/>
        <v>0</v>
      </c>
      <c r="K95" s="244">
        <f t="shared" si="9"/>
        <v>0</v>
      </c>
      <c r="L95" s="245"/>
      <c r="M95" s="245"/>
      <c r="N95" s="245"/>
      <c r="O95" s="247"/>
      <c r="P95" s="255"/>
      <c r="Q95" s="245"/>
      <c r="R95" s="246"/>
      <c r="S95" s="65" t="s">
        <v>87</v>
      </c>
      <c r="T95" s="40">
        <v>29</v>
      </c>
      <c r="U95" s="245"/>
      <c r="V95" s="245"/>
      <c r="W95" s="245"/>
      <c r="X95" s="256"/>
      <c r="Y95" s="245"/>
      <c r="Z95" s="245"/>
      <c r="AA95" s="245"/>
      <c r="AB95" s="245"/>
      <c r="AC95" s="245"/>
      <c r="AD95" s="245"/>
      <c r="AE95" s="245"/>
      <c r="AF95" s="245"/>
      <c r="AG95" s="245"/>
      <c r="AH95" s="247"/>
      <c r="AI95" s="265"/>
      <c r="AJ95" s="245"/>
      <c r="AK95" s="246"/>
      <c r="AL95" s="65" t="s">
        <v>87</v>
      </c>
    </row>
    <row r="96" spans="1:38" s="124" customFormat="1" ht="12.75" customHeight="1" x14ac:dyDescent="0.2">
      <c r="A96" s="40">
        <v>30</v>
      </c>
      <c r="B96" s="245"/>
      <c r="C96" s="245"/>
      <c r="D96" s="245"/>
      <c r="E96" s="245"/>
      <c r="F96" s="246"/>
      <c r="G96" s="423"/>
      <c r="H96" s="265"/>
      <c r="I96" s="420"/>
      <c r="J96" s="241">
        <f t="shared" si="8"/>
        <v>0</v>
      </c>
      <c r="K96" s="244">
        <f t="shared" si="9"/>
        <v>0</v>
      </c>
      <c r="L96" s="245"/>
      <c r="M96" s="245"/>
      <c r="N96" s="245"/>
      <c r="O96" s="247"/>
      <c r="P96" s="255"/>
      <c r="Q96" s="245"/>
      <c r="R96" s="246"/>
      <c r="S96" s="65" t="s">
        <v>88</v>
      </c>
      <c r="T96" s="40">
        <v>30</v>
      </c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7"/>
      <c r="AI96" s="265"/>
      <c r="AJ96" s="245"/>
      <c r="AK96" s="246"/>
      <c r="AL96" s="65" t="s">
        <v>88</v>
      </c>
    </row>
    <row r="97" spans="1:38" s="124" customFormat="1" ht="12.75" customHeight="1" x14ac:dyDescent="0.2">
      <c r="A97" s="68">
        <v>31</v>
      </c>
      <c r="B97" s="251"/>
      <c r="C97" s="251"/>
      <c r="D97" s="251"/>
      <c r="E97" s="251"/>
      <c r="F97" s="253"/>
      <c r="G97" s="424"/>
      <c r="H97" s="267"/>
      <c r="I97" s="425"/>
      <c r="J97" s="426">
        <f t="shared" si="8"/>
        <v>0</v>
      </c>
      <c r="K97" s="257">
        <f t="shared" si="9"/>
        <v>0</v>
      </c>
      <c r="L97" s="251"/>
      <c r="M97" s="251"/>
      <c r="N97" s="251"/>
      <c r="O97" s="252"/>
      <c r="P97" s="258"/>
      <c r="Q97" s="251"/>
      <c r="R97" s="253"/>
      <c r="S97" s="69" t="s">
        <v>89</v>
      </c>
      <c r="T97" s="68">
        <v>31</v>
      </c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2"/>
      <c r="AI97" s="267"/>
      <c r="AJ97" s="251"/>
      <c r="AK97" s="253"/>
      <c r="AL97" s="69" t="s">
        <v>89</v>
      </c>
    </row>
    <row r="98" spans="1:38" s="52" customFormat="1" ht="12.75" customHeight="1" thickBot="1" x14ac:dyDescent="0.25">
      <c r="A98" s="70"/>
      <c r="B98" s="286">
        <f>SUM(B66:B97)</f>
        <v>0</v>
      </c>
      <c r="C98" s="287">
        <f>SUM(C66:C97)</f>
        <v>0</v>
      </c>
      <c r="D98" s="287">
        <f>SUM(D66:D97)</f>
        <v>0</v>
      </c>
      <c r="E98" s="288">
        <f>SUM(E66:E97)</f>
        <v>0</v>
      </c>
      <c r="F98" s="289">
        <f>SUM(F66:F97)</f>
        <v>0</v>
      </c>
      <c r="G98" s="290"/>
      <c r="H98" s="291" t="s">
        <v>90</v>
      </c>
      <c r="I98" s="292">
        <f>COUNTA(I67:I97)</f>
        <v>0</v>
      </c>
      <c r="J98" s="287">
        <f t="shared" ref="J98:R98" si="10">SUM(J66:J97)</f>
        <v>0</v>
      </c>
      <c r="K98" s="293">
        <f t="shared" si="10"/>
        <v>0</v>
      </c>
      <c r="L98" s="287">
        <f t="shared" si="10"/>
        <v>0</v>
      </c>
      <c r="M98" s="287">
        <f t="shared" si="10"/>
        <v>0</v>
      </c>
      <c r="N98" s="287">
        <f t="shared" si="10"/>
        <v>0</v>
      </c>
      <c r="O98" s="294">
        <f t="shared" si="10"/>
        <v>0</v>
      </c>
      <c r="P98" s="288">
        <f t="shared" si="10"/>
        <v>0</v>
      </c>
      <c r="Q98" s="287">
        <f t="shared" si="10"/>
        <v>0</v>
      </c>
      <c r="R98" s="294">
        <f t="shared" si="10"/>
        <v>0</v>
      </c>
      <c r="S98" s="296"/>
      <c r="T98" s="297"/>
      <c r="U98" s="287">
        <f t="shared" ref="U98:AH98" si="11">SUM(U66:U97)</f>
        <v>0</v>
      </c>
      <c r="V98" s="287">
        <f t="shared" si="11"/>
        <v>0</v>
      </c>
      <c r="W98" s="287">
        <f t="shared" si="11"/>
        <v>0</v>
      </c>
      <c r="X98" s="287">
        <f t="shared" si="11"/>
        <v>0</v>
      </c>
      <c r="Y98" s="287">
        <f t="shared" si="11"/>
        <v>0</v>
      </c>
      <c r="Z98" s="287">
        <f t="shared" si="11"/>
        <v>0</v>
      </c>
      <c r="AA98" s="287">
        <f t="shared" si="11"/>
        <v>0</v>
      </c>
      <c r="AB98" s="287">
        <f t="shared" si="11"/>
        <v>0</v>
      </c>
      <c r="AC98" s="287">
        <f t="shared" si="11"/>
        <v>0</v>
      </c>
      <c r="AD98" s="287">
        <f t="shared" si="11"/>
        <v>0</v>
      </c>
      <c r="AE98" s="287">
        <f t="shared" si="11"/>
        <v>0</v>
      </c>
      <c r="AF98" s="287">
        <f t="shared" si="11"/>
        <v>0</v>
      </c>
      <c r="AG98" s="287">
        <f t="shared" si="11"/>
        <v>0</v>
      </c>
      <c r="AH98" s="289">
        <f t="shared" si="11"/>
        <v>0</v>
      </c>
      <c r="AI98" s="298"/>
      <c r="AJ98" s="287">
        <f>SUM(AJ66:AJ97)</f>
        <v>0</v>
      </c>
      <c r="AK98" s="287">
        <f>SUM(AK66:AK97)</f>
        <v>0</v>
      </c>
      <c r="AL98" s="296"/>
    </row>
    <row r="99" spans="1:38" ht="12.75" customHeight="1" thickTop="1" x14ac:dyDescent="0.2">
      <c r="A99" s="71"/>
      <c r="B99" s="71"/>
      <c r="C99" s="71"/>
      <c r="D99" s="71"/>
      <c r="E99" s="71"/>
      <c r="F99" s="71"/>
      <c r="G99" s="94"/>
      <c r="H99" s="71"/>
      <c r="I99" s="95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</row>
    <row r="100" spans="1:38" s="15" customFormat="1" ht="12.75" customHeight="1" x14ac:dyDescent="0.2">
      <c r="G100" s="47"/>
      <c r="H100" s="15" t="s">
        <v>125</v>
      </c>
      <c r="J100" s="302">
        <f>SUM(J98-K98)</f>
        <v>0</v>
      </c>
      <c r="L100" s="77"/>
      <c r="M100" s="77"/>
      <c r="N100" s="77"/>
      <c r="O100" s="77"/>
      <c r="P100" s="77"/>
      <c r="Q100" s="77"/>
      <c r="R100" s="77"/>
    </row>
    <row r="101" spans="1:38" ht="12.75" customHeight="1" thickBot="1" x14ac:dyDescent="0.25">
      <c r="A101" s="15"/>
      <c r="B101" s="15"/>
      <c r="C101" s="15"/>
      <c r="D101" s="15"/>
      <c r="E101" s="15"/>
      <c r="F101" s="15"/>
      <c r="G101" s="76"/>
      <c r="H101" s="77"/>
      <c r="I101" s="78"/>
      <c r="J101" s="78"/>
      <c r="K101" s="78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</row>
    <row r="102" spans="1:38" ht="12.75" customHeight="1" x14ac:dyDescent="0.2">
      <c r="A102" s="15"/>
      <c r="B102" s="15"/>
      <c r="C102" s="15"/>
      <c r="D102" s="15"/>
      <c r="E102" s="15"/>
      <c r="F102" s="22"/>
      <c r="G102" s="79"/>
      <c r="H102" s="80"/>
      <c r="I102" s="78"/>
      <c r="J102" s="78"/>
      <c r="K102" s="464" t="s">
        <v>174</v>
      </c>
      <c r="L102" s="465"/>
      <c r="M102" s="465"/>
      <c r="N102" s="465"/>
      <c r="O102" s="466"/>
      <c r="P102" s="466"/>
      <c r="Q102" s="45"/>
      <c r="R102" s="15"/>
      <c r="S102" s="15"/>
      <c r="T102" s="498" t="s">
        <v>472</v>
      </c>
      <c r="U102" s="462"/>
      <c r="V102" s="462"/>
      <c r="W102" s="463"/>
      <c r="X102" s="15"/>
      <c r="Y102" s="498" t="s">
        <v>472</v>
      </c>
      <c r="Z102" s="462"/>
      <c r="AA102" s="462"/>
      <c r="AB102" s="463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8" ht="12.75" customHeight="1" x14ac:dyDescent="0.2">
      <c r="A103" s="15"/>
      <c r="B103" s="487" t="s">
        <v>467</v>
      </c>
      <c r="C103" s="488"/>
      <c r="D103" s="488"/>
      <c r="E103" s="489"/>
      <c r="F103" s="81"/>
      <c r="G103" s="80"/>
      <c r="H103" s="78"/>
      <c r="I103" s="78"/>
      <c r="J103" s="78"/>
      <c r="K103" s="467" t="s">
        <v>129</v>
      </c>
      <c r="L103" s="468"/>
      <c r="M103" s="468"/>
      <c r="N103" s="468"/>
      <c r="O103" s="469"/>
      <c r="P103" s="469"/>
      <c r="Q103" s="82"/>
      <c r="R103" s="15"/>
      <c r="S103" s="15"/>
      <c r="T103" s="89" t="s">
        <v>242</v>
      </c>
      <c r="U103" s="495">
        <f>SEPTEMBER!U103</f>
        <v>0</v>
      </c>
      <c r="V103" s="495"/>
      <c r="W103" s="496"/>
      <c r="X103" s="15"/>
      <c r="Y103" s="89" t="s">
        <v>238</v>
      </c>
      <c r="Z103" s="497">
        <f>SEPTEMBER!Z103</f>
        <v>0</v>
      </c>
      <c r="AA103" s="495"/>
      <c r="AB103" s="496"/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8" ht="12.75" customHeight="1" thickBot="1" x14ac:dyDescent="0.25">
      <c r="A104" s="15"/>
      <c r="B104" s="83" t="s">
        <v>468</v>
      </c>
      <c r="C104" s="84" t="s">
        <v>130</v>
      </c>
      <c r="D104" s="85" t="s">
        <v>468</v>
      </c>
      <c r="E104" s="86" t="s">
        <v>130</v>
      </c>
      <c r="F104" s="485"/>
      <c r="G104" s="479"/>
      <c r="H104" s="486"/>
      <c r="I104" s="486"/>
      <c r="J104" s="78"/>
      <c r="K104" s="470" t="s">
        <v>175</v>
      </c>
      <c r="L104" s="471"/>
      <c r="M104" s="471"/>
      <c r="N104" s="471"/>
      <c r="O104" s="477">
        <f>J21</f>
        <v>0</v>
      </c>
      <c r="P104" s="477"/>
      <c r="Q104" s="82"/>
      <c r="R104" s="15"/>
      <c r="S104" s="15"/>
      <c r="T104" s="89" t="s">
        <v>206</v>
      </c>
      <c r="U104" s="495">
        <f>SEPTEMBER!U104</f>
        <v>0</v>
      </c>
      <c r="V104" s="495"/>
      <c r="W104" s="496"/>
      <c r="X104" s="15"/>
      <c r="Y104" s="89" t="s">
        <v>206</v>
      </c>
      <c r="Z104" s="497">
        <f>SEPTEMBER!Z104</f>
        <v>0</v>
      </c>
      <c r="AA104" s="495"/>
      <c r="AB104" s="496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8" ht="12.75" customHeight="1" x14ac:dyDescent="0.2">
      <c r="A105" s="15"/>
      <c r="B105" s="427"/>
      <c r="C105" s="277">
        <v>0</v>
      </c>
      <c r="D105" s="429"/>
      <c r="E105" s="280">
        <v>0</v>
      </c>
      <c r="F105" s="479"/>
      <c r="G105" s="479"/>
      <c r="H105" s="486"/>
      <c r="I105" s="486"/>
      <c r="J105" s="78"/>
      <c r="K105" s="476" t="s">
        <v>131</v>
      </c>
      <c r="L105" s="469"/>
      <c r="M105" s="469"/>
      <c r="N105" s="469"/>
      <c r="O105" s="477">
        <f>J7</f>
        <v>0</v>
      </c>
      <c r="P105" s="477"/>
      <c r="Q105" s="82"/>
      <c r="R105" s="15"/>
      <c r="S105" s="15"/>
      <c r="T105" s="89" t="s">
        <v>253</v>
      </c>
      <c r="U105" s="495">
        <f>SEPTEMBER!U105</f>
        <v>0</v>
      </c>
      <c r="V105" s="495"/>
      <c r="W105" s="496"/>
      <c r="X105" s="15"/>
      <c r="Y105" s="89" t="s">
        <v>253</v>
      </c>
      <c r="Z105" s="497">
        <f>SEPTEMBER!Z105</f>
        <v>0</v>
      </c>
      <c r="AA105" s="495"/>
      <c r="AB105" s="496"/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8" ht="12.75" customHeight="1" x14ac:dyDescent="0.2">
      <c r="A106" s="15"/>
      <c r="B106" s="427"/>
      <c r="C106" s="277">
        <v>0</v>
      </c>
      <c r="D106" s="429"/>
      <c r="E106" s="280">
        <v>0</v>
      </c>
      <c r="F106" s="479"/>
      <c r="G106" s="479"/>
      <c r="H106" s="486"/>
      <c r="I106" s="486"/>
      <c r="J106" s="78"/>
      <c r="K106" s="476" t="s">
        <v>133</v>
      </c>
      <c r="L106" s="469"/>
      <c r="M106" s="469"/>
      <c r="N106" s="469"/>
      <c r="O106" s="477">
        <f>SUM(O104:P105)</f>
        <v>0</v>
      </c>
      <c r="P106" s="477"/>
      <c r="Q106" s="82"/>
      <c r="R106" s="15"/>
      <c r="S106" s="15"/>
      <c r="T106" s="89" t="s">
        <v>207</v>
      </c>
      <c r="U106" s="451">
        <f>SEPTEMBER!U110</f>
        <v>0</v>
      </c>
      <c r="V106" s="451"/>
      <c r="W106" s="82"/>
      <c r="X106" s="15"/>
      <c r="Y106" s="89" t="s">
        <v>207</v>
      </c>
      <c r="Z106" s="451">
        <f>SEPTEMBER!Z110</f>
        <v>0</v>
      </c>
      <c r="AA106" s="451"/>
      <c r="AB106" s="82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8" ht="12.75" customHeight="1" x14ac:dyDescent="0.2">
      <c r="A107" s="15"/>
      <c r="B107" s="427"/>
      <c r="C107" s="277">
        <v>0</v>
      </c>
      <c r="D107" s="429"/>
      <c r="E107" s="280">
        <v>0</v>
      </c>
      <c r="F107" s="479"/>
      <c r="G107" s="479"/>
      <c r="H107" s="486"/>
      <c r="I107" s="486"/>
      <c r="J107" s="78"/>
      <c r="K107" s="476" t="s">
        <v>134</v>
      </c>
      <c r="L107" s="469"/>
      <c r="M107" s="469"/>
      <c r="N107" s="469"/>
      <c r="O107" s="477">
        <f>K98</f>
        <v>0</v>
      </c>
      <c r="P107" s="477"/>
      <c r="Q107" s="82"/>
      <c r="R107" s="15"/>
      <c r="S107" s="15"/>
      <c r="T107" s="89" t="s">
        <v>208</v>
      </c>
      <c r="U107" s="450">
        <v>0</v>
      </c>
      <c r="V107" s="450"/>
      <c r="W107" s="82"/>
      <c r="X107" s="15"/>
      <c r="Y107" s="89" t="s">
        <v>208</v>
      </c>
      <c r="Z107" s="450">
        <v>0</v>
      </c>
      <c r="AA107" s="450"/>
      <c r="AB107" s="82"/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8" ht="12.75" customHeight="1" x14ac:dyDescent="0.2">
      <c r="A108" s="15"/>
      <c r="B108" s="427"/>
      <c r="C108" s="277">
        <v>0</v>
      </c>
      <c r="D108" s="429"/>
      <c r="E108" s="280">
        <v>0</v>
      </c>
      <c r="F108" s="479"/>
      <c r="G108" s="479"/>
      <c r="H108" s="486"/>
      <c r="I108" s="486"/>
      <c r="J108" s="78"/>
      <c r="K108" s="476" t="s">
        <v>135</v>
      </c>
      <c r="L108" s="469"/>
      <c r="M108" s="469"/>
      <c r="N108" s="469"/>
      <c r="O108" s="472"/>
      <c r="P108" s="472"/>
      <c r="Q108" s="82" t="s">
        <v>192</v>
      </c>
      <c r="R108" s="15"/>
      <c r="S108" s="15"/>
      <c r="T108" s="89" t="s">
        <v>209</v>
      </c>
      <c r="U108" s="450">
        <v>0</v>
      </c>
      <c r="V108" s="450"/>
      <c r="W108" s="82"/>
      <c r="X108" s="15"/>
      <c r="Y108" s="89" t="s">
        <v>209</v>
      </c>
      <c r="Z108" s="450">
        <v>0</v>
      </c>
      <c r="AA108" s="450"/>
      <c r="AB108" s="82"/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8" ht="12.75" customHeight="1" x14ac:dyDescent="0.2">
      <c r="A109" s="15"/>
      <c r="B109" s="427"/>
      <c r="C109" s="277">
        <v>0</v>
      </c>
      <c r="D109" s="429"/>
      <c r="E109" s="280">
        <v>0</v>
      </c>
      <c r="F109" s="479"/>
      <c r="G109" s="479"/>
      <c r="H109" s="486"/>
      <c r="I109" s="486"/>
      <c r="J109" s="78"/>
      <c r="K109" s="470" t="s">
        <v>176</v>
      </c>
      <c r="L109" s="471"/>
      <c r="M109" s="471"/>
      <c r="N109" s="471"/>
      <c r="O109" s="477">
        <f>SUM(O106-O107+O108)</f>
        <v>0</v>
      </c>
      <c r="P109" s="477"/>
      <c r="Q109" s="82"/>
      <c r="R109" s="15"/>
      <c r="S109" s="15"/>
      <c r="T109" s="89" t="s">
        <v>210</v>
      </c>
      <c r="U109" s="450">
        <v>0</v>
      </c>
      <c r="V109" s="450"/>
      <c r="W109" s="82"/>
      <c r="X109" s="15"/>
      <c r="Y109" s="89" t="s">
        <v>210</v>
      </c>
      <c r="Z109" s="450">
        <v>0</v>
      </c>
      <c r="AA109" s="450"/>
      <c r="AB109" s="82"/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8" ht="12.75" customHeight="1" x14ac:dyDescent="0.2">
      <c r="A110" s="15"/>
      <c r="B110" s="427"/>
      <c r="C110" s="277">
        <v>0</v>
      </c>
      <c r="D110" s="429"/>
      <c r="E110" s="280">
        <v>0</v>
      </c>
      <c r="F110" s="479"/>
      <c r="G110" s="479"/>
      <c r="H110" s="486"/>
      <c r="I110" s="486"/>
      <c r="J110" s="78"/>
      <c r="K110" s="476"/>
      <c r="L110" s="469"/>
      <c r="M110" s="469"/>
      <c r="N110" s="469"/>
      <c r="O110" s="480"/>
      <c r="P110" s="480"/>
      <c r="Q110" s="82"/>
      <c r="R110" s="15"/>
      <c r="S110" s="15"/>
      <c r="T110" s="89" t="s">
        <v>226</v>
      </c>
      <c r="U110" s="451">
        <f>U106+U107+U108-U109</f>
        <v>0</v>
      </c>
      <c r="V110" s="451"/>
      <c r="W110" s="82"/>
      <c r="X110" s="15"/>
      <c r="Y110" s="89" t="s">
        <v>226</v>
      </c>
      <c r="Z110" s="451">
        <f>Z106+Z107+Z108-Z109</f>
        <v>0</v>
      </c>
      <c r="AA110" s="451"/>
      <c r="AB110" s="82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8" ht="12.75" customHeight="1" x14ac:dyDescent="0.2">
      <c r="A111" s="15"/>
      <c r="B111" s="427"/>
      <c r="C111" s="277">
        <v>0</v>
      </c>
      <c r="D111" s="429"/>
      <c r="E111" s="280">
        <v>0</v>
      </c>
      <c r="F111" s="79"/>
      <c r="G111" s="78"/>
      <c r="H111" s="87"/>
      <c r="I111" s="87"/>
      <c r="J111" s="78"/>
      <c r="K111" s="476"/>
      <c r="L111" s="469"/>
      <c r="M111" s="469"/>
      <c r="N111" s="469"/>
      <c r="O111" s="480"/>
      <c r="P111" s="480"/>
      <c r="Q111" s="82"/>
      <c r="R111" s="15"/>
      <c r="S111" s="15"/>
      <c r="T111" s="90"/>
      <c r="U111" s="22"/>
      <c r="V111" s="22"/>
      <c r="W111" s="82"/>
      <c r="X111" s="15"/>
      <c r="Y111" s="90"/>
      <c r="Z111" s="22"/>
      <c r="AA111" s="22"/>
      <c r="AB111" s="82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8" ht="12.75" customHeight="1" x14ac:dyDescent="0.2">
      <c r="A112" s="15"/>
      <c r="B112" s="427"/>
      <c r="C112" s="277">
        <v>0</v>
      </c>
      <c r="D112" s="429"/>
      <c r="E112" s="280">
        <v>0</v>
      </c>
      <c r="F112" s="79"/>
      <c r="G112" s="78"/>
      <c r="H112" s="87"/>
      <c r="I112" s="87"/>
      <c r="J112" s="78"/>
      <c r="K112" s="470" t="s">
        <v>177</v>
      </c>
      <c r="L112" s="471"/>
      <c r="M112" s="471"/>
      <c r="N112" s="471"/>
      <c r="O112" s="472"/>
      <c r="P112" s="472"/>
      <c r="Q112" s="82"/>
      <c r="R112" s="15"/>
      <c r="S112" s="15"/>
      <c r="T112" s="90"/>
      <c r="U112" s="22"/>
      <c r="V112" s="22"/>
      <c r="W112" s="82"/>
      <c r="X112" s="15"/>
      <c r="Y112" s="90"/>
      <c r="Z112" s="22"/>
      <c r="AA112" s="22"/>
      <c r="AB112" s="82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.75" customHeight="1" x14ac:dyDescent="0.2">
      <c r="A113" s="15"/>
      <c r="B113" s="427"/>
      <c r="C113" s="277">
        <v>0</v>
      </c>
      <c r="D113" s="429"/>
      <c r="E113" s="280">
        <v>0</v>
      </c>
      <c r="F113" s="478"/>
      <c r="G113" s="479"/>
      <c r="H113" s="486"/>
      <c r="I113" s="486"/>
      <c r="J113" s="78"/>
      <c r="K113" s="476" t="s">
        <v>132</v>
      </c>
      <c r="L113" s="469"/>
      <c r="M113" s="469"/>
      <c r="N113" s="469"/>
      <c r="O113" s="472">
        <v>0</v>
      </c>
      <c r="P113" s="472"/>
      <c r="Q113" s="82"/>
      <c r="R113" s="15"/>
      <c r="S113" s="15"/>
      <c r="T113" s="89" t="s">
        <v>243</v>
      </c>
      <c r="U113" s="495">
        <f>SEPTEMBER!U113</f>
        <v>0</v>
      </c>
      <c r="V113" s="495"/>
      <c r="W113" s="496"/>
      <c r="X113" s="15"/>
      <c r="Y113" s="89" t="s">
        <v>239</v>
      </c>
      <c r="Z113" s="495">
        <f>SEPTEMBER!Z113</f>
        <v>0</v>
      </c>
      <c r="AA113" s="495"/>
      <c r="AB113" s="496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.75" customHeight="1" x14ac:dyDescent="0.2">
      <c r="A114" s="15"/>
      <c r="B114" s="427"/>
      <c r="C114" s="277">
        <v>0</v>
      </c>
      <c r="D114" s="429"/>
      <c r="E114" s="280">
        <v>0</v>
      </c>
      <c r="F114" s="478"/>
      <c r="G114" s="479"/>
      <c r="H114" s="486"/>
      <c r="I114" s="486"/>
      <c r="J114" s="78"/>
      <c r="K114" s="476" t="s">
        <v>469</v>
      </c>
      <c r="L114" s="469"/>
      <c r="M114" s="469"/>
      <c r="N114" s="469"/>
      <c r="O114" s="477">
        <f>G142</f>
        <v>0</v>
      </c>
      <c r="P114" s="477"/>
      <c r="Q114" s="82"/>
      <c r="R114" s="34" t="s">
        <v>233</v>
      </c>
      <c r="S114" s="15"/>
      <c r="T114" s="89" t="s">
        <v>206</v>
      </c>
      <c r="U114" s="495">
        <f>SEPTEMBER!U114</f>
        <v>0</v>
      </c>
      <c r="V114" s="495"/>
      <c r="W114" s="496"/>
      <c r="X114" s="15"/>
      <c r="Y114" s="89" t="s">
        <v>206</v>
      </c>
      <c r="Z114" s="495">
        <f>SEPTEMBER!Z114</f>
        <v>0</v>
      </c>
      <c r="AA114" s="495"/>
      <c r="AB114" s="496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2.75" customHeight="1" x14ac:dyDescent="0.2">
      <c r="A115" s="15"/>
      <c r="B115" s="427"/>
      <c r="C115" s="277">
        <v>0</v>
      </c>
      <c r="D115" s="429"/>
      <c r="E115" s="280">
        <v>0</v>
      </c>
      <c r="F115" s="79"/>
      <c r="G115" s="78"/>
      <c r="H115" s="486"/>
      <c r="I115" s="486"/>
      <c r="J115" s="78"/>
      <c r="K115" s="476" t="s">
        <v>135</v>
      </c>
      <c r="L115" s="469"/>
      <c r="M115" s="469"/>
      <c r="N115" s="469"/>
      <c r="O115" s="472"/>
      <c r="P115" s="472"/>
      <c r="Q115" s="82" t="s">
        <v>192</v>
      </c>
      <c r="R115" s="302">
        <f>SUM(E2-O116)</f>
        <v>0</v>
      </c>
      <c r="S115" s="15"/>
      <c r="T115" s="89" t="s">
        <v>253</v>
      </c>
      <c r="U115" s="495">
        <f>SEPTEMBER!U115</f>
        <v>0</v>
      </c>
      <c r="V115" s="495"/>
      <c r="W115" s="496"/>
      <c r="X115" s="15"/>
      <c r="Y115" s="89" t="s">
        <v>253</v>
      </c>
      <c r="Z115" s="495">
        <f>SEPTEMBER!Z115</f>
        <v>0</v>
      </c>
      <c r="AA115" s="495"/>
      <c r="AB115" s="496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75" customHeight="1" x14ac:dyDescent="0.2">
      <c r="A116" s="15"/>
      <c r="B116" s="427"/>
      <c r="C116" s="277">
        <v>0</v>
      </c>
      <c r="D116" s="429"/>
      <c r="E116" s="280">
        <v>0</v>
      </c>
      <c r="F116" s="79"/>
      <c r="G116" s="78"/>
      <c r="H116" s="486"/>
      <c r="I116" s="486"/>
      <c r="J116" s="78"/>
      <c r="K116" s="470" t="s">
        <v>389</v>
      </c>
      <c r="L116" s="471"/>
      <c r="M116" s="471"/>
      <c r="N116" s="471"/>
      <c r="O116" s="477">
        <f>SUM(O112-O114+O115+O113)</f>
        <v>0</v>
      </c>
      <c r="P116" s="477"/>
      <c r="Q116" s="82"/>
      <c r="R116" s="15"/>
      <c r="S116" s="15"/>
      <c r="T116" s="89" t="s">
        <v>207</v>
      </c>
      <c r="U116" s="451">
        <f>SEPTEMBER!U120</f>
        <v>0</v>
      </c>
      <c r="V116" s="451"/>
      <c r="W116" s="82"/>
      <c r="X116" s="15"/>
      <c r="Y116" s="89" t="s">
        <v>207</v>
      </c>
      <c r="Z116" s="451">
        <f>SEPTEMBER!Z120</f>
        <v>0</v>
      </c>
      <c r="AA116" s="451"/>
      <c r="AB116" s="82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75" customHeight="1" thickBot="1" x14ac:dyDescent="0.25">
      <c r="A117" s="15"/>
      <c r="B117" s="427"/>
      <c r="C117" s="277">
        <v>0</v>
      </c>
      <c r="D117" s="429"/>
      <c r="E117" s="280">
        <v>0</v>
      </c>
      <c r="F117" s="79"/>
      <c r="G117" s="78"/>
      <c r="H117" s="78"/>
      <c r="I117" s="78"/>
      <c r="J117" s="78"/>
      <c r="K117" s="473"/>
      <c r="L117" s="474"/>
      <c r="M117" s="474"/>
      <c r="N117" s="474"/>
      <c r="O117" s="475"/>
      <c r="P117" s="475"/>
      <c r="Q117" s="88"/>
      <c r="R117" s="15"/>
      <c r="S117" s="15"/>
      <c r="T117" s="89" t="s">
        <v>208</v>
      </c>
      <c r="U117" s="450">
        <v>0</v>
      </c>
      <c r="V117" s="450"/>
      <c r="W117" s="82"/>
      <c r="X117" s="15"/>
      <c r="Y117" s="89" t="s">
        <v>208</v>
      </c>
      <c r="Z117" s="450">
        <v>0</v>
      </c>
      <c r="AA117" s="450"/>
      <c r="AB117" s="82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12.75" customHeight="1" x14ac:dyDescent="0.2">
      <c r="A118" s="15"/>
      <c r="B118" s="427"/>
      <c r="C118" s="277">
        <v>0</v>
      </c>
      <c r="D118" s="429"/>
      <c r="E118" s="280">
        <v>0</v>
      </c>
      <c r="F118" s="76"/>
      <c r="G118" s="77"/>
      <c r="H118" s="77"/>
      <c r="I118" s="77"/>
      <c r="J118" s="77"/>
      <c r="K118" s="15"/>
      <c r="L118" s="15"/>
      <c r="M118" s="15"/>
      <c r="N118" s="15"/>
      <c r="O118" s="15"/>
      <c r="P118" s="15"/>
      <c r="Q118" s="15"/>
      <c r="R118" s="15"/>
      <c r="S118" s="15"/>
      <c r="T118" s="89" t="s">
        <v>209</v>
      </c>
      <c r="U118" s="450">
        <v>0</v>
      </c>
      <c r="V118" s="450"/>
      <c r="W118" s="82"/>
      <c r="X118" s="15"/>
      <c r="Y118" s="89" t="s">
        <v>209</v>
      </c>
      <c r="Z118" s="450">
        <v>0</v>
      </c>
      <c r="AA118" s="450"/>
      <c r="AB118" s="82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2.75" customHeight="1" x14ac:dyDescent="0.2">
      <c r="A119" s="15"/>
      <c r="B119" s="427"/>
      <c r="C119" s="277">
        <v>0</v>
      </c>
      <c r="D119" s="429"/>
      <c r="E119" s="280">
        <v>0</v>
      </c>
      <c r="F119" s="76"/>
      <c r="G119" s="77"/>
      <c r="H119" s="77"/>
      <c r="I119" s="77"/>
      <c r="J119" s="77"/>
      <c r="K119" s="15"/>
      <c r="L119" s="15"/>
      <c r="M119" s="15"/>
      <c r="N119" s="15"/>
      <c r="O119" s="15"/>
      <c r="P119" s="15"/>
      <c r="Q119" s="15"/>
      <c r="R119" s="15"/>
      <c r="S119" s="15"/>
      <c r="T119" s="89" t="s">
        <v>210</v>
      </c>
      <c r="U119" s="450">
        <v>0</v>
      </c>
      <c r="V119" s="450"/>
      <c r="W119" s="82"/>
      <c r="X119" s="15"/>
      <c r="Y119" s="89" t="s">
        <v>210</v>
      </c>
      <c r="Z119" s="450">
        <v>0</v>
      </c>
      <c r="AA119" s="450"/>
      <c r="AB119" s="82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12.75" customHeight="1" x14ac:dyDescent="0.2">
      <c r="A120" s="15"/>
      <c r="B120" s="427"/>
      <c r="C120" s="277">
        <v>0</v>
      </c>
      <c r="D120" s="429"/>
      <c r="E120" s="280">
        <v>0</v>
      </c>
      <c r="F120" s="76"/>
      <c r="G120" s="77"/>
      <c r="H120" s="77"/>
      <c r="I120" s="77"/>
      <c r="J120" s="77"/>
      <c r="K120" s="15"/>
      <c r="L120" s="15"/>
      <c r="M120" s="15"/>
      <c r="N120" s="15"/>
      <c r="O120" s="15"/>
      <c r="P120" s="15"/>
      <c r="Q120" s="15"/>
      <c r="R120" s="15"/>
      <c r="S120" s="15"/>
      <c r="T120" s="89" t="str">
        <f>T110</f>
        <v>AS OF 10/31</v>
      </c>
      <c r="U120" s="451">
        <f>U116+U117+U118-U119</f>
        <v>0</v>
      </c>
      <c r="V120" s="451"/>
      <c r="W120" s="82"/>
      <c r="X120" s="15"/>
      <c r="Y120" s="89" t="str">
        <f>Y110</f>
        <v>AS OF 10/31</v>
      </c>
      <c r="Z120" s="451">
        <f>Z116+Z117+Z118-Z119</f>
        <v>0</v>
      </c>
      <c r="AA120" s="451"/>
      <c r="AB120" s="82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75" customHeight="1" x14ac:dyDescent="0.2">
      <c r="A121" s="15"/>
      <c r="B121" s="427"/>
      <c r="C121" s="277">
        <v>0</v>
      </c>
      <c r="D121" s="429"/>
      <c r="E121" s="280">
        <v>0</v>
      </c>
      <c r="F121" s="76"/>
      <c r="G121" s="77"/>
      <c r="H121" s="77"/>
      <c r="I121" s="77"/>
      <c r="J121" s="77"/>
      <c r="K121" s="15"/>
      <c r="L121" s="15"/>
      <c r="M121" s="15"/>
      <c r="N121" s="15"/>
      <c r="O121" s="15"/>
      <c r="P121" s="15"/>
      <c r="Q121" s="15"/>
      <c r="R121" s="15"/>
      <c r="S121" s="15"/>
      <c r="T121" s="90"/>
      <c r="U121" s="22"/>
      <c r="V121" s="22"/>
      <c r="W121" s="82"/>
      <c r="X121" s="15"/>
      <c r="Y121" s="90"/>
      <c r="Z121" s="22"/>
      <c r="AA121" s="22"/>
      <c r="AB121" s="82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75" customHeight="1" x14ac:dyDescent="0.2">
      <c r="A122" s="15"/>
      <c r="B122" s="427"/>
      <c r="C122" s="277">
        <v>0</v>
      </c>
      <c r="D122" s="429"/>
      <c r="E122" s="280">
        <v>0</v>
      </c>
      <c r="F122" s="76"/>
      <c r="G122" s="77"/>
      <c r="H122" s="77"/>
      <c r="I122" s="77"/>
      <c r="J122" s="77"/>
      <c r="K122" s="15"/>
      <c r="L122" s="15"/>
      <c r="M122" s="15"/>
      <c r="N122" s="15"/>
      <c r="O122" s="15"/>
      <c r="P122" s="15"/>
      <c r="Q122" s="15"/>
      <c r="R122" s="15"/>
      <c r="S122" s="15"/>
      <c r="T122" s="90"/>
      <c r="U122" s="22"/>
      <c r="V122" s="22"/>
      <c r="W122" s="82"/>
      <c r="X122" s="15"/>
      <c r="Y122" s="90"/>
      <c r="Z122" s="22"/>
      <c r="AA122" s="22"/>
      <c r="AB122" s="82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75" customHeight="1" x14ac:dyDescent="0.2">
      <c r="A123" s="15"/>
      <c r="B123" s="427"/>
      <c r="C123" s="277">
        <v>0</v>
      </c>
      <c r="D123" s="429"/>
      <c r="E123" s="280">
        <v>0</v>
      </c>
      <c r="F123" s="76"/>
      <c r="G123" s="77"/>
      <c r="H123" s="77"/>
      <c r="I123" s="77"/>
      <c r="J123" s="77"/>
      <c r="K123" s="15"/>
      <c r="L123" s="15"/>
      <c r="M123" s="15"/>
      <c r="N123" s="15"/>
      <c r="O123" s="15"/>
      <c r="P123" s="15"/>
      <c r="Q123" s="15"/>
      <c r="R123" s="15"/>
      <c r="S123" s="15"/>
      <c r="T123" s="89" t="s">
        <v>244</v>
      </c>
      <c r="U123" s="495">
        <f>SEPTEMBER!U123</f>
        <v>0</v>
      </c>
      <c r="V123" s="495"/>
      <c r="W123" s="496"/>
      <c r="X123" s="15"/>
      <c r="Y123" s="89" t="s">
        <v>240</v>
      </c>
      <c r="Z123" s="495">
        <f>SEPTEMBER!Z123</f>
        <v>0</v>
      </c>
      <c r="AA123" s="495"/>
      <c r="AB123" s="496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75" customHeight="1" x14ac:dyDescent="0.2">
      <c r="A124" s="15"/>
      <c r="B124" s="427"/>
      <c r="C124" s="277">
        <v>0</v>
      </c>
      <c r="D124" s="429"/>
      <c r="E124" s="280">
        <v>0</v>
      </c>
      <c r="F124" s="76"/>
      <c r="G124" s="77"/>
      <c r="H124" s="77"/>
      <c r="I124" s="77"/>
      <c r="J124" s="77"/>
      <c r="K124" s="15"/>
      <c r="L124" s="15"/>
      <c r="M124" s="15"/>
      <c r="N124" s="15"/>
      <c r="O124" s="15"/>
      <c r="P124" s="15"/>
      <c r="Q124" s="15"/>
      <c r="R124" s="15"/>
      <c r="S124" s="15"/>
      <c r="T124" s="89" t="s">
        <v>206</v>
      </c>
      <c r="U124" s="495">
        <f>SEPTEMBER!U124</f>
        <v>0</v>
      </c>
      <c r="V124" s="495"/>
      <c r="W124" s="496"/>
      <c r="X124" s="15"/>
      <c r="Y124" s="89" t="s">
        <v>206</v>
      </c>
      <c r="Z124" s="495">
        <f>SEPTEMBER!Z124</f>
        <v>0</v>
      </c>
      <c r="AA124" s="495"/>
      <c r="AB124" s="496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75" customHeight="1" x14ac:dyDescent="0.2">
      <c r="A125" s="15"/>
      <c r="B125" s="427"/>
      <c r="C125" s="277">
        <v>0</v>
      </c>
      <c r="D125" s="429"/>
      <c r="E125" s="280">
        <v>0</v>
      </c>
      <c r="F125" s="76"/>
      <c r="G125" s="77"/>
      <c r="H125" s="77"/>
      <c r="I125" s="77"/>
      <c r="J125" s="77"/>
      <c r="K125" s="15"/>
      <c r="L125" s="15"/>
      <c r="M125" s="15"/>
      <c r="N125" s="15"/>
      <c r="O125" s="15"/>
      <c r="P125" s="15"/>
      <c r="Q125" s="15"/>
      <c r="R125" s="15"/>
      <c r="S125" s="15"/>
      <c r="T125" s="89" t="s">
        <v>253</v>
      </c>
      <c r="U125" s="495">
        <f>SEPTEMBER!U125</f>
        <v>0</v>
      </c>
      <c r="V125" s="495"/>
      <c r="W125" s="496"/>
      <c r="X125" s="15"/>
      <c r="Y125" s="89" t="s">
        <v>253</v>
      </c>
      <c r="Z125" s="495">
        <f>SEPTEMBER!Z125</f>
        <v>0</v>
      </c>
      <c r="AA125" s="495"/>
      <c r="AB125" s="496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75" customHeight="1" x14ac:dyDescent="0.2">
      <c r="A126" s="15"/>
      <c r="B126" s="427"/>
      <c r="C126" s="277">
        <v>0</v>
      </c>
      <c r="D126" s="429"/>
      <c r="E126" s="280">
        <v>0</v>
      </c>
      <c r="F126" s="76"/>
      <c r="G126" s="77"/>
      <c r="H126" s="77"/>
      <c r="I126" s="77"/>
      <c r="J126" s="77"/>
      <c r="K126" s="15"/>
      <c r="L126" s="15"/>
      <c r="M126" s="15"/>
      <c r="N126" s="15"/>
      <c r="O126" s="15"/>
      <c r="P126" s="15"/>
      <c r="Q126" s="15"/>
      <c r="R126" s="15"/>
      <c r="S126" s="15"/>
      <c r="T126" s="89" t="s">
        <v>207</v>
      </c>
      <c r="U126" s="451">
        <f>SEPTEMBER!U130</f>
        <v>0</v>
      </c>
      <c r="V126" s="451"/>
      <c r="W126" s="82"/>
      <c r="X126" s="15"/>
      <c r="Y126" s="89" t="s">
        <v>207</v>
      </c>
      <c r="Z126" s="451">
        <f>SEPTEMBER!Z130</f>
        <v>0</v>
      </c>
      <c r="AA126" s="451"/>
      <c r="AB126" s="82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75" customHeight="1" x14ac:dyDescent="0.2">
      <c r="A127" s="15"/>
      <c r="B127" s="427"/>
      <c r="C127" s="277">
        <v>0</v>
      </c>
      <c r="D127" s="429"/>
      <c r="E127" s="280">
        <v>0</v>
      </c>
      <c r="F127" s="76"/>
      <c r="G127" s="77"/>
      <c r="H127" s="77"/>
      <c r="I127" s="77"/>
      <c r="J127" s="77"/>
      <c r="K127" s="15"/>
      <c r="L127" s="15"/>
      <c r="M127" s="15"/>
      <c r="N127" s="15"/>
      <c r="O127" s="15"/>
      <c r="P127" s="15"/>
      <c r="Q127" s="15"/>
      <c r="R127" s="15"/>
      <c r="S127" s="15"/>
      <c r="T127" s="89" t="s">
        <v>208</v>
      </c>
      <c r="U127" s="450">
        <v>0</v>
      </c>
      <c r="V127" s="450"/>
      <c r="W127" s="82"/>
      <c r="X127" s="15"/>
      <c r="Y127" s="89" t="s">
        <v>208</v>
      </c>
      <c r="Z127" s="450">
        <v>0</v>
      </c>
      <c r="AA127" s="450"/>
      <c r="AB127" s="82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75" customHeight="1" x14ac:dyDescent="0.2">
      <c r="A128" s="15"/>
      <c r="B128" s="427"/>
      <c r="C128" s="277">
        <v>0</v>
      </c>
      <c r="D128" s="429"/>
      <c r="E128" s="280">
        <v>0</v>
      </c>
      <c r="F128" s="76"/>
      <c r="G128" s="77"/>
      <c r="H128" s="77"/>
      <c r="I128" s="77"/>
      <c r="J128" s="77"/>
      <c r="K128" s="15"/>
      <c r="L128" s="15"/>
      <c r="M128" s="15"/>
      <c r="N128" s="15"/>
      <c r="O128" s="15"/>
      <c r="P128" s="15"/>
      <c r="Q128" s="15"/>
      <c r="R128" s="15"/>
      <c r="S128" s="15"/>
      <c r="T128" s="89" t="s">
        <v>209</v>
      </c>
      <c r="U128" s="450">
        <v>0</v>
      </c>
      <c r="V128" s="450"/>
      <c r="W128" s="82"/>
      <c r="X128" s="15"/>
      <c r="Y128" s="89" t="s">
        <v>209</v>
      </c>
      <c r="Z128" s="450">
        <v>0</v>
      </c>
      <c r="AA128" s="450"/>
      <c r="AB128" s="82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75" customHeight="1" x14ac:dyDescent="0.2">
      <c r="A129" s="15"/>
      <c r="B129" s="427"/>
      <c r="C129" s="277">
        <v>0</v>
      </c>
      <c r="D129" s="429"/>
      <c r="E129" s="280">
        <v>0</v>
      </c>
      <c r="F129" s="76"/>
      <c r="G129" s="77"/>
      <c r="H129" s="77"/>
      <c r="I129" s="77"/>
      <c r="J129" s="77"/>
      <c r="K129" s="15"/>
      <c r="L129" s="15"/>
      <c r="M129" s="15"/>
      <c r="N129" s="15"/>
      <c r="O129" s="15"/>
      <c r="P129" s="15"/>
      <c r="Q129" s="15"/>
      <c r="R129" s="15"/>
      <c r="S129" s="15"/>
      <c r="T129" s="89" t="s">
        <v>210</v>
      </c>
      <c r="U129" s="450">
        <v>0</v>
      </c>
      <c r="V129" s="450"/>
      <c r="W129" s="82"/>
      <c r="X129" s="15"/>
      <c r="Y129" s="89" t="s">
        <v>210</v>
      </c>
      <c r="Z129" s="450">
        <v>0</v>
      </c>
      <c r="AA129" s="450"/>
      <c r="AB129" s="82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75" customHeight="1" x14ac:dyDescent="0.2">
      <c r="A130" s="15"/>
      <c r="B130" s="427"/>
      <c r="C130" s="277">
        <v>0</v>
      </c>
      <c r="D130" s="429"/>
      <c r="E130" s="280">
        <v>0</v>
      </c>
      <c r="F130" s="76"/>
      <c r="G130" s="77"/>
      <c r="H130" s="77"/>
      <c r="I130" s="77"/>
      <c r="J130" s="77"/>
      <c r="K130" s="15"/>
      <c r="L130" s="15"/>
      <c r="M130" s="15"/>
      <c r="N130" s="15"/>
      <c r="O130" s="15"/>
      <c r="P130" s="15"/>
      <c r="Q130" s="15"/>
      <c r="R130" s="15"/>
      <c r="S130" s="15"/>
      <c r="T130" s="89" t="str">
        <f>T120</f>
        <v>AS OF 10/31</v>
      </c>
      <c r="U130" s="451">
        <f>U126+U127+U128-U129</f>
        <v>0</v>
      </c>
      <c r="V130" s="451"/>
      <c r="W130" s="82"/>
      <c r="X130" s="15"/>
      <c r="Y130" s="89" t="str">
        <f>Y120</f>
        <v>AS OF 10/31</v>
      </c>
      <c r="Z130" s="451">
        <f>Z126+Z127+Z128-Z129</f>
        <v>0</v>
      </c>
      <c r="AA130" s="451"/>
      <c r="AB130" s="82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75" customHeight="1" x14ac:dyDescent="0.2">
      <c r="A131" s="15"/>
      <c r="B131" s="427"/>
      <c r="C131" s="277">
        <v>0</v>
      </c>
      <c r="D131" s="429"/>
      <c r="E131" s="280">
        <v>0</v>
      </c>
      <c r="F131" s="76"/>
      <c r="G131" s="77"/>
      <c r="H131" s="77"/>
      <c r="I131" s="77"/>
      <c r="J131" s="77"/>
      <c r="K131" s="15"/>
      <c r="L131" s="15"/>
      <c r="M131" s="15"/>
      <c r="N131" s="15"/>
      <c r="O131" s="15"/>
      <c r="P131" s="15"/>
      <c r="Q131" s="15"/>
      <c r="R131" s="15"/>
      <c r="S131" s="15"/>
      <c r="T131" s="90"/>
      <c r="U131" s="22"/>
      <c r="V131" s="22"/>
      <c r="W131" s="82"/>
      <c r="X131" s="15"/>
      <c r="Y131" s="90"/>
      <c r="Z131" s="22"/>
      <c r="AA131" s="22"/>
      <c r="AB131" s="82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75" customHeight="1" x14ac:dyDescent="0.2">
      <c r="A132" s="15"/>
      <c r="B132" s="427"/>
      <c r="C132" s="277">
        <v>0</v>
      </c>
      <c r="D132" s="429"/>
      <c r="E132" s="280">
        <v>0</v>
      </c>
      <c r="F132" s="76"/>
      <c r="G132" s="77"/>
      <c r="H132" s="77"/>
      <c r="I132" s="77"/>
      <c r="J132" s="77"/>
      <c r="K132" s="15"/>
      <c r="L132" s="15"/>
      <c r="M132" s="15"/>
      <c r="N132" s="15"/>
      <c r="O132" s="15"/>
      <c r="P132" s="15"/>
      <c r="Q132" s="15"/>
      <c r="R132" s="15"/>
      <c r="S132" s="15"/>
      <c r="T132" s="90"/>
      <c r="U132" s="22"/>
      <c r="V132" s="22"/>
      <c r="W132" s="82"/>
      <c r="X132" s="15"/>
      <c r="Y132" s="90"/>
      <c r="Z132" s="22"/>
      <c r="AA132" s="22"/>
      <c r="AB132" s="82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75" customHeight="1" x14ac:dyDescent="0.2">
      <c r="A133" s="15"/>
      <c r="B133" s="427"/>
      <c r="C133" s="277">
        <v>0</v>
      </c>
      <c r="D133" s="429"/>
      <c r="E133" s="280">
        <v>0</v>
      </c>
      <c r="F133" s="76"/>
      <c r="G133" s="77"/>
      <c r="H133" s="77"/>
      <c r="I133" s="77"/>
      <c r="J133" s="77"/>
      <c r="K133" s="15"/>
      <c r="L133" s="15"/>
      <c r="M133" s="15"/>
      <c r="N133" s="15"/>
      <c r="O133" s="15"/>
      <c r="P133" s="15"/>
      <c r="Q133" s="15"/>
      <c r="R133" s="15"/>
      <c r="S133" s="15"/>
      <c r="T133" s="89" t="s">
        <v>245</v>
      </c>
      <c r="U133" s="495">
        <f>SEPTEMBER!U133</f>
        <v>0</v>
      </c>
      <c r="V133" s="495"/>
      <c r="W133" s="496"/>
      <c r="X133" s="15"/>
      <c r="Y133" s="89" t="s">
        <v>241</v>
      </c>
      <c r="Z133" s="495">
        <f>SEPTEMBER!Z133</f>
        <v>0</v>
      </c>
      <c r="AA133" s="495"/>
      <c r="AB133" s="496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75" customHeight="1" x14ac:dyDescent="0.2">
      <c r="A134" s="15"/>
      <c r="B134" s="427"/>
      <c r="C134" s="277">
        <v>0</v>
      </c>
      <c r="D134" s="429"/>
      <c r="E134" s="280">
        <v>0</v>
      </c>
      <c r="F134" s="76"/>
      <c r="G134" s="77"/>
      <c r="H134" s="77"/>
      <c r="I134" s="77"/>
      <c r="J134" s="77"/>
      <c r="K134" s="15"/>
      <c r="L134" s="15"/>
      <c r="M134" s="15"/>
      <c r="N134" s="15"/>
      <c r="O134" s="15"/>
      <c r="P134" s="15"/>
      <c r="Q134" s="15"/>
      <c r="R134" s="15"/>
      <c r="S134" s="15"/>
      <c r="T134" s="89" t="s">
        <v>206</v>
      </c>
      <c r="U134" s="495">
        <f>SEPTEMBER!U134</f>
        <v>0</v>
      </c>
      <c r="V134" s="495"/>
      <c r="W134" s="496"/>
      <c r="X134" s="15"/>
      <c r="Y134" s="89" t="s">
        <v>206</v>
      </c>
      <c r="Z134" s="495">
        <f>SEPTEMBER!Z134</f>
        <v>0</v>
      </c>
      <c r="AA134" s="495"/>
      <c r="AB134" s="496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75" customHeight="1" x14ac:dyDescent="0.2">
      <c r="A135" s="15"/>
      <c r="B135" s="427"/>
      <c r="C135" s="277">
        <v>0</v>
      </c>
      <c r="D135" s="429"/>
      <c r="E135" s="280">
        <v>0</v>
      </c>
      <c r="F135" s="76"/>
      <c r="G135" s="77"/>
      <c r="H135" s="77"/>
      <c r="I135" s="77"/>
      <c r="J135" s="77"/>
      <c r="K135" s="15"/>
      <c r="L135" s="15"/>
      <c r="M135" s="15"/>
      <c r="N135" s="15"/>
      <c r="O135" s="15"/>
      <c r="P135" s="15"/>
      <c r="Q135" s="15"/>
      <c r="R135" s="15"/>
      <c r="S135" s="15"/>
      <c r="T135" s="89" t="s">
        <v>253</v>
      </c>
      <c r="U135" s="495">
        <f>SEPTEMBER!U135</f>
        <v>0</v>
      </c>
      <c r="V135" s="495"/>
      <c r="W135" s="496"/>
      <c r="X135" s="15"/>
      <c r="Y135" s="89" t="s">
        <v>253</v>
      </c>
      <c r="Z135" s="495">
        <f>SEPTEMBER!Z135</f>
        <v>0</v>
      </c>
      <c r="AA135" s="495"/>
      <c r="AB135" s="496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75" customHeight="1" x14ac:dyDescent="0.2">
      <c r="A136" s="15"/>
      <c r="B136" s="427"/>
      <c r="C136" s="277">
        <v>0</v>
      </c>
      <c r="D136" s="429"/>
      <c r="E136" s="280">
        <v>0</v>
      </c>
      <c r="F136" s="76"/>
      <c r="G136" s="77"/>
      <c r="H136" s="77"/>
      <c r="I136" s="77"/>
      <c r="J136" s="77"/>
      <c r="K136" s="15"/>
      <c r="L136" s="15"/>
      <c r="M136" s="15"/>
      <c r="N136" s="15"/>
      <c r="O136" s="15"/>
      <c r="P136" s="15"/>
      <c r="Q136" s="15"/>
      <c r="R136" s="15"/>
      <c r="S136" s="15"/>
      <c r="T136" s="89" t="s">
        <v>207</v>
      </c>
      <c r="U136" s="451">
        <f>SEPTEMBER!U140</f>
        <v>0</v>
      </c>
      <c r="V136" s="451"/>
      <c r="W136" s="82"/>
      <c r="X136" s="15"/>
      <c r="Y136" s="89" t="s">
        <v>207</v>
      </c>
      <c r="Z136" s="451">
        <f>SEPTEMBER!Z140</f>
        <v>0</v>
      </c>
      <c r="AA136" s="451"/>
      <c r="AB136" s="82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75" customHeight="1" x14ac:dyDescent="0.2">
      <c r="A137" s="15"/>
      <c r="B137" s="427"/>
      <c r="C137" s="277">
        <v>0</v>
      </c>
      <c r="D137" s="429"/>
      <c r="E137" s="280">
        <v>0</v>
      </c>
      <c r="F137" s="76"/>
      <c r="G137" s="77"/>
      <c r="H137" s="77"/>
      <c r="I137" s="77"/>
      <c r="J137" s="77"/>
      <c r="K137" s="15"/>
      <c r="L137" s="15"/>
      <c r="M137" s="15"/>
      <c r="N137" s="15"/>
      <c r="O137" s="15"/>
      <c r="P137" s="15"/>
      <c r="Q137" s="15"/>
      <c r="R137" s="15"/>
      <c r="S137" s="15"/>
      <c r="T137" s="89" t="s">
        <v>208</v>
      </c>
      <c r="U137" s="450">
        <v>0</v>
      </c>
      <c r="V137" s="450"/>
      <c r="W137" s="82"/>
      <c r="X137" s="15"/>
      <c r="Y137" s="89" t="s">
        <v>208</v>
      </c>
      <c r="Z137" s="450">
        <v>0</v>
      </c>
      <c r="AA137" s="450"/>
      <c r="AB137" s="82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75" customHeight="1" x14ac:dyDescent="0.2">
      <c r="A138" s="15"/>
      <c r="B138" s="427"/>
      <c r="C138" s="277">
        <v>0</v>
      </c>
      <c r="D138" s="429"/>
      <c r="E138" s="280">
        <v>0</v>
      </c>
      <c r="F138" s="76"/>
      <c r="G138" s="77"/>
      <c r="H138" s="77"/>
      <c r="I138" s="77"/>
      <c r="J138" s="77"/>
      <c r="K138" s="15"/>
      <c r="L138" s="15"/>
      <c r="M138" s="15"/>
      <c r="N138" s="15"/>
      <c r="O138" s="15"/>
      <c r="P138" s="15"/>
      <c r="Q138" s="15"/>
      <c r="R138" s="15"/>
      <c r="S138" s="15"/>
      <c r="T138" s="89" t="s">
        <v>209</v>
      </c>
      <c r="U138" s="450">
        <v>0</v>
      </c>
      <c r="V138" s="450"/>
      <c r="W138" s="82"/>
      <c r="X138" s="15"/>
      <c r="Y138" s="89" t="s">
        <v>209</v>
      </c>
      <c r="Z138" s="450">
        <v>0</v>
      </c>
      <c r="AA138" s="450"/>
      <c r="AB138" s="82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75" customHeight="1" x14ac:dyDescent="0.2">
      <c r="A139" s="15"/>
      <c r="B139" s="427"/>
      <c r="C139" s="277">
        <v>0</v>
      </c>
      <c r="D139" s="429"/>
      <c r="E139" s="280">
        <v>0</v>
      </c>
      <c r="F139" s="76"/>
      <c r="G139" s="77"/>
      <c r="H139" s="77"/>
      <c r="I139" s="77"/>
      <c r="J139" s="77"/>
      <c r="K139" s="15"/>
      <c r="L139" s="15"/>
      <c r="M139" s="15"/>
      <c r="N139" s="15"/>
      <c r="O139" s="15"/>
      <c r="P139" s="15"/>
      <c r="Q139" s="15"/>
      <c r="R139" s="15"/>
      <c r="S139" s="15"/>
      <c r="T139" s="89" t="s">
        <v>210</v>
      </c>
      <c r="U139" s="450">
        <v>0</v>
      </c>
      <c r="V139" s="450"/>
      <c r="W139" s="82"/>
      <c r="X139" s="15"/>
      <c r="Y139" s="89" t="s">
        <v>210</v>
      </c>
      <c r="Z139" s="450">
        <v>0</v>
      </c>
      <c r="AA139" s="450"/>
      <c r="AB139" s="82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75" customHeight="1" x14ac:dyDescent="0.2">
      <c r="A140" s="15"/>
      <c r="B140" s="427"/>
      <c r="C140" s="277">
        <v>0</v>
      </c>
      <c r="D140" s="429"/>
      <c r="E140" s="280">
        <v>0</v>
      </c>
      <c r="F140" s="76"/>
      <c r="G140" s="77"/>
      <c r="H140" s="77"/>
      <c r="I140" s="77"/>
      <c r="J140" s="77"/>
      <c r="K140" s="15"/>
      <c r="L140" s="15"/>
      <c r="M140" s="15"/>
      <c r="N140" s="15"/>
      <c r="O140" s="15"/>
      <c r="P140" s="15"/>
      <c r="Q140" s="15"/>
      <c r="R140" s="15"/>
      <c r="S140" s="15"/>
      <c r="T140" s="89" t="str">
        <f>T130</f>
        <v>AS OF 10/31</v>
      </c>
      <c r="U140" s="451">
        <f>U136+U137+U138-U139</f>
        <v>0</v>
      </c>
      <c r="V140" s="451"/>
      <c r="W140" s="82"/>
      <c r="X140" s="15"/>
      <c r="Y140" s="89" t="str">
        <f>Y130</f>
        <v>AS OF 10/31</v>
      </c>
      <c r="Z140" s="451">
        <f>Z136+Z137+Z138-Z139</f>
        <v>0</v>
      </c>
      <c r="AA140" s="451"/>
      <c r="AB140" s="82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75" customHeight="1" thickBot="1" x14ac:dyDescent="0.25">
      <c r="A141" s="15"/>
      <c r="B141" s="427"/>
      <c r="C141" s="277">
        <v>0</v>
      </c>
      <c r="D141" s="429"/>
      <c r="E141" s="280">
        <v>0</v>
      </c>
      <c r="F141" s="76"/>
      <c r="G141" s="77"/>
      <c r="H141" s="77"/>
      <c r="I141" s="77"/>
      <c r="J141" s="77"/>
      <c r="K141" s="15"/>
      <c r="L141" s="15"/>
      <c r="M141" s="15"/>
      <c r="N141" s="15"/>
      <c r="O141" s="15"/>
      <c r="P141" s="15"/>
      <c r="Q141" s="15"/>
      <c r="R141" s="15"/>
      <c r="S141" s="15"/>
      <c r="T141" s="91"/>
      <c r="U141" s="85"/>
      <c r="V141" s="85"/>
      <c r="W141" s="88"/>
      <c r="X141" s="15"/>
      <c r="Y141" s="91"/>
      <c r="Z141" s="85"/>
      <c r="AA141" s="85"/>
      <c r="AB141" s="88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75" customHeight="1" x14ac:dyDescent="0.2">
      <c r="A142" s="15"/>
      <c r="B142" s="427"/>
      <c r="C142" s="277">
        <v>0</v>
      </c>
      <c r="D142" s="429"/>
      <c r="E142" s="280">
        <v>0</v>
      </c>
      <c r="F142" s="76"/>
      <c r="G142" s="302">
        <f>C146+E146</f>
        <v>0</v>
      </c>
      <c r="H142" s="15" t="s">
        <v>470</v>
      </c>
      <c r="I142" s="77"/>
      <c r="J142" s="77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75" customHeight="1" x14ac:dyDescent="0.2">
      <c r="A143" s="15"/>
      <c r="B143" s="427"/>
      <c r="C143" s="277">
        <v>0</v>
      </c>
      <c r="D143" s="429"/>
      <c r="E143" s="280">
        <v>0</v>
      </c>
      <c r="F143" s="76"/>
      <c r="I143" s="77"/>
      <c r="J143" s="77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75" customHeight="1" x14ac:dyDescent="0.2">
      <c r="A144" s="15"/>
      <c r="B144" s="427"/>
      <c r="C144" s="277">
        <v>0</v>
      </c>
      <c r="D144" s="429"/>
      <c r="E144" s="280">
        <v>0</v>
      </c>
      <c r="F144" s="76"/>
      <c r="G144" s="77"/>
      <c r="H144" s="77"/>
      <c r="I144" s="77"/>
      <c r="J144" s="77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2.75" customHeight="1" x14ac:dyDescent="0.2">
      <c r="A145" s="15"/>
      <c r="B145" s="428"/>
      <c r="C145" s="278">
        <v>0</v>
      </c>
      <c r="D145" s="430"/>
      <c r="E145" s="281">
        <v>0</v>
      </c>
      <c r="F145" s="76"/>
      <c r="G145" s="77"/>
      <c r="H145" s="77"/>
      <c r="I145" s="77"/>
      <c r="J145" s="77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t="12.75" customHeight="1" x14ac:dyDescent="0.2">
      <c r="A146" s="15"/>
      <c r="B146" s="39" t="s">
        <v>136</v>
      </c>
      <c r="C146" s="279">
        <f>SUM(C105:C145)</f>
        <v>0</v>
      </c>
      <c r="D146" s="92" t="s">
        <v>136</v>
      </c>
      <c r="E146" s="282">
        <f>SUM(E105:E145)</f>
        <v>0</v>
      </c>
      <c r="F146" s="76"/>
      <c r="G146" s="77"/>
      <c r="H146" s="77"/>
      <c r="I146" s="77"/>
      <c r="J146" s="77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t="12.75" customHeight="1" x14ac:dyDescent="0.2">
      <c r="G147" s="93"/>
    </row>
  </sheetData>
  <sheetProtection algorithmName="SHA-512" hashValue="1peGW4UTqPD0fuQseTT8Kyh4bA4NndxJ5uTf0EiX7+tOpxiz+USl6uJnIoZ5kb2rvQ3nH3xAmzmcCLvlwRVrbA==" saltValue="4hrcDhgzxAO60u8vtWjvVA==" spinCount="100000" sheet="1" objects="1" scenarios="1" formatColumns="0" formatRows="0"/>
  <mergeCells count="128">
    <mergeCell ref="K113:N113"/>
    <mergeCell ref="O113:P113"/>
    <mergeCell ref="B2:D2"/>
    <mergeCell ref="E2:F2"/>
    <mergeCell ref="K102:N102"/>
    <mergeCell ref="J60:K60"/>
    <mergeCell ref="F106:G106"/>
    <mergeCell ref="H106:I106"/>
    <mergeCell ref="K104:N104"/>
    <mergeCell ref="B103:E103"/>
    <mergeCell ref="G10:I10"/>
    <mergeCell ref="G55:I55"/>
    <mergeCell ref="O104:P104"/>
    <mergeCell ref="K105:N105"/>
    <mergeCell ref="O105:P105"/>
    <mergeCell ref="K107:N107"/>
    <mergeCell ref="H115:I115"/>
    <mergeCell ref="H116:I116"/>
    <mergeCell ref="F113:G113"/>
    <mergeCell ref="H113:I113"/>
    <mergeCell ref="F114:G114"/>
    <mergeCell ref="H114:I114"/>
    <mergeCell ref="F107:G107"/>
    <mergeCell ref="H107:I107"/>
    <mergeCell ref="F104:G104"/>
    <mergeCell ref="H104:I104"/>
    <mergeCell ref="F105:G105"/>
    <mergeCell ref="H105:I105"/>
    <mergeCell ref="F110:G110"/>
    <mergeCell ref="H110:I110"/>
    <mergeCell ref="F108:G108"/>
    <mergeCell ref="H108:I108"/>
    <mergeCell ref="F109:G109"/>
    <mergeCell ref="H109:I109"/>
    <mergeCell ref="U134:W134"/>
    <mergeCell ref="U135:W135"/>
    <mergeCell ref="Z134:AB134"/>
    <mergeCell ref="Z135:AB135"/>
    <mergeCell ref="Z106:AA106"/>
    <mergeCell ref="K116:N116"/>
    <mergeCell ref="O116:P116"/>
    <mergeCell ref="K117:N117"/>
    <mergeCell ref="O117:P117"/>
    <mergeCell ref="K114:N114"/>
    <mergeCell ref="O114:P114"/>
    <mergeCell ref="K115:N115"/>
    <mergeCell ref="O115:P115"/>
    <mergeCell ref="K111:N111"/>
    <mergeCell ref="O111:P111"/>
    <mergeCell ref="K112:N112"/>
    <mergeCell ref="O112:P112"/>
    <mergeCell ref="K109:N109"/>
    <mergeCell ref="O109:P109"/>
    <mergeCell ref="K110:N110"/>
    <mergeCell ref="O110:P110"/>
    <mergeCell ref="O107:P107"/>
    <mergeCell ref="K108:N108"/>
    <mergeCell ref="O108:P108"/>
    <mergeCell ref="U140:V140"/>
    <mergeCell ref="Z136:AA136"/>
    <mergeCell ref="Z137:AA137"/>
    <mergeCell ref="Z138:AA138"/>
    <mergeCell ref="Z139:AA139"/>
    <mergeCell ref="Z140:AA140"/>
    <mergeCell ref="U136:V136"/>
    <mergeCell ref="U137:V137"/>
    <mergeCell ref="U138:V138"/>
    <mergeCell ref="U139:V139"/>
    <mergeCell ref="U133:W133"/>
    <mergeCell ref="U130:V130"/>
    <mergeCell ref="U120:V120"/>
    <mergeCell ref="U119:V119"/>
    <mergeCell ref="U126:V126"/>
    <mergeCell ref="U127:V127"/>
    <mergeCell ref="U128:V128"/>
    <mergeCell ref="U129:V129"/>
    <mergeCell ref="U116:V116"/>
    <mergeCell ref="U117:V117"/>
    <mergeCell ref="U118:V118"/>
    <mergeCell ref="Z133:AB133"/>
    <mergeCell ref="Z123:AB123"/>
    <mergeCell ref="Z113:AB113"/>
    <mergeCell ref="Z110:AA110"/>
    <mergeCell ref="Z130:AA130"/>
    <mergeCell ref="Z120:AA120"/>
    <mergeCell ref="Z126:AA126"/>
    <mergeCell ref="Z127:AA127"/>
    <mergeCell ref="Z128:AA128"/>
    <mergeCell ref="Z129:AA129"/>
    <mergeCell ref="Z116:AA116"/>
    <mergeCell ref="Z117:AA117"/>
    <mergeCell ref="Z118:AA118"/>
    <mergeCell ref="Z119:AA119"/>
    <mergeCell ref="U4:Y4"/>
    <mergeCell ref="U18:Y18"/>
    <mergeCell ref="U63:Y63"/>
    <mergeCell ref="J15:K15"/>
    <mergeCell ref="O102:P102"/>
    <mergeCell ref="K103:N103"/>
    <mergeCell ref="O103:P103"/>
    <mergeCell ref="U113:W113"/>
    <mergeCell ref="Z103:AB103"/>
    <mergeCell ref="Z107:AA107"/>
    <mergeCell ref="Z108:AA108"/>
    <mergeCell ref="Z109:AA109"/>
    <mergeCell ref="U109:V109"/>
    <mergeCell ref="U110:V110"/>
    <mergeCell ref="U103:W103"/>
    <mergeCell ref="Y102:AB102"/>
    <mergeCell ref="U106:V106"/>
    <mergeCell ref="U107:V107"/>
    <mergeCell ref="U108:V108"/>
    <mergeCell ref="T102:W102"/>
    <mergeCell ref="K106:N106"/>
    <mergeCell ref="O106:P106"/>
    <mergeCell ref="U104:W104"/>
    <mergeCell ref="U105:W105"/>
    <mergeCell ref="U114:W114"/>
    <mergeCell ref="U115:W115"/>
    <mergeCell ref="Z114:AB114"/>
    <mergeCell ref="Z115:AB115"/>
    <mergeCell ref="Z124:AB124"/>
    <mergeCell ref="Z125:AB125"/>
    <mergeCell ref="U124:W124"/>
    <mergeCell ref="U125:W125"/>
    <mergeCell ref="Z104:AB104"/>
    <mergeCell ref="Z105:AB105"/>
    <mergeCell ref="U123:W123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2" manualBreakCount="2">
    <brk id="54" max="16383" man="1"/>
    <brk id="100" max="16383" man="1"/>
  </rowBreaks>
  <colBreaks count="1" manualBreakCount="1">
    <brk id="1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7" customFormat="1" ht="15.6" customHeight="1" x14ac:dyDescent="0.2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67" customFormat="1" ht="15.6" customHeight="1" x14ac:dyDescent="0.25">
      <c r="A2" s="492" t="str">
        <f>JANUARY!G10</f>
        <v>UNITED STEELWORKERS - LOCAL UNION</v>
      </c>
      <c r="B2" s="492"/>
      <c r="C2" s="492"/>
      <c r="D2" s="492"/>
      <c r="E2" s="492"/>
      <c r="F2" s="492"/>
      <c r="G2" s="492"/>
      <c r="H2" s="492"/>
      <c r="I2" s="492"/>
      <c r="J2" s="492"/>
      <c r="K2" s="166"/>
    </row>
    <row r="3" spans="1:11" s="167" customFormat="1" ht="15.6" customHeight="1" x14ac:dyDescent="0.25">
      <c r="A3" s="492" t="s">
        <v>357</v>
      </c>
      <c r="B3" s="492"/>
      <c r="C3" s="492"/>
      <c r="D3" s="492"/>
      <c r="E3" s="492"/>
      <c r="F3" s="492"/>
      <c r="G3" s="492"/>
      <c r="H3" s="492"/>
      <c r="I3" s="492"/>
      <c r="J3" s="492"/>
      <c r="K3" s="166"/>
    </row>
    <row r="4" spans="1:11" s="172" customFormat="1" ht="15.6" customHeight="1" x14ac:dyDescent="0.25">
      <c r="B4" s="173"/>
      <c r="C4" s="173"/>
      <c r="D4" s="173"/>
      <c r="E4" s="173"/>
      <c r="F4" s="174" t="s">
        <v>358</v>
      </c>
      <c r="G4" s="175">
        <f>JANUARY!E11</f>
        <v>0</v>
      </c>
      <c r="H4" s="173"/>
      <c r="I4" s="173"/>
      <c r="J4" s="173"/>
      <c r="K4" s="176"/>
    </row>
    <row r="5" spans="1:11" ht="15.6" customHeight="1" x14ac:dyDescent="0.2">
      <c r="A5" s="103" t="s">
        <v>236</v>
      </c>
      <c r="B5" s="103"/>
      <c r="C5" s="103"/>
      <c r="D5" s="103"/>
      <c r="E5" s="103"/>
      <c r="F5" s="103"/>
      <c r="G5" s="285" t="s">
        <v>404</v>
      </c>
      <c r="H5" s="125" t="s">
        <v>321</v>
      </c>
      <c r="I5" s="125"/>
      <c r="J5" s="103"/>
      <c r="K5" s="103"/>
    </row>
    <row r="6" spans="1:11" ht="15.6" customHeight="1" thickBo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5.6" customHeight="1" x14ac:dyDescent="0.2">
      <c r="A7" s="103" t="s">
        <v>276</v>
      </c>
      <c r="B7" s="103"/>
      <c r="C7" s="103"/>
      <c r="D7" s="103"/>
      <c r="E7" s="103"/>
      <c r="F7" s="103"/>
      <c r="G7" s="103"/>
      <c r="H7" s="103"/>
      <c r="I7" s="103" t="s">
        <v>277</v>
      </c>
      <c r="J7" s="126">
        <f>SepRpt!J39</f>
        <v>0</v>
      </c>
      <c r="K7" s="103"/>
    </row>
    <row r="8" spans="1:11" ht="15.6" customHeight="1" x14ac:dyDescent="0.2">
      <c r="A8" s="127" t="s">
        <v>278</v>
      </c>
      <c r="B8" s="127"/>
      <c r="C8" s="127"/>
      <c r="D8" s="127"/>
      <c r="E8" s="127"/>
      <c r="F8" s="103"/>
      <c r="G8" s="103"/>
      <c r="H8" s="103"/>
      <c r="I8" s="103"/>
      <c r="J8" s="128"/>
      <c r="K8" s="103"/>
    </row>
    <row r="9" spans="1:11" ht="15.6" customHeight="1" x14ac:dyDescent="0.2">
      <c r="A9" s="103" t="s">
        <v>279</v>
      </c>
      <c r="B9" s="103"/>
      <c r="C9" s="103"/>
      <c r="D9" s="103"/>
      <c r="E9" s="103"/>
      <c r="F9" s="103"/>
      <c r="G9" s="103"/>
      <c r="H9" s="103"/>
      <c r="I9" s="154">
        <f>SUM(OCTOBER!$B$7)</f>
        <v>0</v>
      </c>
      <c r="J9" s="130"/>
      <c r="K9" s="103"/>
    </row>
    <row r="10" spans="1:11" ht="15.6" customHeight="1" x14ac:dyDescent="0.2">
      <c r="A10" s="103" t="s">
        <v>371</v>
      </c>
      <c r="B10" s="103"/>
      <c r="C10" s="103"/>
      <c r="D10" s="103"/>
      <c r="E10" s="103"/>
      <c r="F10" s="103"/>
      <c r="G10" s="103"/>
      <c r="H10" s="103"/>
      <c r="I10" s="131">
        <f>SUM(OCTOBER!$C$7)</f>
        <v>0</v>
      </c>
      <c r="J10" s="130"/>
      <c r="K10" s="103"/>
    </row>
    <row r="11" spans="1:11" ht="15.6" customHeight="1" x14ac:dyDescent="0.2">
      <c r="A11" s="103" t="s">
        <v>324</v>
      </c>
      <c r="B11" s="103"/>
      <c r="C11" s="103"/>
      <c r="D11" s="103"/>
      <c r="E11" s="103"/>
      <c r="F11" s="103"/>
      <c r="G11" s="103"/>
      <c r="H11" s="103"/>
      <c r="I11" s="131">
        <f>SUM(OCTOBER!$D$7)</f>
        <v>0</v>
      </c>
      <c r="J11" s="130"/>
      <c r="K11" s="103"/>
    </row>
    <row r="12" spans="1:11" ht="15.6" customHeight="1" x14ac:dyDescent="0.2">
      <c r="A12" s="103" t="s">
        <v>280</v>
      </c>
      <c r="B12" s="103"/>
      <c r="C12" s="103"/>
      <c r="D12" s="103"/>
      <c r="E12" s="103"/>
      <c r="F12" s="103"/>
      <c r="G12" s="103"/>
      <c r="H12" s="103"/>
      <c r="I12" s="131">
        <f>SUM(OCTOBER!$E$7)</f>
        <v>0</v>
      </c>
      <c r="J12" s="130"/>
      <c r="K12" s="103"/>
    </row>
    <row r="13" spans="1:11" ht="15.6" customHeight="1" x14ac:dyDescent="0.2">
      <c r="A13" s="103" t="s">
        <v>281</v>
      </c>
      <c r="B13" s="103"/>
      <c r="C13" s="103"/>
      <c r="D13" s="103"/>
      <c r="E13" s="103"/>
      <c r="F13" s="103"/>
      <c r="G13" s="103"/>
      <c r="H13" s="103"/>
      <c r="I13" s="131">
        <f>SUM(OCTOBER!$F$7)</f>
        <v>0</v>
      </c>
      <c r="J13" s="130"/>
      <c r="K13" s="103"/>
    </row>
    <row r="14" spans="1:11" ht="15.6" customHeight="1" x14ac:dyDescent="0.2">
      <c r="A14" s="103" t="s">
        <v>282</v>
      </c>
      <c r="B14" s="103"/>
      <c r="C14" s="103"/>
      <c r="D14" s="103"/>
      <c r="E14" s="103"/>
      <c r="F14" s="103"/>
      <c r="G14" s="103"/>
      <c r="H14" s="103"/>
      <c r="I14" s="131">
        <f>SUM(OCTOBER!$L$7:$O$7)</f>
        <v>0</v>
      </c>
      <c r="J14" s="130"/>
      <c r="K14" s="103"/>
    </row>
    <row r="15" spans="1:11" ht="15.6" customHeight="1" x14ac:dyDescent="0.2">
      <c r="A15" s="103"/>
      <c r="B15" s="103" t="s">
        <v>283</v>
      </c>
      <c r="C15" s="103" t="s">
        <v>284</v>
      </c>
      <c r="D15" s="103"/>
      <c r="E15" s="103"/>
      <c r="F15" s="103"/>
      <c r="G15" s="103"/>
      <c r="H15" s="103"/>
      <c r="I15" s="131">
        <f>SUM(OCTOBER!$Q$7:$R$7)</f>
        <v>0</v>
      </c>
      <c r="J15" s="130"/>
      <c r="K15" s="103"/>
    </row>
    <row r="16" spans="1:11" ht="15.6" customHeight="1" thickBot="1" x14ac:dyDescent="0.25">
      <c r="A16" s="103"/>
      <c r="B16" s="103"/>
      <c r="C16" s="103" t="s">
        <v>285</v>
      </c>
      <c r="D16" s="103"/>
      <c r="E16" s="103"/>
      <c r="F16" s="103"/>
      <c r="G16" s="103"/>
      <c r="H16" s="103"/>
      <c r="I16" s="132">
        <f>SUM(OCTOBER!$P$7)</f>
        <v>0</v>
      </c>
      <c r="J16" s="130"/>
      <c r="K16" s="103"/>
    </row>
    <row r="17" spans="1:11" ht="15.6" customHeight="1" thickBot="1" x14ac:dyDescent="0.25">
      <c r="A17" s="103"/>
      <c r="B17" s="127" t="s">
        <v>286</v>
      </c>
      <c r="C17" s="103"/>
      <c r="D17" s="103"/>
      <c r="E17" s="103"/>
      <c r="F17" s="103"/>
      <c r="G17" s="103"/>
      <c r="H17" s="103"/>
      <c r="I17" s="127" t="s">
        <v>277</v>
      </c>
      <c r="J17" s="133">
        <f>SUM(I9:I16)</f>
        <v>0</v>
      </c>
      <c r="K17" s="103"/>
    </row>
    <row r="18" spans="1:11" ht="15.6" customHeight="1" thickTop="1" thickBot="1" x14ac:dyDescent="0.25">
      <c r="A18" s="103"/>
      <c r="B18" s="127" t="s">
        <v>287</v>
      </c>
      <c r="C18" s="103"/>
      <c r="D18" s="103"/>
      <c r="E18" s="103"/>
      <c r="F18" s="103"/>
      <c r="G18" s="103"/>
      <c r="H18" s="103"/>
      <c r="I18" s="103"/>
      <c r="J18" s="134">
        <f>SUM(J7:J17)</f>
        <v>0</v>
      </c>
      <c r="K18" s="103"/>
    </row>
    <row r="19" spans="1:11" ht="15.6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35" t="s">
        <v>236</v>
      </c>
      <c r="K19" s="103"/>
    </row>
    <row r="20" spans="1:11" ht="15.6" customHeight="1" x14ac:dyDescent="0.2">
      <c r="A20" s="103" t="s">
        <v>288</v>
      </c>
      <c r="B20" s="103"/>
      <c r="C20" s="103"/>
      <c r="D20" s="103"/>
      <c r="E20" s="103"/>
      <c r="F20" s="103"/>
      <c r="G20" s="103"/>
      <c r="H20" s="103"/>
      <c r="I20" s="103"/>
      <c r="J20" s="130"/>
      <c r="K20" s="103"/>
    </row>
    <row r="21" spans="1:11" ht="15.6" customHeight="1" thickBot="1" x14ac:dyDescent="0.25">
      <c r="A21" s="103" t="s">
        <v>289</v>
      </c>
      <c r="B21" s="103"/>
      <c r="C21" s="103"/>
      <c r="D21" s="103"/>
      <c r="E21" s="103"/>
      <c r="F21" s="103"/>
      <c r="G21" s="103"/>
      <c r="H21" s="103"/>
      <c r="I21" s="103"/>
      <c r="J21" s="130"/>
      <c r="K21" s="103"/>
    </row>
    <row r="22" spans="1:11" ht="15.6" customHeight="1" x14ac:dyDescent="0.2">
      <c r="A22" s="103" t="s">
        <v>290</v>
      </c>
      <c r="B22" s="103"/>
      <c r="C22" s="103"/>
      <c r="D22" s="103"/>
      <c r="E22" s="103"/>
      <c r="F22" s="103"/>
      <c r="G22" s="103"/>
      <c r="H22" s="126">
        <f>SUM(OCTOBER!$U$7)</f>
        <v>0</v>
      </c>
      <c r="I22" s="103"/>
      <c r="J22" s="130"/>
      <c r="K22" s="103"/>
    </row>
    <row r="23" spans="1:11" ht="15.6" customHeight="1" x14ac:dyDescent="0.2">
      <c r="A23" s="103" t="s">
        <v>291</v>
      </c>
      <c r="B23" s="103"/>
      <c r="C23" s="103"/>
      <c r="D23" s="103"/>
      <c r="E23" s="103"/>
      <c r="F23" s="103"/>
      <c r="G23" s="103"/>
      <c r="H23" s="136">
        <f>SUM(OCTOBER!$V$7)</f>
        <v>0</v>
      </c>
      <c r="I23" s="103"/>
      <c r="J23" s="130"/>
      <c r="K23" s="103"/>
    </row>
    <row r="24" spans="1:11" ht="15.6" customHeight="1" thickBot="1" x14ac:dyDescent="0.25">
      <c r="A24" s="103" t="s">
        <v>292</v>
      </c>
      <c r="B24" s="103"/>
      <c r="C24" s="103"/>
      <c r="D24" s="103"/>
      <c r="E24" s="103"/>
      <c r="F24" s="103"/>
      <c r="G24" s="103"/>
      <c r="H24" s="136">
        <f>SUM(OCTOBER!$W$7:$X$7)</f>
        <v>0</v>
      </c>
      <c r="I24" s="103"/>
      <c r="J24" s="130"/>
      <c r="K24" s="103"/>
    </row>
    <row r="25" spans="1:11" ht="15.6" customHeight="1" thickBot="1" x14ac:dyDescent="0.25">
      <c r="A25" s="103" t="s">
        <v>293</v>
      </c>
      <c r="B25" s="103"/>
      <c r="C25" s="103"/>
      <c r="D25" s="103"/>
      <c r="E25" s="103"/>
      <c r="F25" s="103"/>
      <c r="G25" s="103"/>
      <c r="H25" s="132">
        <f>SUM(OCTOBER!$Y$7)</f>
        <v>0</v>
      </c>
      <c r="I25" s="129">
        <f>SUM(H22:H25)</f>
        <v>0</v>
      </c>
      <c r="J25" s="130"/>
      <c r="K25" s="103"/>
    </row>
    <row r="26" spans="1:11" ht="15.6" customHeight="1" x14ac:dyDescent="0.2">
      <c r="A26" s="103" t="s">
        <v>294</v>
      </c>
      <c r="B26" s="103"/>
      <c r="C26" s="103"/>
      <c r="D26" s="103"/>
      <c r="E26" s="103"/>
      <c r="F26" s="103"/>
      <c r="G26" s="103"/>
      <c r="H26" s="103"/>
      <c r="I26" s="131">
        <f>SUM(OCTOBER!$Z$7)</f>
        <v>0</v>
      </c>
      <c r="J26" s="130"/>
      <c r="K26" s="103"/>
    </row>
    <row r="27" spans="1:11" ht="15.6" customHeight="1" x14ac:dyDescent="0.2">
      <c r="A27" s="103" t="s">
        <v>295</v>
      </c>
      <c r="B27" s="103"/>
      <c r="C27" s="103"/>
      <c r="D27" s="103"/>
      <c r="E27" s="103"/>
      <c r="F27" s="103"/>
      <c r="G27" s="103"/>
      <c r="H27" s="103"/>
      <c r="I27" s="131">
        <f>SUM(OCTOBER!$AA$7)</f>
        <v>0</v>
      </c>
      <c r="J27" s="130"/>
      <c r="K27" s="103"/>
    </row>
    <row r="28" spans="1:11" ht="15.6" customHeight="1" x14ac:dyDescent="0.2">
      <c r="A28" s="103" t="s">
        <v>296</v>
      </c>
      <c r="B28" s="103"/>
      <c r="C28" s="103"/>
      <c r="D28" s="103"/>
      <c r="E28" s="103"/>
      <c r="F28" s="103"/>
      <c r="G28" s="103"/>
      <c r="H28" s="103"/>
      <c r="I28" s="131">
        <f>SUM(OCTOBER!$AB$7)</f>
        <v>0</v>
      </c>
      <c r="J28" s="130"/>
      <c r="K28" s="103"/>
    </row>
    <row r="29" spans="1:11" ht="15.6" customHeight="1" x14ac:dyDescent="0.2">
      <c r="A29" s="103" t="s">
        <v>297</v>
      </c>
      <c r="B29" s="103"/>
      <c r="C29" s="103"/>
      <c r="D29" s="103"/>
      <c r="E29" s="103"/>
      <c r="F29" s="103"/>
      <c r="G29" s="103"/>
      <c r="H29" s="103"/>
      <c r="I29" s="131">
        <f>SUM(OCTOBER!$AC$7)</f>
        <v>0</v>
      </c>
      <c r="J29" s="130"/>
      <c r="K29" s="103"/>
    </row>
    <row r="30" spans="1:11" ht="15.6" customHeight="1" x14ac:dyDescent="0.2">
      <c r="A30" s="103" t="s">
        <v>298</v>
      </c>
      <c r="B30" s="103"/>
      <c r="C30" s="103"/>
      <c r="D30" s="103"/>
      <c r="E30" s="103"/>
      <c r="F30" s="103"/>
      <c r="G30" s="103"/>
      <c r="H30" s="103"/>
      <c r="I30" s="131">
        <f>SUM(OCTOBER!$AD$7)</f>
        <v>0</v>
      </c>
      <c r="J30" s="130"/>
      <c r="K30" s="103"/>
    </row>
    <row r="31" spans="1:11" ht="15.6" customHeight="1" x14ac:dyDescent="0.2">
      <c r="A31" s="103" t="s">
        <v>299</v>
      </c>
      <c r="B31" s="103"/>
      <c r="C31" s="103"/>
      <c r="D31" s="103"/>
      <c r="E31" s="103"/>
      <c r="F31" s="103"/>
      <c r="G31" s="103"/>
      <c r="H31" s="103"/>
      <c r="I31" s="131">
        <f>SUM(OCTOBER!$AE$7)</f>
        <v>0</v>
      </c>
      <c r="J31" s="130"/>
      <c r="K31" s="103"/>
    </row>
    <row r="32" spans="1:11" ht="15.6" customHeight="1" x14ac:dyDescent="0.2">
      <c r="A32" s="103" t="s">
        <v>300</v>
      </c>
      <c r="B32" s="103"/>
      <c r="C32" s="103"/>
      <c r="D32" s="103"/>
      <c r="E32" s="103"/>
      <c r="F32" s="103"/>
      <c r="G32" s="103"/>
      <c r="H32" s="103"/>
      <c r="I32" s="131">
        <f>SUM(OCTOBER!$AF$7)</f>
        <v>0</v>
      </c>
      <c r="J32" s="130"/>
      <c r="K32" s="103"/>
    </row>
    <row r="33" spans="1:11" ht="15.6" customHeight="1" x14ac:dyDescent="0.2">
      <c r="A33" s="103" t="s">
        <v>301</v>
      </c>
      <c r="B33" s="103"/>
      <c r="C33" s="103"/>
      <c r="D33" s="103"/>
      <c r="E33" s="103"/>
      <c r="F33" s="103"/>
      <c r="G33" s="103"/>
      <c r="H33" s="103"/>
      <c r="I33" s="131">
        <f>SUM(OCTOBER!$AG$7)</f>
        <v>0</v>
      </c>
      <c r="J33" s="130"/>
      <c r="K33" s="103"/>
    </row>
    <row r="34" spans="1:11" ht="15.6" customHeight="1" x14ac:dyDescent="0.2">
      <c r="A34" s="103" t="s">
        <v>302</v>
      </c>
      <c r="B34" s="103"/>
      <c r="C34" s="103"/>
      <c r="D34" s="103"/>
      <c r="E34" s="103"/>
      <c r="F34" s="103"/>
      <c r="G34" s="103"/>
      <c r="H34" s="103"/>
      <c r="I34" s="131">
        <f>SUM(OCTOBER!$AH$7)</f>
        <v>0</v>
      </c>
      <c r="J34" s="130"/>
      <c r="K34" s="103"/>
    </row>
    <row r="35" spans="1:11" ht="15.6" customHeight="1" x14ac:dyDescent="0.2">
      <c r="A35" s="103" t="s">
        <v>302</v>
      </c>
      <c r="B35" s="103"/>
      <c r="C35" s="103"/>
      <c r="D35" s="103"/>
      <c r="E35" s="103"/>
      <c r="F35" s="103"/>
      <c r="G35" s="103"/>
      <c r="H35" s="103"/>
      <c r="I35" s="138">
        <v>0</v>
      </c>
      <c r="J35" s="130"/>
      <c r="K35" s="103"/>
    </row>
    <row r="36" spans="1:11" ht="15.6" customHeight="1" x14ac:dyDescent="0.2">
      <c r="A36" s="103" t="s">
        <v>303</v>
      </c>
      <c r="B36" s="103"/>
      <c r="C36" s="103"/>
      <c r="D36" s="103"/>
      <c r="E36" s="103"/>
      <c r="F36" s="103"/>
      <c r="G36" s="103"/>
      <c r="H36" s="103"/>
      <c r="I36" s="131">
        <f>SUM(OCTOBER!$AJ$7)</f>
        <v>0</v>
      </c>
      <c r="J36" s="130"/>
      <c r="K36" s="103"/>
    </row>
    <row r="37" spans="1:11" ht="15.6" customHeight="1" thickBot="1" x14ac:dyDescent="0.25">
      <c r="A37" s="103" t="s">
        <v>304</v>
      </c>
      <c r="B37" s="103"/>
      <c r="C37" s="103"/>
      <c r="D37" s="103"/>
      <c r="E37" s="103"/>
      <c r="F37" s="103"/>
      <c r="G37" s="103"/>
      <c r="H37" s="103"/>
      <c r="I37" s="132">
        <f>SUM(OCTOBER!$AK$7)</f>
        <v>0</v>
      </c>
      <c r="J37" s="130"/>
      <c r="K37" s="103"/>
    </row>
    <row r="38" spans="1:11" ht="15.6" customHeight="1" thickBot="1" x14ac:dyDescent="0.25">
      <c r="A38" s="139" t="s">
        <v>305</v>
      </c>
      <c r="B38" s="103"/>
      <c r="C38" s="103"/>
      <c r="D38" s="103"/>
      <c r="E38" s="103"/>
      <c r="F38" s="103"/>
      <c r="G38" s="103"/>
      <c r="H38" s="103"/>
      <c r="I38" s="140"/>
      <c r="J38" s="141">
        <f>SUM(I25:I37)</f>
        <v>0</v>
      </c>
      <c r="K38" s="103"/>
    </row>
    <row r="39" spans="1:11" ht="15.6" customHeight="1" thickTop="1" thickBot="1" x14ac:dyDescent="0.25">
      <c r="A39" s="127" t="s">
        <v>306</v>
      </c>
      <c r="B39" s="103"/>
      <c r="C39" s="103"/>
      <c r="D39" s="103"/>
      <c r="E39" s="103"/>
      <c r="F39" s="103"/>
      <c r="G39" s="103"/>
      <c r="H39" s="103"/>
      <c r="I39" s="103"/>
      <c r="J39" s="142">
        <f>SUM(J18-J38)</f>
        <v>0</v>
      </c>
      <c r="K39" s="103"/>
    </row>
    <row r="40" spans="1:11" ht="15.6" customHeight="1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5.6" customHeight="1" x14ac:dyDescent="0.2">
      <c r="A41" s="103" t="s">
        <v>307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5.6" customHeight="1" x14ac:dyDescent="0.2">
      <c r="A42" s="103" t="s">
        <v>308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ht="15.6" customHeight="1" x14ac:dyDescent="0.2">
      <c r="A43" s="103" t="s">
        <v>309</v>
      </c>
      <c r="B43" s="103"/>
      <c r="C43" s="103"/>
      <c r="D43" s="103"/>
      <c r="E43" s="103"/>
      <c r="F43" s="103"/>
      <c r="G43" s="103"/>
      <c r="H43" s="103"/>
      <c r="I43" s="493"/>
      <c r="J43" s="494"/>
      <c r="K43" s="103"/>
    </row>
    <row r="44" spans="1:11" ht="15.6" customHeight="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ht="15.6" customHeight="1" x14ac:dyDescent="0.2">
      <c r="A45" s="143"/>
      <c r="B45" s="143"/>
      <c r="C45" s="143" t="s">
        <v>236</v>
      </c>
      <c r="D45" s="143"/>
      <c r="E45" s="103"/>
      <c r="F45" s="103"/>
      <c r="G45" s="103"/>
      <c r="H45" s="143"/>
      <c r="I45" s="143"/>
      <c r="J45" s="143"/>
      <c r="K45" s="103"/>
    </row>
    <row r="46" spans="1:11" ht="15.6" customHeight="1" x14ac:dyDescent="0.2">
      <c r="A46" s="103"/>
      <c r="B46" s="103"/>
      <c r="C46" s="103"/>
      <c r="D46" s="144" t="s">
        <v>310</v>
      </c>
      <c r="E46" s="103"/>
      <c r="F46" s="103"/>
      <c r="G46" s="103"/>
      <c r="H46" s="140"/>
      <c r="I46" s="140"/>
      <c r="J46" s="145" t="s">
        <v>311</v>
      </c>
      <c r="K46" s="103"/>
    </row>
    <row r="47" spans="1:11" ht="15.6" customHeight="1" x14ac:dyDescent="0.2">
      <c r="A47" s="103"/>
      <c r="B47" s="103"/>
      <c r="C47" s="103"/>
      <c r="D47" s="103"/>
      <c r="E47" s="103"/>
      <c r="F47" s="103"/>
      <c r="G47" s="103"/>
      <c r="H47" s="103" t="s">
        <v>236</v>
      </c>
      <c r="I47" s="103"/>
      <c r="J47" s="103"/>
      <c r="K47" s="103"/>
    </row>
    <row r="48" spans="1:11" ht="15.6" customHeight="1" x14ac:dyDescent="0.2">
      <c r="A48" s="124" t="s">
        <v>312</v>
      </c>
      <c r="B48" s="124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5.6" customHeight="1" x14ac:dyDescent="0.2">
      <c r="A49" s="146" t="s">
        <v>313</v>
      </c>
      <c r="B49" s="146"/>
      <c r="C49" s="146"/>
      <c r="D49" s="146"/>
      <c r="E49" s="146"/>
      <c r="F49" s="146"/>
      <c r="G49" s="146"/>
      <c r="H49" s="146"/>
      <c r="I49" s="146"/>
      <c r="J49" s="103"/>
      <c r="K49" s="103"/>
    </row>
    <row r="50" spans="1:11" ht="15.6" customHeight="1" x14ac:dyDescent="0.2">
      <c r="A50" s="146" t="s">
        <v>314</v>
      </c>
      <c r="B50" s="146"/>
      <c r="C50" s="146"/>
      <c r="D50" s="146"/>
      <c r="E50" s="146"/>
      <c r="F50" s="146"/>
      <c r="G50" s="146"/>
      <c r="H50" s="146"/>
      <c r="I50" s="146"/>
      <c r="J50" s="103"/>
      <c r="K50" s="103"/>
    </row>
  </sheetData>
  <sheetProtection algorithmName="SHA-512" hashValue="SupjKNc+oxHVkuIRaAbN7+8tSJdGtN+/M+TUOdAc4jx1iS4Rek9dwSkD+NsAgKbiCKNX5VvdGJinJWf0FeX12w==" saltValue="qCAz6huTKbsUFr2s3QtyvQ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IN147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7" customWidth="1"/>
    <col min="2" max="7" width="9.140625" style="17" customWidth="1"/>
    <col min="8" max="8" width="30.5703125" style="17" customWidth="1"/>
    <col min="9" max="34" width="9.140625" style="17" customWidth="1"/>
    <col min="35" max="35" width="36.42578125" style="17" customWidth="1"/>
    <col min="36" max="37" width="9.140625" style="17"/>
    <col min="38" max="38" width="2.5703125" style="17" customWidth="1"/>
    <col min="39" max="16384" width="9.140625" style="17"/>
  </cols>
  <sheetData>
    <row r="1" spans="1:248" ht="12.75" customHeight="1" x14ac:dyDescent="0.2">
      <c r="A1" s="15"/>
      <c r="B1" s="16" t="s">
        <v>0</v>
      </c>
      <c r="C1" s="15"/>
      <c r="D1" s="15"/>
      <c r="E1" s="15"/>
      <c r="F1" s="15"/>
      <c r="G1" s="4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248" ht="12.75" customHeight="1" x14ac:dyDescent="0.2">
      <c r="A2" s="15"/>
      <c r="B2" s="481" t="s">
        <v>128</v>
      </c>
      <c r="C2" s="482"/>
      <c r="D2" s="482"/>
      <c r="E2" s="483">
        <f>J100</f>
        <v>0</v>
      </c>
      <c r="F2" s="484"/>
      <c r="G2" s="47"/>
      <c r="H2" s="15"/>
      <c r="I2" s="15"/>
      <c r="J2" s="15"/>
      <c r="K2" s="30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248" s="14" customFormat="1" ht="12.75" customHeight="1" thickBot="1" x14ac:dyDescent="0.25">
      <c r="A3" s="18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48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 t="s">
        <v>1</v>
      </c>
      <c r="N3" s="19">
        <v>12</v>
      </c>
      <c r="O3" s="19">
        <v>13</v>
      </c>
      <c r="P3" s="19">
        <v>14</v>
      </c>
      <c r="Q3" s="19">
        <v>15</v>
      </c>
      <c r="R3" s="19" t="s">
        <v>2</v>
      </c>
      <c r="S3" s="18"/>
      <c r="T3" s="18"/>
      <c r="U3" s="19">
        <v>16</v>
      </c>
      <c r="V3" s="19">
        <v>17</v>
      </c>
      <c r="W3" s="19">
        <v>18</v>
      </c>
      <c r="X3" s="19">
        <v>19</v>
      </c>
      <c r="Y3" s="19">
        <v>20</v>
      </c>
      <c r="Z3" s="19" t="s">
        <v>3</v>
      </c>
      <c r="AA3" s="19">
        <v>21</v>
      </c>
      <c r="AB3" s="19">
        <v>22</v>
      </c>
      <c r="AC3" s="19">
        <v>23</v>
      </c>
      <c r="AD3" s="19">
        <v>24</v>
      </c>
      <c r="AE3" s="19">
        <v>25</v>
      </c>
      <c r="AF3" s="19">
        <v>26</v>
      </c>
      <c r="AG3" s="19">
        <v>27</v>
      </c>
      <c r="AH3" s="19">
        <v>28</v>
      </c>
      <c r="AI3" s="19">
        <v>29</v>
      </c>
      <c r="AJ3" s="19">
        <v>30</v>
      </c>
      <c r="AK3" s="19">
        <v>31</v>
      </c>
      <c r="AL3" s="18"/>
    </row>
    <row r="4" spans="1:248" s="101" customFormat="1" ht="12.75" customHeight="1" thickTop="1" x14ac:dyDescent="0.2">
      <c r="A4" s="388"/>
      <c r="B4" s="4" t="s">
        <v>4</v>
      </c>
      <c r="C4" s="375"/>
      <c r="D4" s="4" t="s">
        <v>201</v>
      </c>
      <c r="E4" s="376" t="s">
        <v>6</v>
      </c>
      <c r="F4" s="10" t="s">
        <v>7</v>
      </c>
      <c r="G4" s="389"/>
      <c r="H4" s="10"/>
      <c r="I4" s="390"/>
      <c r="J4" s="4"/>
      <c r="K4" s="10"/>
      <c r="L4" s="4" t="s">
        <v>454</v>
      </c>
      <c r="M4" s="4"/>
      <c r="N4" s="4" t="s">
        <v>257</v>
      </c>
      <c r="O4" s="376" t="s">
        <v>455</v>
      </c>
      <c r="P4" s="378"/>
      <c r="Q4" s="391" t="s">
        <v>8</v>
      </c>
      <c r="R4" s="10" t="s">
        <v>8</v>
      </c>
      <c r="S4" s="111"/>
      <c r="T4" s="385"/>
      <c r="U4" s="453" t="s">
        <v>9</v>
      </c>
      <c r="V4" s="454"/>
      <c r="W4" s="454"/>
      <c r="X4" s="454"/>
      <c r="Y4" s="455"/>
      <c r="Z4" s="4" t="s">
        <v>10</v>
      </c>
      <c r="AA4" s="4" t="s">
        <v>11</v>
      </c>
      <c r="AB4" s="4" t="s">
        <v>204</v>
      </c>
      <c r="AC4" s="4" t="s">
        <v>12</v>
      </c>
      <c r="AD4" s="4" t="s">
        <v>13</v>
      </c>
      <c r="AE4" s="4" t="s">
        <v>14</v>
      </c>
      <c r="AF4" s="4"/>
      <c r="AG4" s="4"/>
      <c r="AH4" s="9"/>
      <c r="AI4" s="392"/>
      <c r="AJ4" s="4" t="s">
        <v>15</v>
      </c>
      <c r="AK4" s="10" t="s">
        <v>7</v>
      </c>
      <c r="AL4" s="111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</row>
    <row r="5" spans="1:248" s="101" customFormat="1" ht="12.75" customHeight="1" x14ac:dyDescent="0.2">
      <c r="A5" s="388"/>
      <c r="B5" s="4" t="s">
        <v>8</v>
      </c>
      <c r="C5" s="4" t="s">
        <v>16</v>
      </c>
      <c r="D5" s="4" t="s">
        <v>202</v>
      </c>
      <c r="E5" s="379" t="s">
        <v>8</v>
      </c>
      <c r="F5" s="10" t="s">
        <v>18</v>
      </c>
      <c r="G5" s="389" t="s">
        <v>19</v>
      </c>
      <c r="H5" s="10" t="s">
        <v>20</v>
      </c>
      <c r="I5" s="390" t="s">
        <v>465</v>
      </c>
      <c r="J5" s="4" t="s">
        <v>21</v>
      </c>
      <c r="K5" s="10" t="s">
        <v>22</v>
      </c>
      <c r="L5" s="4" t="s">
        <v>456</v>
      </c>
      <c r="M5" s="4" t="s">
        <v>457</v>
      </c>
      <c r="N5" s="4" t="s">
        <v>258</v>
      </c>
      <c r="O5" s="379" t="s">
        <v>259</v>
      </c>
      <c r="P5" s="379" t="s">
        <v>23</v>
      </c>
      <c r="Q5" s="4" t="s">
        <v>24</v>
      </c>
      <c r="R5" s="10" t="s">
        <v>24</v>
      </c>
      <c r="S5" s="9" t="s">
        <v>136</v>
      </c>
      <c r="T5" s="10" t="s">
        <v>136</v>
      </c>
      <c r="U5" s="4" t="s">
        <v>25</v>
      </c>
      <c r="V5" s="4" t="s">
        <v>26</v>
      </c>
      <c r="W5" s="4" t="s">
        <v>27</v>
      </c>
      <c r="X5" s="4" t="s">
        <v>28</v>
      </c>
      <c r="Y5" s="4" t="s">
        <v>137</v>
      </c>
      <c r="Z5" s="4" t="s">
        <v>251</v>
      </c>
      <c r="AA5" s="4" t="s">
        <v>138</v>
      </c>
      <c r="AB5" s="4" t="s">
        <v>203</v>
      </c>
      <c r="AC5" s="4" t="s">
        <v>30</v>
      </c>
      <c r="AD5" s="4" t="s">
        <v>141</v>
      </c>
      <c r="AE5" s="4" t="s">
        <v>31</v>
      </c>
      <c r="AF5" s="4" t="s">
        <v>32</v>
      </c>
      <c r="AG5" s="4" t="s">
        <v>205</v>
      </c>
      <c r="AH5" s="9" t="s">
        <v>16</v>
      </c>
      <c r="AI5" s="393" t="s">
        <v>34</v>
      </c>
      <c r="AJ5" s="4" t="s">
        <v>35</v>
      </c>
      <c r="AK5" s="10" t="s">
        <v>18</v>
      </c>
      <c r="AL5" s="111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</row>
    <row r="6" spans="1:248" s="101" customFormat="1" ht="12.75" customHeight="1" thickBot="1" x14ac:dyDescent="0.25">
      <c r="A6" s="394"/>
      <c r="B6" s="381" t="s">
        <v>36</v>
      </c>
      <c r="C6" s="381" t="s">
        <v>37</v>
      </c>
      <c r="D6" s="381" t="s">
        <v>38</v>
      </c>
      <c r="E6" s="382" t="s">
        <v>39</v>
      </c>
      <c r="F6" s="12" t="s">
        <v>40</v>
      </c>
      <c r="G6" s="395"/>
      <c r="H6" s="12"/>
      <c r="I6" s="396" t="s">
        <v>41</v>
      </c>
      <c r="J6" s="381"/>
      <c r="K6" s="12"/>
      <c r="L6" s="381" t="s">
        <v>458</v>
      </c>
      <c r="M6" s="381"/>
      <c r="N6" s="381" t="s">
        <v>235</v>
      </c>
      <c r="O6" s="382" t="s">
        <v>235</v>
      </c>
      <c r="P6" s="383"/>
      <c r="Q6" s="5" t="s">
        <v>459</v>
      </c>
      <c r="R6" s="117" t="s">
        <v>263</v>
      </c>
      <c r="S6" s="11" t="s">
        <v>109</v>
      </c>
      <c r="T6" s="12" t="s">
        <v>188</v>
      </c>
      <c r="U6" s="381" t="s">
        <v>42</v>
      </c>
      <c r="V6" s="381" t="s">
        <v>43</v>
      </c>
      <c r="W6" s="381"/>
      <c r="X6" s="381" t="s">
        <v>44</v>
      </c>
      <c r="Y6" s="381" t="s">
        <v>30</v>
      </c>
      <c r="Z6" s="381" t="s">
        <v>30</v>
      </c>
      <c r="AA6" s="381" t="s">
        <v>139</v>
      </c>
      <c r="AB6" s="381" t="s">
        <v>15</v>
      </c>
      <c r="AC6" s="381" t="s">
        <v>140</v>
      </c>
      <c r="AD6" s="381" t="s">
        <v>142</v>
      </c>
      <c r="AE6" s="381" t="s">
        <v>47</v>
      </c>
      <c r="AF6" s="381" t="s">
        <v>48</v>
      </c>
      <c r="AG6" s="381" t="s">
        <v>15</v>
      </c>
      <c r="AH6" s="11" t="s">
        <v>30</v>
      </c>
      <c r="AI6" s="397"/>
      <c r="AJ6" s="381" t="s">
        <v>49</v>
      </c>
      <c r="AK6" s="12" t="s">
        <v>189</v>
      </c>
      <c r="AL6" s="398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</row>
    <row r="7" spans="1:248" s="51" customFormat="1" ht="12.75" customHeight="1" thickTop="1" x14ac:dyDescent="0.15">
      <c r="A7" s="49"/>
      <c r="B7" s="235">
        <f>B98</f>
        <v>0</v>
      </c>
      <c r="C7" s="235">
        <f>C98</f>
        <v>0</v>
      </c>
      <c r="D7" s="235">
        <f>D98</f>
        <v>0</v>
      </c>
      <c r="E7" s="238">
        <f>E98</f>
        <v>0</v>
      </c>
      <c r="F7" s="271">
        <f>F98</f>
        <v>0</v>
      </c>
      <c r="G7" s="271" t="str">
        <f>C11</f>
        <v>NOVEMBER</v>
      </c>
      <c r="H7" s="356"/>
      <c r="I7" s="357"/>
      <c r="J7" s="235">
        <f>J98-J21</f>
        <v>0</v>
      </c>
      <c r="K7" s="238">
        <f t="shared" ref="K7:R7" si="0">K98</f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9">
        <f t="shared" si="0"/>
        <v>0</v>
      </c>
      <c r="P7" s="236">
        <f t="shared" si="0"/>
        <v>0</v>
      </c>
      <c r="Q7" s="235">
        <f t="shared" si="0"/>
        <v>0</v>
      </c>
      <c r="R7" s="239">
        <f t="shared" si="0"/>
        <v>0</v>
      </c>
      <c r="S7" s="272">
        <f>SUM(L7:R7)</f>
        <v>0</v>
      </c>
      <c r="T7" s="237">
        <f>SUM(U7:AK7)</f>
        <v>0</v>
      </c>
      <c r="U7" s="235">
        <f t="shared" ref="U7:AH7" si="1">U98</f>
        <v>0</v>
      </c>
      <c r="V7" s="235">
        <f t="shared" si="1"/>
        <v>0</v>
      </c>
      <c r="W7" s="235">
        <f t="shared" si="1"/>
        <v>0</v>
      </c>
      <c r="X7" s="235">
        <f t="shared" si="1"/>
        <v>0</v>
      </c>
      <c r="Y7" s="235">
        <f t="shared" si="1"/>
        <v>0</v>
      </c>
      <c r="Z7" s="235">
        <f t="shared" si="1"/>
        <v>0</v>
      </c>
      <c r="AA7" s="235">
        <f t="shared" si="1"/>
        <v>0</v>
      </c>
      <c r="AB7" s="235">
        <f t="shared" si="1"/>
        <v>0</v>
      </c>
      <c r="AC7" s="235">
        <f t="shared" si="1"/>
        <v>0</v>
      </c>
      <c r="AD7" s="235">
        <f t="shared" si="1"/>
        <v>0</v>
      </c>
      <c r="AE7" s="235">
        <f t="shared" si="1"/>
        <v>0</v>
      </c>
      <c r="AF7" s="235">
        <f t="shared" si="1"/>
        <v>0</v>
      </c>
      <c r="AG7" s="235">
        <f t="shared" si="1"/>
        <v>0</v>
      </c>
      <c r="AH7" s="238">
        <f t="shared" si="1"/>
        <v>0</v>
      </c>
      <c r="AI7" s="271"/>
      <c r="AJ7" s="235">
        <f>AJ98</f>
        <v>0</v>
      </c>
      <c r="AK7" s="235">
        <f>AK98</f>
        <v>0</v>
      </c>
      <c r="AL7" s="50"/>
    </row>
    <row r="8" spans="1:248" s="54" customFormat="1" ht="12.75" customHeight="1" x14ac:dyDescent="0.2">
      <c r="A8" s="52"/>
      <c r="B8" s="52"/>
      <c r="C8" s="52"/>
      <c r="D8" s="52"/>
      <c r="E8" s="5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269">
        <f>SUM(K7:R7)-T7</f>
        <v>0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248" ht="12.75" customHeight="1" x14ac:dyDescent="0.2">
      <c r="A9" s="15"/>
      <c r="B9" s="15"/>
      <c r="C9" s="15"/>
      <c r="D9" s="15"/>
      <c r="E9" s="15"/>
      <c r="F9" s="15"/>
      <c r="G9" s="55"/>
      <c r="H9" s="15"/>
      <c r="I9" s="3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248" ht="12.75" customHeight="1" x14ac:dyDescent="0.2">
      <c r="A10" s="15"/>
      <c r="B10" s="15"/>
      <c r="C10" s="15"/>
      <c r="D10" s="15"/>
      <c r="E10" s="15"/>
      <c r="F10" s="15"/>
      <c r="G10" s="499" t="str">
        <f>JANUARY!G10</f>
        <v>UNITED STEELWORKERS - LOCAL UNION</v>
      </c>
      <c r="H10" s="499"/>
      <c r="I10" s="499"/>
      <c r="J10" s="2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4" t="s">
        <v>399</v>
      </c>
      <c r="AA10" s="2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248" ht="12.75" customHeight="1" x14ac:dyDescent="0.2">
      <c r="A11" s="15"/>
      <c r="B11" s="26" t="s">
        <v>51</v>
      </c>
      <c r="C11" s="111" t="s">
        <v>178</v>
      </c>
      <c r="D11" s="26" t="s">
        <v>237</v>
      </c>
      <c r="E11" s="1">
        <f>JANUARY!$E$11</f>
        <v>0</v>
      </c>
      <c r="F11" s="15"/>
      <c r="G11" s="55"/>
      <c r="H11" s="15"/>
      <c r="I11" s="3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26"/>
      <c r="AJ11" s="109" t="str">
        <f>C11</f>
        <v>NOVEMBER</v>
      </c>
      <c r="AK11" s="105">
        <f>$E$11</f>
        <v>0</v>
      </c>
    </row>
    <row r="12" spans="1:248" ht="12.75" customHeight="1" x14ac:dyDescent="0.2">
      <c r="A12" s="15"/>
      <c r="B12" s="26" t="s">
        <v>52</v>
      </c>
      <c r="C12" s="56" t="s">
        <v>144</v>
      </c>
      <c r="D12" s="15"/>
      <c r="E12" s="15"/>
      <c r="F12" s="15"/>
      <c r="G12" s="55"/>
      <c r="H12" s="15"/>
      <c r="I12" s="34" t="s">
        <v>53</v>
      </c>
      <c r="J12" s="15"/>
      <c r="K12" s="15"/>
      <c r="L12" s="34"/>
      <c r="M12" s="15"/>
      <c r="N12" s="15"/>
      <c r="O12" s="15"/>
      <c r="P12" s="26"/>
      <c r="Q12" s="15"/>
      <c r="R12" s="26"/>
      <c r="S12" s="15"/>
      <c r="T12" s="15"/>
      <c r="U12" s="15"/>
      <c r="V12" s="15"/>
      <c r="W12" s="15"/>
      <c r="X12" s="15"/>
      <c r="Y12" s="15"/>
      <c r="Z12" s="15"/>
      <c r="AA12" s="15"/>
      <c r="AB12" s="28" t="s">
        <v>54</v>
      </c>
      <c r="AC12" s="15"/>
      <c r="AD12" s="15"/>
      <c r="AE12" s="15"/>
      <c r="AF12" s="15"/>
      <c r="AG12" s="15"/>
      <c r="AH12" s="15"/>
      <c r="AI12" s="26" t="str">
        <f>B12</f>
        <v>Page No.</v>
      </c>
      <c r="AJ12" s="108" t="str">
        <f>C12</f>
        <v>1</v>
      </c>
      <c r="AK12" s="108"/>
      <c r="AL12" s="104"/>
    </row>
    <row r="13" spans="1:248" ht="12.75" customHeight="1" x14ac:dyDescent="0.2">
      <c r="A13" s="15"/>
      <c r="B13" s="15"/>
      <c r="C13" s="15"/>
      <c r="D13" s="15"/>
      <c r="E13" s="15"/>
      <c r="F13" s="15"/>
      <c r="G13" s="55"/>
      <c r="H13" s="15"/>
      <c r="I13" s="3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26"/>
      <c r="AJ13" s="1"/>
      <c r="AK13" s="233"/>
      <c r="AL13" s="15"/>
    </row>
    <row r="14" spans="1:248" ht="12.75" customHeight="1" x14ac:dyDescent="0.2">
      <c r="A14" s="30"/>
      <c r="B14" s="30"/>
      <c r="C14" s="30"/>
      <c r="D14" s="30"/>
      <c r="E14" s="30"/>
      <c r="F14" s="30"/>
      <c r="G14" s="57"/>
      <c r="H14" s="30"/>
      <c r="I14" s="31"/>
      <c r="J14" s="30"/>
      <c r="K14" s="30"/>
      <c r="L14" s="3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  <c r="AF14" s="30"/>
      <c r="AG14" s="30"/>
      <c r="AH14" s="30"/>
      <c r="AI14" s="30"/>
      <c r="AJ14" s="2"/>
      <c r="AK14" s="2"/>
      <c r="AL14" s="30"/>
    </row>
    <row r="15" spans="1:248" s="362" customFormat="1" ht="12.75" customHeight="1" x14ac:dyDescent="0.2">
      <c r="A15" s="32"/>
      <c r="B15" s="15"/>
      <c r="C15" s="15" t="s">
        <v>55</v>
      </c>
      <c r="D15" s="15"/>
      <c r="E15" s="15"/>
      <c r="F15" s="33"/>
      <c r="G15" s="58"/>
      <c r="H15" s="38" t="s">
        <v>56</v>
      </c>
      <c r="I15" s="59"/>
      <c r="J15" s="459" t="s">
        <v>466</v>
      </c>
      <c r="K15" s="460"/>
      <c r="L15" s="15"/>
      <c r="M15" s="15"/>
      <c r="N15" s="15"/>
      <c r="O15" s="34" t="s">
        <v>57</v>
      </c>
      <c r="P15" s="15"/>
      <c r="Q15" s="15"/>
      <c r="R15" s="32"/>
      <c r="S15" s="15"/>
      <c r="T15" s="3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33"/>
      <c r="AJ15" s="15"/>
      <c r="AK15" s="32"/>
      <c r="AL15" s="15"/>
    </row>
    <row r="16" spans="1:248" s="362" customFormat="1" ht="12.75" customHeight="1" x14ac:dyDescent="0.2">
      <c r="A16" s="32"/>
      <c r="B16" s="15"/>
      <c r="C16" s="15"/>
      <c r="D16" s="15"/>
      <c r="E16" s="15"/>
      <c r="F16" s="33"/>
      <c r="G16" s="58"/>
      <c r="H16" s="33"/>
      <c r="I16" s="60"/>
      <c r="J16" s="15"/>
      <c r="K16" s="32"/>
      <c r="L16" s="15"/>
      <c r="M16" s="15"/>
      <c r="N16" s="15"/>
      <c r="O16" s="15"/>
      <c r="P16" s="15"/>
      <c r="Q16" s="15"/>
      <c r="R16" s="32"/>
      <c r="S16" s="15"/>
      <c r="T16" s="3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33"/>
      <c r="AJ16" s="15"/>
      <c r="AK16" s="32"/>
      <c r="AL16" s="15"/>
    </row>
    <row r="17" spans="1:248" s="362" customFormat="1" ht="12.75" customHeight="1" thickBot="1" x14ac:dyDescent="0.25">
      <c r="A17" s="35"/>
      <c r="B17" s="19">
        <v>1</v>
      </c>
      <c r="C17" s="19">
        <v>2</v>
      </c>
      <c r="D17" s="19">
        <v>3</v>
      </c>
      <c r="E17" s="19">
        <v>4</v>
      </c>
      <c r="F17" s="36">
        <v>5</v>
      </c>
      <c r="G17" s="61">
        <v>6</v>
      </c>
      <c r="H17" s="37">
        <v>7</v>
      </c>
      <c r="I17" s="62">
        <v>8</v>
      </c>
      <c r="J17" s="19">
        <v>9</v>
      </c>
      <c r="K17" s="37">
        <v>10</v>
      </c>
      <c r="L17" s="19">
        <v>11</v>
      </c>
      <c r="M17" s="19" t="s">
        <v>1</v>
      </c>
      <c r="N17" s="19">
        <v>12</v>
      </c>
      <c r="O17" s="19">
        <v>13</v>
      </c>
      <c r="P17" s="19">
        <v>14</v>
      </c>
      <c r="Q17" s="19">
        <v>15</v>
      </c>
      <c r="R17" s="37" t="s">
        <v>2</v>
      </c>
      <c r="S17" s="18"/>
      <c r="T17" s="35"/>
      <c r="U17" s="19">
        <v>16</v>
      </c>
      <c r="V17" s="19">
        <v>17</v>
      </c>
      <c r="W17" s="19">
        <v>18</v>
      </c>
      <c r="X17" s="19">
        <v>19</v>
      </c>
      <c r="Y17" s="19">
        <v>20</v>
      </c>
      <c r="Z17" s="19" t="s">
        <v>3</v>
      </c>
      <c r="AA17" s="19">
        <v>21</v>
      </c>
      <c r="AB17" s="19">
        <v>22</v>
      </c>
      <c r="AC17" s="19">
        <v>23</v>
      </c>
      <c r="AD17" s="19">
        <v>24</v>
      </c>
      <c r="AE17" s="19">
        <v>25</v>
      </c>
      <c r="AF17" s="19">
        <v>26</v>
      </c>
      <c r="AG17" s="19">
        <v>27</v>
      </c>
      <c r="AH17" s="19">
        <v>28</v>
      </c>
      <c r="AI17" s="36">
        <v>29</v>
      </c>
      <c r="AJ17" s="19">
        <v>30</v>
      </c>
      <c r="AK17" s="37">
        <v>31</v>
      </c>
      <c r="AL17" s="18"/>
    </row>
    <row r="18" spans="1:248" s="102" customFormat="1" ht="12.75" customHeight="1" thickTop="1" x14ac:dyDescent="0.2">
      <c r="A18" s="32"/>
      <c r="B18" s="6" t="s">
        <v>4</v>
      </c>
      <c r="C18" s="399"/>
      <c r="D18" s="6" t="s">
        <v>201</v>
      </c>
      <c r="E18" s="400" t="s">
        <v>6</v>
      </c>
      <c r="F18" s="114" t="s">
        <v>7</v>
      </c>
      <c r="G18" s="401"/>
      <c r="H18" s="114"/>
      <c r="I18" s="402"/>
      <c r="J18" s="6"/>
      <c r="K18" s="114"/>
      <c r="L18" s="6" t="s">
        <v>454</v>
      </c>
      <c r="M18" s="6"/>
      <c r="N18" s="6" t="s">
        <v>257</v>
      </c>
      <c r="O18" s="400" t="s">
        <v>455</v>
      </c>
      <c r="P18" s="403"/>
      <c r="Q18" s="404" t="s">
        <v>8</v>
      </c>
      <c r="R18" s="114" t="s">
        <v>8</v>
      </c>
      <c r="S18" s="405"/>
      <c r="T18" s="374"/>
      <c r="U18" s="456" t="s">
        <v>9</v>
      </c>
      <c r="V18" s="457"/>
      <c r="W18" s="457"/>
      <c r="X18" s="457"/>
      <c r="Y18" s="458"/>
      <c r="Z18" s="6" t="s">
        <v>10</v>
      </c>
      <c r="AA18" s="6" t="s">
        <v>11</v>
      </c>
      <c r="AB18" s="6" t="s">
        <v>204</v>
      </c>
      <c r="AC18" s="6" t="s">
        <v>12</v>
      </c>
      <c r="AD18" s="6" t="s">
        <v>13</v>
      </c>
      <c r="AE18" s="6" t="s">
        <v>14</v>
      </c>
      <c r="AF18" s="6"/>
      <c r="AG18" s="6"/>
      <c r="AH18" s="406"/>
      <c r="AI18" s="407"/>
      <c r="AJ18" s="6" t="s">
        <v>15</v>
      </c>
      <c r="AK18" s="114" t="s">
        <v>7</v>
      </c>
      <c r="AL18" s="405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</row>
    <row r="19" spans="1:248" s="102" customFormat="1" ht="12.75" customHeight="1" x14ac:dyDescent="0.2">
      <c r="A19" s="32"/>
      <c r="B19" s="6" t="s">
        <v>8</v>
      </c>
      <c r="C19" s="6" t="s">
        <v>16</v>
      </c>
      <c r="D19" s="6" t="s">
        <v>202</v>
      </c>
      <c r="E19" s="408" t="s">
        <v>8</v>
      </c>
      <c r="F19" s="114" t="s">
        <v>18</v>
      </c>
      <c r="G19" s="401" t="s">
        <v>19</v>
      </c>
      <c r="H19" s="114" t="s">
        <v>20</v>
      </c>
      <c r="I19" s="402" t="s">
        <v>465</v>
      </c>
      <c r="J19" s="6" t="s">
        <v>21</v>
      </c>
      <c r="K19" s="114" t="s">
        <v>22</v>
      </c>
      <c r="L19" s="6" t="s">
        <v>456</v>
      </c>
      <c r="M19" s="6" t="s">
        <v>457</v>
      </c>
      <c r="N19" s="6" t="s">
        <v>258</v>
      </c>
      <c r="O19" s="408" t="s">
        <v>259</v>
      </c>
      <c r="P19" s="408" t="s">
        <v>23</v>
      </c>
      <c r="Q19" s="6" t="s">
        <v>24</v>
      </c>
      <c r="R19" s="114" t="s">
        <v>24</v>
      </c>
      <c r="S19" s="406" t="s">
        <v>136</v>
      </c>
      <c r="T19" s="114" t="s">
        <v>136</v>
      </c>
      <c r="U19" s="6" t="s">
        <v>25</v>
      </c>
      <c r="V19" s="6" t="s">
        <v>26</v>
      </c>
      <c r="W19" s="6" t="s">
        <v>27</v>
      </c>
      <c r="X19" s="6" t="s">
        <v>28</v>
      </c>
      <c r="Y19" s="6" t="s">
        <v>137</v>
      </c>
      <c r="Z19" s="6" t="s">
        <v>251</v>
      </c>
      <c r="AA19" s="6" t="s">
        <v>138</v>
      </c>
      <c r="AB19" s="6" t="s">
        <v>203</v>
      </c>
      <c r="AC19" s="6" t="s">
        <v>30</v>
      </c>
      <c r="AD19" s="6" t="s">
        <v>141</v>
      </c>
      <c r="AE19" s="6" t="s">
        <v>31</v>
      </c>
      <c r="AF19" s="6" t="s">
        <v>32</v>
      </c>
      <c r="AG19" s="6" t="s">
        <v>205</v>
      </c>
      <c r="AH19" s="406" t="s">
        <v>16</v>
      </c>
      <c r="AI19" s="409" t="s">
        <v>34</v>
      </c>
      <c r="AJ19" s="6" t="s">
        <v>35</v>
      </c>
      <c r="AK19" s="114" t="s">
        <v>18</v>
      </c>
      <c r="AL19" s="405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</row>
    <row r="20" spans="1:248" s="102" customFormat="1" ht="12.75" customHeight="1" thickBot="1" x14ac:dyDescent="0.25">
      <c r="A20" s="410"/>
      <c r="B20" s="7" t="s">
        <v>36</v>
      </c>
      <c r="C20" s="7" t="s">
        <v>37</v>
      </c>
      <c r="D20" s="7" t="s">
        <v>38</v>
      </c>
      <c r="E20" s="411" t="s">
        <v>39</v>
      </c>
      <c r="F20" s="412" t="s">
        <v>40</v>
      </c>
      <c r="G20" s="413"/>
      <c r="H20" s="412"/>
      <c r="I20" s="414" t="s">
        <v>41</v>
      </c>
      <c r="J20" s="7"/>
      <c r="K20" s="412"/>
      <c r="L20" s="7" t="s">
        <v>458</v>
      </c>
      <c r="M20" s="7"/>
      <c r="N20" s="7" t="s">
        <v>235</v>
      </c>
      <c r="O20" s="411" t="s">
        <v>235</v>
      </c>
      <c r="P20" s="415"/>
      <c r="Q20" s="115" t="s">
        <v>459</v>
      </c>
      <c r="R20" s="116" t="s">
        <v>263</v>
      </c>
      <c r="S20" s="416" t="s">
        <v>109</v>
      </c>
      <c r="T20" s="412" t="s">
        <v>188</v>
      </c>
      <c r="U20" s="7" t="s">
        <v>42</v>
      </c>
      <c r="V20" s="7" t="s">
        <v>43</v>
      </c>
      <c r="W20" s="7"/>
      <c r="X20" s="7" t="s">
        <v>44</v>
      </c>
      <c r="Y20" s="7" t="s">
        <v>30</v>
      </c>
      <c r="Z20" s="7" t="s">
        <v>30</v>
      </c>
      <c r="AA20" s="7" t="s">
        <v>139</v>
      </c>
      <c r="AB20" s="7" t="s">
        <v>15</v>
      </c>
      <c r="AC20" s="7" t="s">
        <v>140</v>
      </c>
      <c r="AD20" s="7" t="s">
        <v>142</v>
      </c>
      <c r="AE20" s="7" t="s">
        <v>47</v>
      </c>
      <c r="AF20" s="7" t="s">
        <v>48</v>
      </c>
      <c r="AG20" s="7" t="s">
        <v>15</v>
      </c>
      <c r="AH20" s="416" t="s">
        <v>30</v>
      </c>
      <c r="AI20" s="417"/>
      <c r="AJ20" s="7" t="s">
        <v>49</v>
      </c>
      <c r="AK20" s="412" t="s">
        <v>189</v>
      </c>
      <c r="AL20" s="418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</row>
    <row r="21" spans="1:248" s="15" customFormat="1" ht="12.75" customHeight="1" thickTop="1" x14ac:dyDescent="0.2">
      <c r="A21" s="40"/>
      <c r="B21" s="241"/>
      <c r="C21" s="241"/>
      <c r="D21" s="241"/>
      <c r="E21" s="241"/>
      <c r="F21" s="244"/>
      <c r="G21" s="99" t="str">
        <f>$C$11</f>
        <v>NOVEMBER</v>
      </c>
      <c r="H21" s="270" t="s">
        <v>58</v>
      </c>
      <c r="I21" s="276"/>
      <c r="J21" s="442">
        <f>OCTOBER!E2</f>
        <v>0</v>
      </c>
      <c r="K21" s="244"/>
      <c r="L21" s="241"/>
      <c r="M21" s="241"/>
      <c r="N21" s="241"/>
      <c r="O21" s="242"/>
      <c r="P21" s="254"/>
      <c r="Q21" s="241"/>
      <c r="R21" s="242"/>
      <c r="S21" s="29"/>
      <c r="T21" s="40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2"/>
      <c r="AI21" s="243"/>
      <c r="AJ21" s="241"/>
      <c r="AK21" s="241"/>
      <c r="AL21" s="29"/>
    </row>
    <row r="22" spans="1:248" s="124" customFormat="1" ht="12.75" customHeight="1" x14ac:dyDescent="0.2">
      <c r="A22" s="40">
        <v>1</v>
      </c>
      <c r="B22" s="245"/>
      <c r="C22" s="245"/>
      <c r="D22" s="245"/>
      <c r="E22" s="245"/>
      <c r="F22" s="246"/>
      <c r="G22" s="419"/>
      <c r="H22" s="265"/>
      <c r="I22" s="420"/>
      <c r="J22" s="241">
        <f t="shared" ref="J22:J52" si="2">SUM(B22:F22)</f>
        <v>0</v>
      </c>
      <c r="K22" s="244">
        <f>SUM(U22:AK22)-SUM(L22:R22)</f>
        <v>0</v>
      </c>
      <c r="L22" s="245"/>
      <c r="M22" s="245"/>
      <c r="N22" s="245"/>
      <c r="O22" s="247"/>
      <c r="P22" s="255"/>
      <c r="Q22" s="245"/>
      <c r="R22" s="246"/>
      <c r="S22" s="65" t="s">
        <v>59</v>
      </c>
      <c r="T22" s="40">
        <v>1</v>
      </c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7"/>
      <c r="AI22" s="265"/>
      <c r="AJ22" s="245"/>
      <c r="AK22" s="246"/>
      <c r="AL22" s="65" t="s">
        <v>59</v>
      </c>
    </row>
    <row r="23" spans="1:248" s="124" customFormat="1" ht="12.75" customHeight="1" x14ac:dyDescent="0.2">
      <c r="A23" s="40">
        <v>2</v>
      </c>
      <c r="B23" s="245"/>
      <c r="C23" s="245"/>
      <c r="D23" s="245"/>
      <c r="E23" s="245"/>
      <c r="F23" s="246"/>
      <c r="G23" s="419"/>
      <c r="H23" s="265"/>
      <c r="I23" s="420"/>
      <c r="J23" s="241">
        <f t="shared" si="2"/>
        <v>0</v>
      </c>
      <c r="K23" s="244">
        <f t="shared" ref="K23:K52" si="3">SUM(U23:AK23)-SUM(L23:R23)</f>
        <v>0</v>
      </c>
      <c r="L23" s="245"/>
      <c r="M23" s="245"/>
      <c r="N23" s="245"/>
      <c r="O23" s="247"/>
      <c r="P23" s="255"/>
      <c r="Q23" s="245"/>
      <c r="R23" s="246"/>
      <c r="S23" s="65" t="s">
        <v>60</v>
      </c>
      <c r="T23" s="40">
        <v>2</v>
      </c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7"/>
      <c r="AI23" s="265"/>
      <c r="AJ23" s="245"/>
      <c r="AK23" s="246"/>
      <c r="AL23" s="65" t="s">
        <v>60</v>
      </c>
    </row>
    <row r="24" spans="1:248" s="124" customFormat="1" ht="12.75" customHeight="1" x14ac:dyDescent="0.2">
      <c r="A24" s="40">
        <v>3</v>
      </c>
      <c r="B24" s="245"/>
      <c r="C24" s="245"/>
      <c r="D24" s="245"/>
      <c r="E24" s="245"/>
      <c r="F24" s="246"/>
      <c r="G24" s="419"/>
      <c r="H24" s="265"/>
      <c r="I24" s="420"/>
      <c r="J24" s="241">
        <f t="shared" si="2"/>
        <v>0</v>
      </c>
      <c r="K24" s="244">
        <f t="shared" si="3"/>
        <v>0</v>
      </c>
      <c r="L24" s="245"/>
      <c r="M24" s="245"/>
      <c r="N24" s="245"/>
      <c r="O24" s="247"/>
      <c r="P24" s="255"/>
      <c r="Q24" s="245"/>
      <c r="R24" s="246"/>
      <c r="S24" s="65" t="s">
        <v>61</v>
      </c>
      <c r="T24" s="40">
        <v>3</v>
      </c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7"/>
      <c r="AI24" s="265"/>
      <c r="AJ24" s="245"/>
      <c r="AK24" s="246"/>
      <c r="AL24" s="65" t="s">
        <v>61</v>
      </c>
    </row>
    <row r="25" spans="1:248" s="124" customFormat="1" ht="12.75" customHeight="1" x14ac:dyDescent="0.2">
      <c r="A25" s="40">
        <v>4</v>
      </c>
      <c r="B25" s="245"/>
      <c r="C25" s="245"/>
      <c r="D25" s="245"/>
      <c r="E25" s="245"/>
      <c r="F25" s="246"/>
      <c r="G25" s="419"/>
      <c r="H25" s="265"/>
      <c r="I25" s="420"/>
      <c r="J25" s="241">
        <f t="shared" si="2"/>
        <v>0</v>
      </c>
      <c r="K25" s="244">
        <f t="shared" si="3"/>
        <v>0</v>
      </c>
      <c r="L25" s="245"/>
      <c r="M25" s="245"/>
      <c r="N25" s="245"/>
      <c r="O25" s="247"/>
      <c r="P25" s="255"/>
      <c r="Q25" s="245"/>
      <c r="R25" s="246"/>
      <c r="S25" s="65" t="s">
        <v>62</v>
      </c>
      <c r="T25" s="40">
        <v>4</v>
      </c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7"/>
      <c r="AI25" s="265"/>
      <c r="AJ25" s="245"/>
      <c r="AK25" s="246"/>
      <c r="AL25" s="65" t="s">
        <v>62</v>
      </c>
    </row>
    <row r="26" spans="1:248" s="124" customFormat="1" ht="12.75" customHeight="1" x14ac:dyDescent="0.2">
      <c r="A26" s="40">
        <v>5</v>
      </c>
      <c r="B26" s="245"/>
      <c r="C26" s="245"/>
      <c r="D26" s="245"/>
      <c r="E26" s="245"/>
      <c r="F26" s="246"/>
      <c r="G26" s="421"/>
      <c r="H26" s="265"/>
      <c r="I26" s="420"/>
      <c r="J26" s="241">
        <f t="shared" si="2"/>
        <v>0</v>
      </c>
      <c r="K26" s="244">
        <f t="shared" si="3"/>
        <v>0</v>
      </c>
      <c r="L26" s="245"/>
      <c r="M26" s="245"/>
      <c r="N26" s="245"/>
      <c r="O26" s="247"/>
      <c r="P26" s="255"/>
      <c r="Q26" s="245"/>
      <c r="R26" s="246"/>
      <c r="S26" s="65" t="s">
        <v>63</v>
      </c>
      <c r="T26" s="40">
        <v>5</v>
      </c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7"/>
      <c r="AI26" s="265"/>
      <c r="AJ26" s="245"/>
      <c r="AK26" s="246"/>
      <c r="AL26" s="65" t="s">
        <v>63</v>
      </c>
    </row>
    <row r="27" spans="1:248" s="124" customFormat="1" ht="12.75" customHeight="1" x14ac:dyDescent="0.2">
      <c r="A27" s="66">
        <v>6</v>
      </c>
      <c r="B27" s="248"/>
      <c r="C27" s="248"/>
      <c r="D27" s="248"/>
      <c r="E27" s="248"/>
      <c r="F27" s="250"/>
      <c r="G27" s="419"/>
      <c r="H27" s="266"/>
      <c r="I27" s="422"/>
      <c r="J27" s="241">
        <f t="shared" si="2"/>
        <v>0</v>
      </c>
      <c r="K27" s="244">
        <f t="shared" si="3"/>
        <v>0</v>
      </c>
      <c r="L27" s="248"/>
      <c r="M27" s="248"/>
      <c r="N27" s="248"/>
      <c r="O27" s="249"/>
      <c r="P27" s="256"/>
      <c r="Q27" s="248"/>
      <c r="R27" s="250"/>
      <c r="S27" s="67" t="s">
        <v>64</v>
      </c>
      <c r="T27" s="66">
        <v>6</v>
      </c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9"/>
      <c r="AI27" s="266"/>
      <c r="AJ27" s="248"/>
      <c r="AK27" s="250"/>
      <c r="AL27" s="67" t="s">
        <v>64</v>
      </c>
    </row>
    <row r="28" spans="1:248" s="124" customFormat="1" ht="12.75" customHeight="1" x14ac:dyDescent="0.2">
      <c r="A28" s="40">
        <v>7</v>
      </c>
      <c r="B28" s="245"/>
      <c r="C28" s="245"/>
      <c r="D28" s="245"/>
      <c r="E28" s="245"/>
      <c r="F28" s="246"/>
      <c r="G28" s="419"/>
      <c r="H28" s="265"/>
      <c r="I28" s="420"/>
      <c r="J28" s="241">
        <f t="shared" si="2"/>
        <v>0</v>
      </c>
      <c r="K28" s="244">
        <f t="shared" si="3"/>
        <v>0</v>
      </c>
      <c r="L28" s="245"/>
      <c r="M28" s="245"/>
      <c r="N28" s="245"/>
      <c r="O28" s="247"/>
      <c r="P28" s="255"/>
      <c r="Q28" s="245"/>
      <c r="R28" s="246"/>
      <c r="S28" s="65" t="s">
        <v>65</v>
      </c>
      <c r="T28" s="40">
        <v>7</v>
      </c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7"/>
      <c r="AI28" s="265"/>
      <c r="AJ28" s="245"/>
      <c r="AK28" s="246"/>
      <c r="AL28" s="65" t="s">
        <v>65</v>
      </c>
    </row>
    <row r="29" spans="1:248" s="124" customFormat="1" ht="12.75" customHeight="1" x14ac:dyDescent="0.2">
      <c r="A29" s="40">
        <v>8</v>
      </c>
      <c r="B29" s="245"/>
      <c r="C29" s="245"/>
      <c r="D29" s="245"/>
      <c r="E29" s="245"/>
      <c r="F29" s="246"/>
      <c r="G29" s="419"/>
      <c r="H29" s="265"/>
      <c r="I29" s="420"/>
      <c r="J29" s="241">
        <f t="shared" si="2"/>
        <v>0</v>
      </c>
      <c r="K29" s="244">
        <f t="shared" si="3"/>
        <v>0</v>
      </c>
      <c r="L29" s="245"/>
      <c r="M29" s="245"/>
      <c r="N29" s="245"/>
      <c r="O29" s="247"/>
      <c r="P29" s="255"/>
      <c r="Q29" s="245"/>
      <c r="R29" s="246"/>
      <c r="S29" s="65" t="s">
        <v>66</v>
      </c>
      <c r="T29" s="40">
        <v>8</v>
      </c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7"/>
      <c r="AI29" s="265"/>
      <c r="AJ29" s="245"/>
      <c r="AK29" s="246"/>
      <c r="AL29" s="65" t="s">
        <v>66</v>
      </c>
    </row>
    <row r="30" spans="1:248" s="124" customFormat="1" ht="12.75" customHeight="1" x14ac:dyDescent="0.2">
      <c r="A30" s="40">
        <v>9</v>
      </c>
      <c r="B30" s="245"/>
      <c r="C30" s="245"/>
      <c r="D30" s="245"/>
      <c r="E30" s="245"/>
      <c r="F30" s="246"/>
      <c r="G30" s="419"/>
      <c r="H30" s="265"/>
      <c r="I30" s="420"/>
      <c r="J30" s="241">
        <f t="shared" si="2"/>
        <v>0</v>
      </c>
      <c r="K30" s="244">
        <f t="shared" si="3"/>
        <v>0</v>
      </c>
      <c r="L30" s="245"/>
      <c r="M30" s="245"/>
      <c r="N30" s="245"/>
      <c r="O30" s="247"/>
      <c r="P30" s="255"/>
      <c r="Q30" s="245"/>
      <c r="R30" s="246"/>
      <c r="S30" s="65" t="s">
        <v>67</v>
      </c>
      <c r="T30" s="40">
        <v>9</v>
      </c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7"/>
      <c r="AI30" s="265"/>
      <c r="AJ30" s="245"/>
      <c r="AK30" s="246"/>
      <c r="AL30" s="65" t="s">
        <v>67</v>
      </c>
    </row>
    <row r="31" spans="1:248" s="124" customFormat="1" ht="12.75" customHeight="1" x14ac:dyDescent="0.2">
      <c r="A31" s="40">
        <v>10</v>
      </c>
      <c r="B31" s="245"/>
      <c r="C31" s="245"/>
      <c r="D31" s="245"/>
      <c r="E31" s="245"/>
      <c r="F31" s="246"/>
      <c r="G31" s="419"/>
      <c r="H31" s="265"/>
      <c r="I31" s="420"/>
      <c r="J31" s="241">
        <f t="shared" si="2"/>
        <v>0</v>
      </c>
      <c r="K31" s="244">
        <f t="shared" si="3"/>
        <v>0</v>
      </c>
      <c r="L31" s="245"/>
      <c r="M31" s="245"/>
      <c r="N31" s="245"/>
      <c r="O31" s="247"/>
      <c r="P31" s="255"/>
      <c r="Q31" s="245"/>
      <c r="R31" s="246"/>
      <c r="S31" s="65" t="s">
        <v>68</v>
      </c>
      <c r="T31" s="40">
        <v>10</v>
      </c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7"/>
      <c r="AI31" s="265"/>
      <c r="AJ31" s="245"/>
      <c r="AK31" s="246"/>
      <c r="AL31" s="65" t="s">
        <v>68</v>
      </c>
    </row>
    <row r="32" spans="1:248" s="124" customFormat="1" ht="12.75" customHeight="1" x14ac:dyDescent="0.2">
      <c r="A32" s="40">
        <v>11</v>
      </c>
      <c r="B32" s="245"/>
      <c r="C32" s="245"/>
      <c r="D32" s="245"/>
      <c r="E32" s="245"/>
      <c r="F32" s="246"/>
      <c r="G32" s="419"/>
      <c r="H32" s="265"/>
      <c r="I32" s="420"/>
      <c r="J32" s="241">
        <f t="shared" si="2"/>
        <v>0</v>
      </c>
      <c r="K32" s="244">
        <f t="shared" si="3"/>
        <v>0</v>
      </c>
      <c r="L32" s="245"/>
      <c r="M32" s="245"/>
      <c r="N32" s="245"/>
      <c r="O32" s="247"/>
      <c r="P32" s="255"/>
      <c r="Q32" s="245"/>
      <c r="R32" s="246"/>
      <c r="S32" s="65" t="s">
        <v>69</v>
      </c>
      <c r="T32" s="40">
        <v>11</v>
      </c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7"/>
      <c r="AI32" s="265"/>
      <c r="AJ32" s="245"/>
      <c r="AK32" s="246"/>
      <c r="AL32" s="65" t="s">
        <v>69</v>
      </c>
    </row>
    <row r="33" spans="1:38" s="124" customFormat="1" ht="12.75" customHeight="1" x14ac:dyDescent="0.2">
      <c r="A33" s="40">
        <v>12</v>
      </c>
      <c r="B33" s="245"/>
      <c r="C33" s="245"/>
      <c r="D33" s="245"/>
      <c r="E33" s="245"/>
      <c r="F33" s="246"/>
      <c r="G33" s="419"/>
      <c r="H33" s="265"/>
      <c r="I33" s="420"/>
      <c r="J33" s="241">
        <f t="shared" si="2"/>
        <v>0</v>
      </c>
      <c r="K33" s="244">
        <f t="shared" si="3"/>
        <v>0</v>
      </c>
      <c r="L33" s="245"/>
      <c r="M33" s="245"/>
      <c r="N33" s="245"/>
      <c r="O33" s="247"/>
      <c r="P33" s="255"/>
      <c r="Q33" s="245"/>
      <c r="R33" s="246"/>
      <c r="S33" s="65" t="s">
        <v>70</v>
      </c>
      <c r="T33" s="40">
        <v>12</v>
      </c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7"/>
      <c r="AI33" s="265"/>
      <c r="AJ33" s="245"/>
      <c r="AK33" s="246"/>
      <c r="AL33" s="65" t="s">
        <v>70</v>
      </c>
    </row>
    <row r="34" spans="1:38" s="124" customFormat="1" ht="12.75" customHeight="1" x14ac:dyDescent="0.2">
      <c r="A34" s="40">
        <v>13</v>
      </c>
      <c r="B34" s="245"/>
      <c r="C34" s="245"/>
      <c r="D34" s="245"/>
      <c r="E34" s="245"/>
      <c r="F34" s="246"/>
      <c r="G34" s="419"/>
      <c r="H34" s="265"/>
      <c r="I34" s="420"/>
      <c r="J34" s="241">
        <f t="shared" si="2"/>
        <v>0</v>
      </c>
      <c r="K34" s="244">
        <f t="shared" si="3"/>
        <v>0</v>
      </c>
      <c r="L34" s="245"/>
      <c r="M34" s="245"/>
      <c r="N34" s="245"/>
      <c r="O34" s="247"/>
      <c r="P34" s="255"/>
      <c r="Q34" s="245"/>
      <c r="R34" s="246"/>
      <c r="S34" s="65" t="s">
        <v>71</v>
      </c>
      <c r="T34" s="40">
        <v>13</v>
      </c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7"/>
      <c r="AI34" s="265"/>
      <c r="AJ34" s="245"/>
      <c r="AK34" s="246"/>
      <c r="AL34" s="65" t="s">
        <v>71</v>
      </c>
    </row>
    <row r="35" spans="1:38" s="124" customFormat="1" ht="12.75" customHeight="1" x14ac:dyDescent="0.2">
      <c r="A35" s="40">
        <v>14</v>
      </c>
      <c r="B35" s="245"/>
      <c r="C35" s="245"/>
      <c r="D35" s="245"/>
      <c r="E35" s="245"/>
      <c r="F35" s="246"/>
      <c r="G35" s="419"/>
      <c r="H35" s="265"/>
      <c r="I35" s="420"/>
      <c r="J35" s="241">
        <f t="shared" si="2"/>
        <v>0</v>
      </c>
      <c r="K35" s="244">
        <f t="shared" si="3"/>
        <v>0</v>
      </c>
      <c r="L35" s="245"/>
      <c r="M35" s="245"/>
      <c r="N35" s="245"/>
      <c r="O35" s="247"/>
      <c r="P35" s="255"/>
      <c r="Q35" s="245"/>
      <c r="R35" s="246"/>
      <c r="S35" s="65" t="s">
        <v>72</v>
      </c>
      <c r="T35" s="40">
        <v>14</v>
      </c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7"/>
      <c r="AI35" s="265"/>
      <c r="AJ35" s="245"/>
      <c r="AK35" s="246"/>
      <c r="AL35" s="65" t="s">
        <v>72</v>
      </c>
    </row>
    <row r="36" spans="1:38" s="124" customFormat="1" ht="12.75" customHeight="1" x14ac:dyDescent="0.2">
      <c r="A36" s="40">
        <v>15</v>
      </c>
      <c r="B36" s="245"/>
      <c r="C36" s="245"/>
      <c r="D36" s="245"/>
      <c r="E36" s="245"/>
      <c r="F36" s="246"/>
      <c r="G36" s="419"/>
      <c r="H36" s="265"/>
      <c r="I36" s="420"/>
      <c r="J36" s="241">
        <f t="shared" si="2"/>
        <v>0</v>
      </c>
      <c r="K36" s="244">
        <f t="shared" si="3"/>
        <v>0</v>
      </c>
      <c r="L36" s="245"/>
      <c r="M36" s="245"/>
      <c r="N36" s="245"/>
      <c r="O36" s="247"/>
      <c r="P36" s="255"/>
      <c r="Q36" s="245"/>
      <c r="R36" s="246"/>
      <c r="S36" s="65" t="s">
        <v>73</v>
      </c>
      <c r="T36" s="40">
        <v>15</v>
      </c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7"/>
      <c r="AI36" s="265"/>
      <c r="AJ36" s="245"/>
      <c r="AK36" s="246"/>
      <c r="AL36" s="65" t="s">
        <v>73</v>
      </c>
    </row>
    <row r="37" spans="1:38" s="124" customFormat="1" ht="12.75" customHeight="1" x14ac:dyDescent="0.2">
      <c r="A37" s="40">
        <v>16</v>
      </c>
      <c r="B37" s="245"/>
      <c r="C37" s="245"/>
      <c r="D37" s="245"/>
      <c r="E37" s="245"/>
      <c r="F37" s="246"/>
      <c r="G37" s="419"/>
      <c r="H37" s="265"/>
      <c r="I37" s="420"/>
      <c r="J37" s="241">
        <f t="shared" si="2"/>
        <v>0</v>
      </c>
      <c r="K37" s="244">
        <f t="shared" si="3"/>
        <v>0</v>
      </c>
      <c r="L37" s="245"/>
      <c r="M37" s="245"/>
      <c r="N37" s="245"/>
      <c r="O37" s="247"/>
      <c r="P37" s="255"/>
      <c r="Q37" s="245"/>
      <c r="R37" s="246"/>
      <c r="S37" s="65" t="s">
        <v>74</v>
      </c>
      <c r="T37" s="40">
        <v>16</v>
      </c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7"/>
      <c r="AI37" s="265"/>
      <c r="AJ37" s="245"/>
      <c r="AK37" s="246"/>
      <c r="AL37" s="65" t="s">
        <v>74</v>
      </c>
    </row>
    <row r="38" spans="1:38" s="124" customFormat="1" ht="12.75" customHeight="1" x14ac:dyDescent="0.2">
      <c r="A38" s="40">
        <v>17</v>
      </c>
      <c r="B38" s="245"/>
      <c r="C38" s="245"/>
      <c r="D38" s="245"/>
      <c r="E38" s="245"/>
      <c r="F38" s="246"/>
      <c r="G38" s="419"/>
      <c r="H38" s="265"/>
      <c r="I38" s="420"/>
      <c r="J38" s="241">
        <f t="shared" si="2"/>
        <v>0</v>
      </c>
      <c r="K38" s="244">
        <f t="shared" si="3"/>
        <v>0</v>
      </c>
      <c r="L38" s="245"/>
      <c r="M38" s="245"/>
      <c r="N38" s="245"/>
      <c r="O38" s="247"/>
      <c r="P38" s="255"/>
      <c r="Q38" s="245"/>
      <c r="R38" s="246"/>
      <c r="S38" s="65" t="s">
        <v>75</v>
      </c>
      <c r="T38" s="40">
        <v>17</v>
      </c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7"/>
      <c r="AI38" s="265"/>
      <c r="AJ38" s="245"/>
      <c r="AK38" s="246"/>
      <c r="AL38" s="65" t="s">
        <v>75</v>
      </c>
    </row>
    <row r="39" spans="1:38" s="124" customFormat="1" ht="12.75" customHeight="1" x14ac:dyDescent="0.2">
      <c r="A39" s="40">
        <v>18</v>
      </c>
      <c r="B39" s="245"/>
      <c r="C39" s="245"/>
      <c r="D39" s="245"/>
      <c r="E39" s="245"/>
      <c r="F39" s="246"/>
      <c r="G39" s="419"/>
      <c r="H39" s="265"/>
      <c r="I39" s="420"/>
      <c r="J39" s="241">
        <f t="shared" si="2"/>
        <v>0</v>
      </c>
      <c r="K39" s="244">
        <f t="shared" si="3"/>
        <v>0</v>
      </c>
      <c r="L39" s="245"/>
      <c r="M39" s="245"/>
      <c r="N39" s="245"/>
      <c r="O39" s="247"/>
      <c r="P39" s="255"/>
      <c r="Q39" s="245"/>
      <c r="R39" s="246"/>
      <c r="S39" s="65" t="s">
        <v>76</v>
      </c>
      <c r="T39" s="40">
        <v>18</v>
      </c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7"/>
      <c r="AI39" s="265"/>
      <c r="AJ39" s="245"/>
      <c r="AK39" s="246"/>
      <c r="AL39" s="65" t="s">
        <v>76</v>
      </c>
    </row>
    <row r="40" spans="1:38" s="124" customFormat="1" ht="12.75" customHeight="1" x14ac:dyDescent="0.2">
      <c r="A40" s="40">
        <v>19</v>
      </c>
      <c r="B40" s="245"/>
      <c r="C40" s="245"/>
      <c r="D40" s="245"/>
      <c r="E40" s="245"/>
      <c r="F40" s="246"/>
      <c r="G40" s="419"/>
      <c r="H40" s="265"/>
      <c r="I40" s="420"/>
      <c r="J40" s="241">
        <f t="shared" si="2"/>
        <v>0</v>
      </c>
      <c r="K40" s="244">
        <f t="shared" si="3"/>
        <v>0</v>
      </c>
      <c r="L40" s="245"/>
      <c r="M40" s="245"/>
      <c r="N40" s="245"/>
      <c r="O40" s="247"/>
      <c r="P40" s="255"/>
      <c r="Q40" s="245"/>
      <c r="R40" s="246"/>
      <c r="S40" s="65" t="s">
        <v>77</v>
      </c>
      <c r="T40" s="40">
        <v>19</v>
      </c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7"/>
      <c r="AI40" s="265"/>
      <c r="AJ40" s="245"/>
      <c r="AK40" s="246"/>
      <c r="AL40" s="65" t="s">
        <v>77</v>
      </c>
    </row>
    <row r="41" spans="1:38" s="124" customFormat="1" ht="12.75" customHeight="1" x14ac:dyDescent="0.2">
      <c r="A41" s="40">
        <v>20</v>
      </c>
      <c r="B41" s="245"/>
      <c r="C41" s="245"/>
      <c r="D41" s="245"/>
      <c r="E41" s="245"/>
      <c r="F41" s="246"/>
      <c r="G41" s="419"/>
      <c r="H41" s="265"/>
      <c r="I41" s="420"/>
      <c r="J41" s="241">
        <f t="shared" si="2"/>
        <v>0</v>
      </c>
      <c r="K41" s="244">
        <f t="shared" si="3"/>
        <v>0</v>
      </c>
      <c r="L41" s="245"/>
      <c r="M41" s="245"/>
      <c r="N41" s="245"/>
      <c r="O41" s="247"/>
      <c r="P41" s="255"/>
      <c r="Q41" s="245"/>
      <c r="R41" s="246"/>
      <c r="S41" s="65" t="s">
        <v>78</v>
      </c>
      <c r="T41" s="40">
        <v>20</v>
      </c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7"/>
      <c r="AI41" s="265"/>
      <c r="AJ41" s="245"/>
      <c r="AK41" s="246"/>
      <c r="AL41" s="65" t="s">
        <v>78</v>
      </c>
    </row>
    <row r="42" spans="1:38" s="124" customFormat="1" ht="12.75" customHeight="1" x14ac:dyDescent="0.2">
      <c r="A42" s="40">
        <v>21</v>
      </c>
      <c r="B42" s="245"/>
      <c r="C42" s="245"/>
      <c r="D42" s="245"/>
      <c r="E42" s="245"/>
      <c r="F42" s="246"/>
      <c r="G42" s="419"/>
      <c r="H42" s="265"/>
      <c r="I42" s="420"/>
      <c r="J42" s="241">
        <f t="shared" si="2"/>
        <v>0</v>
      </c>
      <c r="K42" s="244">
        <f t="shared" si="3"/>
        <v>0</v>
      </c>
      <c r="L42" s="245"/>
      <c r="M42" s="245"/>
      <c r="N42" s="245"/>
      <c r="O42" s="247"/>
      <c r="P42" s="255"/>
      <c r="Q42" s="245"/>
      <c r="R42" s="246"/>
      <c r="S42" s="65" t="s">
        <v>79</v>
      </c>
      <c r="T42" s="40">
        <v>21</v>
      </c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7"/>
      <c r="AI42" s="265"/>
      <c r="AJ42" s="245"/>
      <c r="AK42" s="246"/>
      <c r="AL42" s="65" t="s">
        <v>79</v>
      </c>
    </row>
    <row r="43" spans="1:38" s="124" customFormat="1" ht="12.75" customHeight="1" x14ac:dyDescent="0.2">
      <c r="A43" s="40">
        <v>22</v>
      </c>
      <c r="B43" s="245"/>
      <c r="C43" s="245"/>
      <c r="D43" s="245"/>
      <c r="E43" s="245"/>
      <c r="F43" s="246"/>
      <c r="G43" s="419"/>
      <c r="H43" s="265"/>
      <c r="I43" s="420"/>
      <c r="J43" s="241">
        <f t="shared" si="2"/>
        <v>0</v>
      </c>
      <c r="K43" s="244">
        <f t="shared" si="3"/>
        <v>0</v>
      </c>
      <c r="L43" s="245"/>
      <c r="M43" s="245"/>
      <c r="N43" s="245"/>
      <c r="O43" s="247"/>
      <c r="P43" s="255"/>
      <c r="Q43" s="245"/>
      <c r="R43" s="246"/>
      <c r="S43" s="65" t="s">
        <v>80</v>
      </c>
      <c r="T43" s="40">
        <v>22</v>
      </c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7"/>
      <c r="AI43" s="265"/>
      <c r="AJ43" s="245"/>
      <c r="AK43" s="246"/>
      <c r="AL43" s="65" t="s">
        <v>80</v>
      </c>
    </row>
    <row r="44" spans="1:38" s="124" customFormat="1" ht="12.75" customHeight="1" x14ac:dyDescent="0.2">
      <c r="A44" s="40">
        <v>23</v>
      </c>
      <c r="B44" s="245"/>
      <c r="C44" s="245"/>
      <c r="D44" s="245"/>
      <c r="E44" s="245"/>
      <c r="F44" s="246"/>
      <c r="G44" s="419"/>
      <c r="H44" s="265"/>
      <c r="I44" s="420"/>
      <c r="J44" s="241">
        <f t="shared" si="2"/>
        <v>0</v>
      </c>
      <c r="K44" s="244">
        <f t="shared" si="3"/>
        <v>0</v>
      </c>
      <c r="L44" s="245"/>
      <c r="M44" s="245"/>
      <c r="N44" s="245"/>
      <c r="O44" s="247"/>
      <c r="P44" s="255"/>
      <c r="Q44" s="245"/>
      <c r="R44" s="246"/>
      <c r="S44" s="65" t="s">
        <v>81</v>
      </c>
      <c r="T44" s="40">
        <v>23</v>
      </c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7"/>
      <c r="AI44" s="265"/>
      <c r="AJ44" s="245"/>
      <c r="AK44" s="246"/>
      <c r="AL44" s="65" t="s">
        <v>81</v>
      </c>
    </row>
    <row r="45" spans="1:38" s="124" customFormat="1" ht="12.75" customHeight="1" x14ac:dyDescent="0.2">
      <c r="A45" s="40">
        <v>24</v>
      </c>
      <c r="B45" s="245"/>
      <c r="C45" s="245"/>
      <c r="D45" s="245"/>
      <c r="E45" s="245"/>
      <c r="F45" s="246"/>
      <c r="G45" s="419"/>
      <c r="H45" s="265"/>
      <c r="I45" s="420"/>
      <c r="J45" s="241">
        <f t="shared" si="2"/>
        <v>0</v>
      </c>
      <c r="K45" s="244">
        <f t="shared" si="3"/>
        <v>0</v>
      </c>
      <c r="L45" s="245"/>
      <c r="M45" s="245"/>
      <c r="N45" s="245"/>
      <c r="O45" s="247"/>
      <c r="P45" s="255"/>
      <c r="Q45" s="245"/>
      <c r="R45" s="246"/>
      <c r="S45" s="65" t="s">
        <v>82</v>
      </c>
      <c r="T45" s="40">
        <v>24</v>
      </c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7"/>
      <c r="AI45" s="265"/>
      <c r="AJ45" s="245"/>
      <c r="AK45" s="246"/>
      <c r="AL45" s="65" t="s">
        <v>82</v>
      </c>
    </row>
    <row r="46" spans="1:38" s="124" customFormat="1" ht="12.75" customHeight="1" x14ac:dyDescent="0.2">
      <c r="A46" s="40">
        <v>25</v>
      </c>
      <c r="B46" s="245"/>
      <c r="C46" s="245"/>
      <c r="D46" s="245"/>
      <c r="E46" s="245"/>
      <c r="F46" s="246"/>
      <c r="G46" s="419"/>
      <c r="H46" s="265"/>
      <c r="I46" s="420"/>
      <c r="J46" s="241">
        <f t="shared" si="2"/>
        <v>0</v>
      </c>
      <c r="K46" s="244">
        <f t="shared" si="3"/>
        <v>0</v>
      </c>
      <c r="L46" s="245"/>
      <c r="M46" s="245"/>
      <c r="N46" s="245"/>
      <c r="O46" s="247"/>
      <c r="P46" s="255"/>
      <c r="Q46" s="245"/>
      <c r="R46" s="246"/>
      <c r="S46" s="65" t="s">
        <v>83</v>
      </c>
      <c r="T46" s="40">
        <v>25</v>
      </c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7"/>
      <c r="AI46" s="265"/>
      <c r="AJ46" s="245"/>
      <c r="AK46" s="246"/>
      <c r="AL46" s="65" t="s">
        <v>83</v>
      </c>
    </row>
    <row r="47" spans="1:38" s="124" customFormat="1" ht="12.75" customHeight="1" x14ac:dyDescent="0.2">
      <c r="A47" s="40">
        <v>26</v>
      </c>
      <c r="B47" s="245"/>
      <c r="C47" s="245"/>
      <c r="D47" s="245"/>
      <c r="E47" s="245"/>
      <c r="F47" s="246"/>
      <c r="G47" s="419"/>
      <c r="H47" s="265"/>
      <c r="I47" s="420"/>
      <c r="J47" s="241">
        <f t="shared" si="2"/>
        <v>0</v>
      </c>
      <c r="K47" s="244">
        <f t="shared" si="3"/>
        <v>0</v>
      </c>
      <c r="L47" s="245"/>
      <c r="M47" s="245"/>
      <c r="N47" s="245"/>
      <c r="O47" s="247"/>
      <c r="P47" s="255"/>
      <c r="Q47" s="245"/>
      <c r="R47" s="246"/>
      <c r="S47" s="65" t="s">
        <v>84</v>
      </c>
      <c r="T47" s="40">
        <v>26</v>
      </c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7"/>
      <c r="AI47" s="265"/>
      <c r="AJ47" s="245"/>
      <c r="AK47" s="246"/>
      <c r="AL47" s="65" t="s">
        <v>84</v>
      </c>
    </row>
    <row r="48" spans="1:38" s="124" customFormat="1" ht="12.75" customHeight="1" x14ac:dyDescent="0.2">
      <c r="A48" s="40">
        <v>27</v>
      </c>
      <c r="B48" s="245"/>
      <c r="C48" s="245"/>
      <c r="D48" s="245"/>
      <c r="E48" s="245"/>
      <c r="F48" s="246"/>
      <c r="G48" s="419"/>
      <c r="H48" s="265"/>
      <c r="I48" s="420"/>
      <c r="J48" s="241">
        <f t="shared" si="2"/>
        <v>0</v>
      </c>
      <c r="K48" s="244">
        <f t="shared" si="3"/>
        <v>0</v>
      </c>
      <c r="L48" s="245"/>
      <c r="M48" s="245"/>
      <c r="N48" s="245"/>
      <c r="O48" s="247"/>
      <c r="P48" s="255"/>
      <c r="Q48" s="245"/>
      <c r="R48" s="246"/>
      <c r="S48" s="65" t="s">
        <v>85</v>
      </c>
      <c r="T48" s="40">
        <v>27</v>
      </c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7"/>
      <c r="AI48" s="265"/>
      <c r="AJ48" s="245"/>
      <c r="AK48" s="246"/>
      <c r="AL48" s="65" t="s">
        <v>85</v>
      </c>
    </row>
    <row r="49" spans="1:248" s="124" customFormat="1" ht="12.75" customHeight="1" x14ac:dyDescent="0.2">
      <c r="A49" s="40">
        <v>28</v>
      </c>
      <c r="B49" s="245"/>
      <c r="C49" s="245"/>
      <c r="D49" s="245"/>
      <c r="E49" s="245"/>
      <c r="F49" s="246"/>
      <c r="G49" s="419"/>
      <c r="H49" s="265"/>
      <c r="I49" s="420"/>
      <c r="J49" s="241">
        <f t="shared" si="2"/>
        <v>0</v>
      </c>
      <c r="K49" s="244">
        <f t="shared" si="3"/>
        <v>0</v>
      </c>
      <c r="L49" s="245"/>
      <c r="M49" s="245"/>
      <c r="N49" s="245"/>
      <c r="O49" s="247"/>
      <c r="P49" s="255"/>
      <c r="Q49" s="245"/>
      <c r="R49" s="246"/>
      <c r="S49" s="65" t="s">
        <v>86</v>
      </c>
      <c r="T49" s="40">
        <v>28</v>
      </c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7"/>
      <c r="AI49" s="265"/>
      <c r="AJ49" s="245"/>
      <c r="AK49" s="246"/>
      <c r="AL49" s="65" t="s">
        <v>86</v>
      </c>
    </row>
    <row r="50" spans="1:248" s="124" customFormat="1" ht="12.75" customHeight="1" x14ac:dyDescent="0.2">
      <c r="A50" s="40">
        <v>29</v>
      </c>
      <c r="B50" s="245"/>
      <c r="C50" s="245"/>
      <c r="D50" s="245"/>
      <c r="E50" s="245"/>
      <c r="F50" s="246"/>
      <c r="G50" s="419"/>
      <c r="H50" s="265"/>
      <c r="I50" s="420"/>
      <c r="J50" s="241">
        <f t="shared" si="2"/>
        <v>0</v>
      </c>
      <c r="K50" s="244">
        <f t="shared" si="3"/>
        <v>0</v>
      </c>
      <c r="L50" s="245"/>
      <c r="M50" s="245"/>
      <c r="N50" s="245"/>
      <c r="O50" s="247"/>
      <c r="P50" s="255"/>
      <c r="Q50" s="245"/>
      <c r="R50" s="246"/>
      <c r="S50" s="65" t="s">
        <v>87</v>
      </c>
      <c r="T50" s="40">
        <v>29</v>
      </c>
      <c r="U50" s="245"/>
      <c r="V50" s="245"/>
      <c r="W50" s="245"/>
      <c r="X50" s="256"/>
      <c r="Y50" s="245"/>
      <c r="Z50" s="245"/>
      <c r="AA50" s="245"/>
      <c r="AB50" s="245"/>
      <c r="AC50" s="245"/>
      <c r="AD50" s="245"/>
      <c r="AE50" s="245"/>
      <c r="AF50" s="245"/>
      <c r="AG50" s="245"/>
      <c r="AH50" s="247"/>
      <c r="AI50" s="265"/>
      <c r="AJ50" s="245"/>
      <c r="AK50" s="246"/>
      <c r="AL50" s="65" t="s">
        <v>87</v>
      </c>
    </row>
    <row r="51" spans="1:248" s="124" customFormat="1" ht="12.75" customHeight="1" x14ac:dyDescent="0.2">
      <c r="A51" s="40">
        <v>30</v>
      </c>
      <c r="B51" s="245"/>
      <c r="C51" s="245"/>
      <c r="D51" s="245"/>
      <c r="E51" s="245"/>
      <c r="F51" s="246"/>
      <c r="G51" s="423"/>
      <c r="H51" s="265"/>
      <c r="I51" s="420"/>
      <c r="J51" s="241">
        <f t="shared" si="2"/>
        <v>0</v>
      </c>
      <c r="K51" s="244">
        <f t="shared" si="3"/>
        <v>0</v>
      </c>
      <c r="L51" s="245"/>
      <c r="M51" s="245"/>
      <c r="N51" s="245"/>
      <c r="O51" s="247"/>
      <c r="P51" s="255"/>
      <c r="Q51" s="245"/>
      <c r="R51" s="246"/>
      <c r="S51" s="65" t="s">
        <v>88</v>
      </c>
      <c r="T51" s="40">
        <v>30</v>
      </c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7"/>
      <c r="AI51" s="265"/>
      <c r="AJ51" s="245"/>
      <c r="AK51" s="246"/>
      <c r="AL51" s="65" t="s">
        <v>88</v>
      </c>
    </row>
    <row r="52" spans="1:248" s="124" customFormat="1" ht="12.75" customHeight="1" x14ac:dyDescent="0.2">
      <c r="A52" s="68">
        <v>31</v>
      </c>
      <c r="B52" s="251"/>
      <c r="C52" s="251"/>
      <c r="D52" s="251"/>
      <c r="E52" s="251"/>
      <c r="F52" s="253"/>
      <c r="G52" s="424"/>
      <c r="H52" s="267"/>
      <c r="I52" s="425"/>
      <c r="J52" s="426">
        <f t="shared" si="2"/>
        <v>0</v>
      </c>
      <c r="K52" s="257">
        <f t="shared" si="3"/>
        <v>0</v>
      </c>
      <c r="L52" s="251"/>
      <c r="M52" s="251"/>
      <c r="N52" s="251"/>
      <c r="O52" s="252"/>
      <c r="P52" s="258"/>
      <c r="Q52" s="251"/>
      <c r="R52" s="253"/>
      <c r="S52" s="69" t="s">
        <v>89</v>
      </c>
      <c r="T52" s="68">
        <v>31</v>
      </c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2"/>
      <c r="AI52" s="267"/>
      <c r="AJ52" s="251"/>
      <c r="AK52" s="253"/>
      <c r="AL52" s="69" t="s">
        <v>89</v>
      </c>
    </row>
    <row r="53" spans="1:248" s="15" customFormat="1" ht="12.75" customHeight="1" thickBot="1" x14ac:dyDescent="0.25">
      <c r="A53" s="32"/>
      <c r="B53" s="286">
        <f>SUM(B22:B52)</f>
        <v>0</v>
      </c>
      <c r="C53" s="287">
        <f>SUM(C22:C52)</f>
        <v>0</v>
      </c>
      <c r="D53" s="287">
        <f>SUM(D22:D52)</f>
        <v>0</v>
      </c>
      <c r="E53" s="288">
        <f>SUM(E22:E52)</f>
        <v>0</v>
      </c>
      <c r="F53" s="289">
        <f>SUM(F22:F52)</f>
        <v>0</v>
      </c>
      <c r="G53" s="290"/>
      <c r="H53" s="291" t="s">
        <v>90</v>
      </c>
      <c r="I53" s="292">
        <f>COUNTA(I22:I52)</f>
        <v>0</v>
      </c>
      <c r="J53" s="287">
        <f>SUM(J21:J52)</f>
        <v>0</v>
      </c>
      <c r="K53" s="293">
        <f t="shared" ref="K53:R53" si="4">SUM(K22:K52)</f>
        <v>0</v>
      </c>
      <c r="L53" s="287">
        <f t="shared" si="4"/>
        <v>0</v>
      </c>
      <c r="M53" s="287">
        <f t="shared" si="4"/>
        <v>0</v>
      </c>
      <c r="N53" s="287">
        <f t="shared" si="4"/>
        <v>0</v>
      </c>
      <c r="O53" s="294">
        <f t="shared" si="4"/>
        <v>0</v>
      </c>
      <c r="P53" s="288">
        <f t="shared" si="4"/>
        <v>0</v>
      </c>
      <c r="Q53" s="287">
        <f t="shared" si="4"/>
        <v>0</v>
      </c>
      <c r="R53" s="294">
        <f t="shared" si="4"/>
        <v>0</v>
      </c>
      <c r="S53" s="296"/>
      <c r="T53" s="297"/>
      <c r="U53" s="287">
        <f t="shared" ref="U53:AH53" si="5">SUM(U22:U52)</f>
        <v>0</v>
      </c>
      <c r="V53" s="287">
        <f t="shared" si="5"/>
        <v>0</v>
      </c>
      <c r="W53" s="287">
        <f t="shared" si="5"/>
        <v>0</v>
      </c>
      <c r="X53" s="287">
        <f t="shared" si="5"/>
        <v>0</v>
      </c>
      <c r="Y53" s="287">
        <f t="shared" si="5"/>
        <v>0</v>
      </c>
      <c r="Z53" s="287">
        <f t="shared" si="5"/>
        <v>0</v>
      </c>
      <c r="AA53" s="287">
        <f t="shared" si="5"/>
        <v>0</v>
      </c>
      <c r="AB53" s="287">
        <f t="shared" si="5"/>
        <v>0</v>
      </c>
      <c r="AC53" s="287">
        <f t="shared" si="5"/>
        <v>0</v>
      </c>
      <c r="AD53" s="287">
        <f t="shared" si="5"/>
        <v>0</v>
      </c>
      <c r="AE53" s="287">
        <f t="shared" si="5"/>
        <v>0</v>
      </c>
      <c r="AF53" s="287">
        <f t="shared" si="5"/>
        <v>0</v>
      </c>
      <c r="AG53" s="287">
        <f t="shared" si="5"/>
        <v>0</v>
      </c>
      <c r="AH53" s="289">
        <f t="shared" si="5"/>
        <v>0</v>
      </c>
      <c r="AI53" s="298"/>
      <c r="AJ53" s="287">
        <f>SUM(AJ22:AJ52)</f>
        <v>0</v>
      </c>
      <c r="AK53" s="287">
        <f>SUM(AK22:AK52)</f>
        <v>0</v>
      </c>
      <c r="AL53" s="299"/>
    </row>
    <row r="54" spans="1:248" ht="12.75" customHeight="1" thickTop="1" x14ac:dyDescent="0.2">
      <c r="A54" s="71"/>
      <c r="B54" s="71"/>
      <c r="C54" s="71"/>
      <c r="D54" s="71"/>
      <c r="E54" s="71"/>
      <c r="F54" s="71"/>
      <c r="G54" s="94"/>
      <c r="H54" s="71"/>
      <c r="I54" s="95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spans="1:248" ht="12.75" customHeight="1" x14ac:dyDescent="0.2">
      <c r="A55" s="15"/>
      <c r="B55" s="15"/>
      <c r="C55" s="15"/>
      <c r="D55" s="15"/>
      <c r="E55" s="15"/>
      <c r="F55" s="15"/>
      <c r="G55" s="499" t="str">
        <f>G10</f>
        <v>UNITED STEELWORKERS - LOCAL UNION</v>
      </c>
      <c r="H55" s="499"/>
      <c r="I55" s="499"/>
      <c r="J55" s="2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24" t="s">
        <v>399</v>
      </c>
      <c r="AA55" s="24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248" ht="12.75" customHeight="1" x14ac:dyDescent="0.2">
      <c r="A56" s="15"/>
      <c r="B56" s="26" t="str">
        <f>B11</f>
        <v>Month</v>
      </c>
      <c r="C56" s="111" t="str">
        <f>C11</f>
        <v>NOVEMBER</v>
      </c>
      <c r="D56" s="26" t="str">
        <f>D11</f>
        <v>Year</v>
      </c>
      <c r="E56" s="105">
        <f>$E$11</f>
        <v>0</v>
      </c>
      <c r="F56" s="15"/>
      <c r="G56" s="55"/>
      <c r="H56" s="15"/>
      <c r="I56" s="3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26"/>
      <c r="AJ56" s="110" t="str">
        <f>C56</f>
        <v>NOVEMBER</v>
      </c>
      <c r="AK56" s="105">
        <f>$E$11</f>
        <v>0</v>
      </c>
    </row>
    <row r="57" spans="1:248" ht="12.75" customHeight="1" x14ac:dyDescent="0.2">
      <c r="A57" s="15"/>
      <c r="B57" s="26" t="str">
        <f>B12</f>
        <v>Page No.</v>
      </c>
      <c r="C57" s="56">
        <f>C12+1</f>
        <v>2</v>
      </c>
      <c r="D57" s="15"/>
      <c r="E57" s="15"/>
      <c r="F57" s="15"/>
      <c r="G57" s="55"/>
      <c r="H57" s="15"/>
      <c r="I57" s="34" t="s">
        <v>53</v>
      </c>
      <c r="J57" s="15"/>
      <c r="K57" s="15"/>
      <c r="L57" s="34"/>
      <c r="M57" s="15"/>
      <c r="N57" s="15"/>
      <c r="O57" s="15"/>
      <c r="P57" s="26"/>
      <c r="Q57" s="15"/>
      <c r="R57" s="26"/>
      <c r="S57" s="15"/>
      <c r="T57" s="15"/>
      <c r="U57" s="15"/>
      <c r="V57" s="15"/>
      <c r="W57" s="15"/>
      <c r="X57" s="15"/>
      <c r="Y57" s="15"/>
      <c r="Z57" s="15"/>
      <c r="AA57" s="15"/>
      <c r="AB57" s="28" t="s">
        <v>54</v>
      </c>
      <c r="AC57" s="15"/>
      <c r="AD57" s="15"/>
      <c r="AE57" s="15"/>
      <c r="AF57" s="15"/>
      <c r="AG57" s="15"/>
      <c r="AH57" s="15"/>
      <c r="AI57" s="26" t="str">
        <f>B57</f>
        <v>Page No.</v>
      </c>
      <c r="AJ57" s="106">
        <f>C57</f>
        <v>2</v>
      </c>
      <c r="AK57" s="106"/>
      <c r="AL57" s="1"/>
    </row>
    <row r="58" spans="1:248" ht="12.75" customHeight="1" x14ac:dyDescent="0.2">
      <c r="A58" s="15"/>
      <c r="B58" s="15"/>
      <c r="C58" s="15"/>
      <c r="D58" s="15"/>
      <c r="E58" s="15"/>
      <c r="F58" s="15"/>
      <c r="G58" s="55"/>
      <c r="H58" s="15"/>
      <c r="I58" s="3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 t="s">
        <v>236</v>
      </c>
      <c r="AL58" s="15"/>
    </row>
    <row r="59" spans="1:248" ht="12.75" customHeight="1" x14ac:dyDescent="0.2">
      <c r="A59" s="30"/>
      <c r="B59" s="30"/>
      <c r="C59" s="30"/>
      <c r="D59" s="30"/>
      <c r="E59" s="30"/>
      <c r="F59" s="30"/>
      <c r="G59" s="57"/>
      <c r="H59" s="30"/>
      <c r="I59" s="31"/>
      <c r="J59" s="30"/>
      <c r="K59" s="30"/>
      <c r="L59" s="31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1"/>
      <c r="AF59" s="30"/>
      <c r="AG59" s="30"/>
      <c r="AH59" s="30"/>
      <c r="AI59" s="30"/>
      <c r="AJ59" s="30"/>
      <c r="AK59" s="30"/>
      <c r="AL59" s="30"/>
    </row>
    <row r="60" spans="1:248" s="362" customFormat="1" ht="12.75" customHeight="1" x14ac:dyDescent="0.2">
      <c r="A60" s="32"/>
      <c r="B60" s="15"/>
      <c r="C60" s="15" t="s">
        <v>55</v>
      </c>
      <c r="D60" s="15"/>
      <c r="E60" s="15"/>
      <c r="F60" s="33"/>
      <c r="G60" s="58"/>
      <c r="H60" s="38" t="s">
        <v>56</v>
      </c>
      <c r="I60" s="59"/>
      <c r="J60" s="459" t="s">
        <v>466</v>
      </c>
      <c r="K60" s="460"/>
      <c r="L60" s="15"/>
      <c r="M60" s="15"/>
      <c r="N60" s="15"/>
      <c r="O60" s="34" t="s">
        <v>57</v>
      </c>
      <c r="P60" s="15"/>
      <c r="Q60" s="15"/>
      <c r="R60" s="32"/>
      <c r="S60" s="15"/>
      <c r="T60" s="3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33"/>
      <c r="AJ60" s="15"/>
      <c r="AK60" s="32"/>
      <c r="AL60" s="15"/>
    </row>
    <row r="61" spans="1:248" s="362" customFormat="1" ht="12.75" customHeight="1" x14ac:dyDescent="0.2">
      <c r="A61" s="32"/>
      <c r="B61" s="15"/>
      <c r="C61" s="15"/>
      <c r="D61" s="15"/>
      <c r="E61" s="15"/>
      <c r="F61" s="33"/>
      <c r="G61" s="58"/>
      <c r="H61" s="33"/>
      <c r="I61" s="60"/>
      <c r="J61" s="15"/>
      <c r="K61" s="32"/>
      <c r="L61" s="15"/>
      <c r="M61" s="15"/>
      <c r="N61" s="15"/>
      <c r="O61" s="15"/>
      <c r="P61" s="15"/>
      <c r="Q61" s="15"/>
      <c r="R61" s="32"/>
      <c r="S61" s="15"/>
      <c r="T61" s="3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33"/>
      <c r="AJ61" s="15"/>
      <c r="AK61" s="32"/>
      <c r="AL61" s="15"/>
    </row>
    <row r="62" spans="1:248" s="362" customFormat="1" ht="12.75" customHeight="1" thickBot="1" x14ac:dyDescent="0.25">
      <c r="A62" s="35"/>
      <c r="B62" s="19">
        <v>1</v>
      </c>
      <c r="C62" s="19">
        <v>2</v>
      </c>
      <c r="D62" s="19">
        <v>3</v>
      </c>
      <c r="E62" s="19">
        <v>4</v>
      </c>
      <c r="F62" s="36">
        <v>5</v>
      </c>
      <c r="G62" s="61">
        <v>6</v>
      </c>
      <c r="H62" s="37">
        <v>7</v>
      </c>
      <c r="I62" s="62">
        <v>8</v>
      </c>
      <c r="J62" s="19">
        <v>9</v>
      </c>
      <c r="K62" s="37">
        <v>10</v>
      </c>
      <c r="L62" s="19">
        <v>11</v>
      </c>
      <c r="M62" s="19" t="s">
        <v>1</v>
      </c>
      <c r="N62" s="19">
        <v>12</v>
      </c>
      <c r="O62" s="19">
        <v>13</v>
      </c>
      <c r="P62" s="19">
        <v>14</v>
      </c>
      <c r="Q62" s="19">
        <v>15</v>
      </c>
      <c r="R62" s="37" t="s">
        <v>2</v>
      </c>
      <c r="S62" s="18"/>
      <c r="T62" s="35"/>
      <c r="U62" s="19">
        <v>16</v>
      </c>
      <c r="V62" s="19">
        <v>17</v>
      </c>
      <c r="W62" s="19">
        <v>18</v>
      </c>
      <c r="X62" s="19">
        <v>19</v>
      </c>
      <c r="Y62" s="19">
        <v>20</v>
      </c>
      <c r="Z62" s="19" t="s">
        <v>3</v>
      </c>
      <c r="AA62" s="19">
        <v>21</v>
      </c>
      <c r="AB62" s="19">
        <v>22</v>
      </c>
      <c r="AC62" s="19">
        <v>23</v>
      </c>
      <c r="AD62" s="19">
        <v>24</v>
      </c>
      <c r="AE62" s="19">
        <v>25</v>
      </c>
      <c r="AF62" s="19">
        <v>26</v>
      </c>
      <c r="AG62" s="19">
        <v>27</v>
      </c>
      <c r="AH62" s="19">
        <v>28</v>
      </c>
      <c r="AI62" s="36">
        <v>29</v>
      </c>
      <c r="AJ62" s="19">
        <v>30</v>
      </c>
      <c r="AK62" s="37">
        <v>31</v>
      </c>
      <c r="AL62" s="18"/>
    </row>
    <row r="63" spans="1:248" s="102" customFormat="1" ht="12.75" customHeight="1" thickTop="1" x14ac:dyDescent="0.2">
      <c r="A63" s="32"/>
      <c r="B63" s="6" t="s">
        <v>4</v>
      </c>
      <c r="C63" s="399"/>
      <c r="D63" s="6" t="s">
        <v>201</v>
      </c>
      <c r="E63" s="400" t="s">
        <v>6</v>
      </c>
      <c r="F63" s="114" t="s">
        <v>7</v>
      </c>
      <c r="G63" s="401"/>
      <c r="H63" s="114"/>
      <c r="I63" s="402"/>
      <c r="J63" s="6"/>
      <c r="K63" s="114"/>
      <c r="L63" s="6" t="s">
        <v>454</v>
      </c>
      <c r="M63" s="6"/>
      <c r="N63" s="6" t="s">
        <v>257</v>
      </c>
      <c r="O63" s="400" t="s">
        <v>455</v>
      </c>
      <c r="P63" s="403"/>
      <c r="Q63" s="404" t="s">
        <v>8</v>
      </c>
      <c r="R63" s="114" t="s">
        <v>8</v>
      </c>
      <c r="S63" s="405"/>
      <c r="T63" s="374"/>
      <c r="U63" s="456" t="s">
        <v>9</v>
      </c>
      <c r="V63" s="457"/>
      <c r="W63" s="457"/>
      <c r="X63" s="457"/>
      <c r="Y63" s="458"/>
      <c r="Z63" s="6" t="s">
        <v>10</v>
      </c>
      <c r="AA63" s="6" t="s">
        <v>11</v>
      </c>
      <c r="AB63" s="6" t="s">
        <v>204</v>
      </c>
      <c r="AC63" s="6" t="s">
        <v>12</v>
      </c>
      <c r="AD63" s="6" t="s">
        <v>13</v>
      </c>
      <c r="AE63" s="6" t="s">
        <v>14</v>
      </c>
      <c r="AF63" s="6"/>
      <c r="AG63" s="6"/>
      <c r="AH63" s="406"/>
      <c r="AI63" s="407"/>
      <c r="AJ63" s="6" t="s">
        <v>15</v>
      </c>
      <c r="AK63" s="114" t="s">
        <v>7</v>
      </c>
      <c r="AL63" s="405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  <c r="FM63" s="181"/>
      <c r="FN63" s="181"/>
      <c r="FO63" s="181"/>
      <c r="FP63" s="181"/>
      <c r="FQ63" s="181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181"/>
      <c r="GF63" s="181"/>
      <c r="GG63" s="181"/>
      <c r="GH63" s="181"/>
      <c r="GI63" s="181"/>
      <c r="GJ63" s="181"/>
      <c r="GK63" s="181"/>
      <c r="GL63" s="181"/>
      <c r="GM63" s="181"/>
      <c r="GN63" s="181"/>
      <c r="GO63" s="181"/>
      <c r="GP63" s="181"/>
      <c r="GQ63" s="181"/>
      <c r="GR63" s="181"/>
      <c r="GS63" s="181"/>
      <c r="GT63" s="181"/>
      <c r="GU63" s="181"/>
      <c r="GV63" s="181"/>
      <c r="GW63" s="181"/>
      <c r="GX63" s="181"/>
      <c r="GY63" s="181"/>
      <c r="GZ63" s="181"/>
      <c r="HA63" s="181"/>
      <c r="HB63" s="181"/>
      <c r="HC63" s="181"/>
      <c r="HD63" s="181"/>
      <c r="HE63" s="181"/>
      <c r="HF63" s="181"/>
      <c r="HG63" s="181"/>
      <c r="HH63" s="181"/>
      <c r="HI63" s="181"/>
      <c r="HJ63" s="181"/>
      <c r="HK63" s="181"/>
      <c r="HL63" s="181"/>
      <c r="HM63" s="181"/>
      <c r="HN63" s="181"/>
      <c r="HO63" s="181"/>
      <c r="HP63" s="181"/>
      <c r="HQ63" s="181"/>
      <c r="HR63" s="181"/>
      <c r="HS63" s="181"/>
      <c r="HT63" s="181"/>
      <c r="HU63" s="181"/>
      <c r="HV63" s="181"/>
      <c r="HW63" s="181"/>
      <c r="HX63" s="181"/>
      <c r="HY63" s="181"/>
      <c r="HZ63" s="181"/>
      <c r="IA63" s="181"/>
      <c r="IB63" s="181"/>
      <c r="IC63" s="181"/>
      <c r="ID63" s="181"/>
      <c r="IE63" s="181"/>
      <c r="IF63" s="181"/>
      <c r="IG63" s="181"/>
      <c r="IH63" s="181"/>
      <c r="II63" s="181"/>
      <c r="IJ63" s="181"/>
      <c r="IK63" s="181"/>
      <c r="IL63" s="181"/>
      <c r="IM63" s="181"/>
      <c r="IN63" s="181"/>
    </row>
    <row r="64" spans="1:248" s="102" customFormat="1" ht="12.75" customHeight="1" x14ac:dyDescent="0.2">
      <c r="A64" s="32"/>
      <c r="B64" s="6" t="s">
        <v>8</v>
      </c>
      <c r="C64" s="6" t="s">
        <v>16</v>
      </c>
      <c r="D64" s="6" t="s">
        <v>202</v>
      </c>
      <c r="E64" s="408" t="s">
        <v>8</v>
      </c>
      <c r="F64" s="114" t="s">
        <v>18</v>
      </c>
      <c r="G64" s="401" t="s">
        <v>19</v>
      </c>
      <c r="H64" s="114" t="s">
        <v>20</v>
      </c>
      <c r="I64" s="402" t="s">
        <v>465</v>
      </c>
      <c r="J64" s="6" t="s">
        <v>21</v>
      </c>
      <c r="K64" s="114" t="s">
        <v>22</v>
      </c>
      <c r="L64" s="6" t="s">
        <v>456</v>
      </c>
      <c r="M64" s="6" t="s">
        <v>457</v>
      </c>
      <c r="N64" s="6" t="s">
        <v>258</v>
      </c>
      <c r="O64" s="408" t="s">
        <v>259</v>
      </c>
      <c r="P64" s="408" t="s">
        <v>23</v>
      </c>
      <c r="Q64" s="6" t="s">
        <v>24</v>
      </c>
      <c r="R64" s="114" t="s">
        <v>24</v>
      </c>
      <c r="S64" s="406" t="s">
        <v>136</v>
      </c>
      <c r="T64" s="114" t="s">
        <v>136</v>
      </c>
      <c r="U64" s="6" t="s">
        <v>25</v>
      </c>
      <c r="V64" s="6" t="s">
        <v>26</v>
      </c>
      <c r="W64" s="6" t="s">
        <v>27</v>
      </c>
      <c r="X64" s="6" t="s">
        <v>28</v>
      </c>
      <c r="Y64" s="6" t="s">
        <v>137</v>
      </c>
      <c r="Z64" s="6" t="s">
        <v>251</v>
      </c>
      <c r="AA64" s="6" t="s">
        <v>138</v>
      </c>
      <c r="AB64" s="6" t="s">
        <v>203</v>
      </c>
      <c r="AC64" s="6" t="s">
        <v>30</v>
      </c>
      <c r="AD64" s="6" t="s">
        <v>141</v>
      </c>
      <c r="AE64" s="6" t="s">
        <v>31</v>
      </c>
      <c r="AF64" s="6" t="s">
        <v>32</v>
      </c>
      <c r="AG64" s="6" t="s">
        <v>205</v>
      </c>
      <c r="AH64" s="406" t="s">
        <v>16</v>
      </c>
      <c r="AI64" s="409" t="s">
        <v>34</v>
      </c>
      <c r="AJ64" s="6" t="s">
        <v>35</v>
      </c>
      <c r="AK64" s="114" t="s">
        <v>18</v>
      </c>
      <c r="AL64" s="405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  <c r="FM64" s="181"/>
      <c r="FN64" s="181"/>
      <c r="FO64" s="181"/>
      <c r="FP64" s="181"/>
      <c r="FQ64" s="181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181"/>
      <c r="GF64" s="181"/>
      <c r="GG64" s="181"/>
      <c r="GH64" s="181"/>
      <c r="GI64" s="181"/>
      <c r="GJ64" s="181"/>
      <c r="GK64" s="181"/>
      <c r="GL64" s="181"/>
      <c r="GM64" s="181"/>
      <c r="GN64" s="181"/>
      <c r="GO64" s="181"/>
      <c r="GP64" s="181"/>
      <c r="GQ64" s="181"/>
      <c r="GR64" s="181"/>
      <c r="GS64" s="181"/>
      <c r="GT64" s="181"/>
      <c r="GU64" s="181"/>
      <c r="GV64" s="181"/>
      <c r="GW64" s="181"/>
      <c r="GX64" s="181"/>
      <c r="GY64" s="181"/>
      <c r="GZ64" s="181"/>
      <c r="HA64" s="181"/>
      <c r="HB64" s="181"/>
      <c r="HC64" s="181"/>
      <c r="HD64" s="181"/>
      <c r="HE64" s="181"/>
      <c r="HF64" s="181"/>
      <c r="HG64" s="181"/>
      <c r="HH64" s="181"/>
      <c r="HI64" s="181"/>
      <c r="HJ64" s="181"/>
      <c r="HK64" s="181"/>
      <c r="HL64" s="181"/>
      <c r="HM64" s="181"/>
      <c r="HN64" s="181"/>
      <c r="HO64" s="181"/>
      <c r="HP64" s="181"/>
      <c r="HQ64" s="181"/>
      <c r="HR64" s="181"/>
      <c r="HS64" s="181"/>
      <c r="HT64" s="181"/>
      <c r="HU64" s="181"/>
      <c r="HV64" s="181"/>
      <c r="HW64" s="181"/>
      <c r="HX64" s="181"/>
      <c r="HY64" s="181"/>
      <c r="HZ64" s="181"/>
      <c r="IA64" s="181"/>
      <c r="IB64" s="181"/>
      <c r="IC64" s="181"/>
      <c r="ID64" s="181"/>
      <c r="IE64" s="181"/>
      <c r="IF64" s="181"/>
      <c r="IG64" s="181"/>
      <c r="IH64" s="181"/>
      <c r="II64" s="181"/>
      <c r="IJ64" s="181"/>
      <c r="IK64" s="181"/>
      <c r="IL64" s="181"/>
      <c r="IM64" s="181"/>
      <c r="IN64" s="181"/>
    </row>
    <row r="65" spans="1:248" s="102" customFormat="1" ht="12.75" customHeight="1" thickBot="1" x14ac:dyDescent="0.25">
      <c r="A65" s="410"/>
      <c r="B65" s="7" t="s">
        <v>36</v>
      </c>
      <c r="C65" s="7" t="s">
        <v>37</v>
      </c>
      <c r="D65" s="7" t="s">
        <v>38</v>
      </c>
      <c r="E65" s="411" t="s">
        <v>39</v>
      </c>
      <c r="F65" s="412" t="s">
        <v>40</v>
      </c>
      <c r="G65" s="413"/>
      <c r="H65" s="412"/>
      <c r="I65" s="414" t="s">
        <v>41</v>
      </c>
      <c r="J65" s="7"/>
      <c r="K65" s="412"/>
      <c r="L65" s="7" t="s">
        <v>458</v>
      </c>
      <c r="M65" s="7"/>
      <c r="N65" s="7" t="s">
        <v>235</v>
      </c>
      <c r="O65" s="411" t="s">
        <v>235</v>
      </c>
      <c r="P65" s="415"/>
      <c r="Q65" s="115" t="s">
        <v>459</v>
      </c>
      <c r="R65" s="116" t="s">
        <v>263</v>
      </c>
      <c r="S65" s="416" t="s">
        <v>109</v>
      </c>
      <c r="T65" s="412" t="s">
        <v>188</v>
      </c>
      <c r="U65" s="7" t="s">
        <v>42</v>
      </c>
      <c r="V65" s="7" t="s">
        <v>43</v>
      </c>
      <c r="W65" s="7"/>
      <c r="X65" s="7" t="s">
        <v>44</v>
      </c>
      <c r="Y65" s="7" t="s">
        <v>30</v>
      </c>
      <c r="Z65" s="7" t="s">
        <v>30</v>
      </c>
      <c r="AA65" s="7" t="s">
        <v>139</v>
      </c>
      <c r="AB65" s="7" t="s">
        <v>15</v>
      </c>
      <c r="AC65" s="7" t="s">
        <v>140</v>
      </c>
      <c r="AD65" s="7" t="s">
        <v>142</v>
      </c>
      <c r="AE65" s="7" t="s">
        <v>47</v>
      </c>
      <c r="AF65" s="7" t="s">
        <v>48</v>
      </c>
      <c r="AG65" s="7" t="s">
        <v>15</v>
      </c>
      <c r="AH65" s="416" t="s">
        <v>30</v>
      </c>
      <c r="AI65" s="417"/>
      <c r="AJ65" s="7" t="s">
        <v>49</v>
      </c>
      <c r="AK65" s="412" t="s">
        <v>189</v>
      </c>
      <c r="AL65" s="418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  <c r="HR65" s="181"/>
      <c r="HS65" s="181"/>
      <c r="HT65" s="181"/>
      <c r="HU65" s="181"/>
      <c r="HV65" s="181"/>
      <c r="HW65" s="181"/>
      <c r="HX65" s="181"/>
      <c r="HY65" s="181"/>
      <c r="HZ65" s="181"/>
      <c r="IA65" s="181"/>
      <c r="IB65" s="181"/>
      <c r="IC65" s="181"/>
      <c r="ID65" s="181"/>
      <c r="IE65" s="181"/>
      <c r="IF65" s="181"/>
      <c r="IG65" s="181"/>
      <c r="IH65" s="181"/>
      <c r="II65" s="181"/>
      <c r="IJ65" s="181"/>
      <c r="IK65" s="181"/>
      <c r="IL65" s="181"/>
      <c r="IM65" s="181"/>
      <c r="IN65" s="181"/>
    </row>
    <row r="66" spans="1:248" s="52" customFormat="1" ht="12.75" customHeight="1" thickTop="1" x14ac:dyDescent="0.2">
      <c r="A66" s="63"/>
      <c r="B66" s="241">
        <f>B53</f>
        <v>0</v>
      </c>
      <c r="C66" s="241">
        <f>C53</f>
        <v>0</v>
      </c>
      <c r="D66" s="241">
        <f>D53</f>
        <v>0</v>
      </c>
      <c r="E66" s="259">
        <f>E53</f>
        <v>0</v>
      </c>
      <c r="F66" s="244">
        <f>F53</f>
        <v>0</v>
      </c>
      <c r="G66" s="99" t="str">
        <f>$C$11</f>
        <v>NOVEMBER</v>
      </c>
      <c r="H66" s="113" t="s">
        <v>58</v>
      </c>
      <c r="I66" s="276"/>
      <c r="J66" s="260">
        <f t="shared" ref="J66:R66" si="6">J53</f>
        <v>0</v>
      </c>
      <c r="K66" s="261">
        <f t="shared" si="6"/>
        <v>0</v>
      </c>
      <c r="L66" s="241">
        <f t="shared" si="6"/>
        <v>0</v>
      </c>
      <c r="M66" s="241">
        <f t="shared" si="6"/>
        <v>0</v>
      </c>
      <c r="N66" s="241">
        <f t="shared" si="6"/>
        <v>0</v>
      </c>
      <c r="O66" s="262">
        <f t="shared" si="6"/>
        <v>0</v>
      </c>
      <c r="P66" s="259">
        <f t="shared" si="6"/>
        <v>0</v>
      </c>
      <c r="Q66" s="241">
        <f t="shared" si="6"/>
        <v>0</v>
      </c>
      <c r="R66" s="242">
        <f t="shared" si="6"/>
        <v>0</v>
      </c>
      <c r="S66" s="29"/>
      <c r="T66" s="63"/>
      <c r="U66" s="241">
        <f t="shared" ref="U66:AH66" si="7">U53</f>
        <v>0</v>
      </c>
      <c r="V66" s="241">
        <f t="shared" si="7"/>
        <v>0</v>
      </c>
      <c r="W66" s="241">
        <f t="shared" si="7"/>
        <v>0</v>
      </c>
      <c r="X66" s="241">
        <f t="shared" si="7"/>
        <v>0</v>
      </c>
      <c r="Y66" s="241">
        <f t="shared" si="7"/>
        <v>0</v>
      </c>
      <c r="Z66" s="241">
        <f t="shared" si="7"/>
        <v>0</v>
      </c>
      <c r="AA66" s="241">
        <f t="shared" si="7"/>
        <v>0</v>
      </c>
      <c r="AB66" s="241">
        <f t="shared" si="7"/>
        <v>0</v>
      </c>
      <c r="AC66" s="241">
        <f t="shared" si="7"/>
        <v>0</v>
      </c>
      <c r="AD66" s="241">
        <f t="shared" si="7"/>
        <v>0</v>
      </c>
      <c r="AE66" s="241">
        <f t="shared" si="7"/>
        <v>0</v>
      </c>
      <c r="AF66" s="241">
        <f t="shared" si="7"/>
        <v>0</v>
      </c>
      <c r="AG66" s="241">
        <f t="shared" si="7"/>
        <v>0</v>
      </c>
      <c r="AH66" s="241">
        <f t="shared" si="7"/>
        <v>0</v>
      </c>
      <c r="AI66" s="268"/>
      <c r="AJ66" s="241">
        <f>AJ53</f>
        <v>0</v>
      </c>
      <c r="AK66" s="241">
        <f>AK53</f>
        <v>0</v>
      </c>
      <c r="AL66" s="64"/>
    </row>
    <row r="67" spans="1:248" s="124" customFormat="1" ht="12.75" customHeight="1" x14ac:dyDescent="0.2">
      <c r="A67" s="40">
        <v>1</v>
      </c>
      <c r="B67" s="245"/>
      <c r="C67" s="245"/>
      <c r="D67" s="245"/>
      <c r="E67" s="245"/>
      <c r="F67" s="246"/>
      <c r="G67" s="419"/>
      <c r="H67" s="265"/>
      <c r="I67" s="420"/>
      <c r="J67" s="241">
        <f t="shared" ref="J67:J97" si="8">SUM(B67:F67)</f>
        <v>0</v>
      </c>
      <c r="K67" s="244">
        <f t="shared" ref="K67:K97" si="9">SUM(U67:AK67)-SUM(L67:R67)</f>
        <v>0</v>
      </c>
      <c r="L67" s="245"/>
      <c r="M67" s="245"/>
      <c r="N67" s="245"/>
      <c r="O67" s="247"/>
      <c r="P67" s="255"/>
      <c r="Q67" s="245"/>
      <c r="R67" s="246"/>
      <c r="S67" s="65" t="s">
        <v>59</v>
      </c>
      <c r="T67" s="40">
        <v>1</v>
      </c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7"/>
      <c r="AI67" s="265"/>
      <c r="AJ67" s="245"/>
      <c r="AK67" s="246"/>
      <c r="AL67" s="65" t="s">
        <v>59</v>
      </c>
    </row>
    <row r="68" spans="1:248" s="124" customFormat="1" ht="12.75" customHeight="1" x14ac:dyDescent="0.2">
      <c r="A68" s="40">
        <v>2</v>
      </c>
      <c r="B68" s="245"/>
      <c r="C68" s="245"/>
      <c r="D68" s="245"/>
      <c r="E68" s="245"/>
      <c r="F68" s="246"/>
      <c r="G68" s="419"/>
      <c r="H68" s="265"/>
      <c r="I68" s="420"/>
      <c r="J68" s="241">
        <f t="shared" si="8"/>
        <v>0</v>
      </c>
      <c r="K68" s="244">
        <f t="shared" si="9"/>
        <v>0</v>
      </c>
      <c r="L68" s="245"/>
      <c r="M68" s="245"/>
      <c r="N68" s="245"/>
      <c r="O68" s="247"/>
      <c r="P68" s="255"/>
      <c r="Q68" s="245"/>
      <c r="R68" s="246"/>
      <c r="S68" s="65" t="s">
        <v>60</v>
      </c>
      <c r="T68" s="40">
        <v>2</v>
      </c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7"/>
      <c r="AI68" s="265"/>
      <c r="AJ68" s="245"/>
      <c r="AK68" s="246"/>
      <c r="AL68" s="65" t="s">
        <v>60</v>
      </c>
    </row>
    <row r="69" spans="1:248" s="124" customFormat="1" ht="12.75" customHeight="1" x14ac:dyDescent="0.2">
      <c r="A69" s="40">
        <v>3</v>
      </c>
      <c r="B69" s="245"/>
      <c r="C69" s="245"/>
      <c r="D69" s="245"/>
      <c r="E69" s="245"/>
      <c r="F69" s="246"/>
      <c r="G69" s="419"/>
      <c r="H69" s="265"/>
      <c r="I69" s="420"/>
      <c r="J69" s="241">
        <f t="shared" si="8"/>
        <v>0</v>
      </c>
      <c r="K69" s="244">
        <f t="shared" si="9"/>
        <v>0</v>
      </c>
      <c r="L69" s="245"/>
      <c r="M69" s="245"/>
      <c r="N69" s="245"/>
      <c r="O69" s="247"/>
      <c r="P69" s="255"/>
      <c r="Q69" s="245"/>
      <c r="R69" s="246"/>
      <c r="S69" s="65" t="s">
        <v>61</v>
      </c>
      <c r="T69" s="40">
        <v>3</v>
      </c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7"/>
      <c r="AI69" s="265"/>
      <c r="AJ69" s="245"/>
      <c r="AK69" s="246"/>
      <c r="AL69" s="65" t="s">
        <v>61</v>
      </c>
    </row>
    <row r="70" spans="1:248" s="124" customFormat="1" ht="12.75" customHeight="1" x14ac:dyDescent="0.2">
      <c r="A70" s="40">
        <v>4</v>
      </c>
      <c r="B70" s="245"/>
      <c r="C70" s="245"/>
      <c r="D70" s="245"/>
      <c r="E70" s="245"/>
      <c r="F70" s="246"/>
      <c r="G70" s="419"/>
      <c r="H70" s="265"/>
      <c r="I70" s="420"/>
      <c r="J70" s="241">
        <f t="shared" si="8"/>
        <v>0</v>
      </c>
      <c r="K70" s="244">
        <f t="shared" si="9"/>
        <v>0</v>
      </c>
      <c r="L70" s="245"/>
      <c r="M70" s="245"/>
      <c r="N70" s="245"/>
      <c r="O70" s="247"/>
      <c r="P70" s="255"/>
      <c r="Q70" s="245"/>
      <c r="R70" s="246"/>
      <c r="S70" s="65" t="s">
        <v>62</v>
      </c>
      <c r="T70" s="40">
        <v>4</v>
      </c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7"/>
      <c r="AI70" s="265"/>
      <c r="AJ70" s="245"/>
      <c r="AK70" s="246"/>
      <c r="AL70" s="65" t="s">
        <v>62</v>
      </c>
    </row>
    <row r="71" spans="1:248" s="124" customFormat="1" ht="12.75" customHeight="1" x14ac:dyDescent="0.2">
      <c r="A71" s="40">
        <v>5</v>
      </c>
      <c r="B71" s="245"/>
      <c r="C71" s="245"/>
      <c r="D71" s="245"/>
      <c r="E71" s="245"/>
      <c r="F71" s="246"/>
      <c r="G71" s="421"/>
      <c r="H71" s="265"/>
      <c r="I71" s="420"/>
      <c r="J71" s="241">
        <f t="shared" si="8"/>
        <v>0</v>
      </c>
      <c r="K71" s="244">
        <f t="shared" si="9"/>
        <v>0</v>
      </c>
      <c r="L71" s="245"/>
      <c r="M71" s="245"/>
      <c r="N71" s="245"/>
      <c r="O71" s="247"/>
      <c r="P71" s="255"/>
      <c r="Q71" s="245"/>
      <c r="R71" s="246"/>
      <c r="S71" s="65" t="s">
        <v>63</v>
      </c>
      <c r="T71" s="40">
        <v>5</v>
      </c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7"/>
      <c r="AI71" s="265"/>
      <c r="AJ71" s="245"/>
      <c r="AK71" s="246"/>
      <c r="AL71" s="65" t="s">
        <v>63</v>
      </c>
    </row>
    <row r="72" spans="1:248" s="124" customFormat="1" ht="12.75" customHeight="1" x14ac:dyDescent="0.2">
      <c r="A72" s="66">
        <v>6</v>
      </c>
      <c r="B72" s="248"/>
      <c r="C72" s="248"/>
      <c r="D72" s="248"/>
      <c r="E72" s="248"/>
      <c r="F72" s="250"/>
      <c r="G72" s="419"/>
      <c r="H72" s="266"/>
      <c r="I72" s="422"/>
      <c r="J72" s="241">
        <f t="shared" si="8"/>
        <v>0</v>
      </c>
      <c r="K72" s="244">
        <f t="shared" si="9"/>
        <v>0</v>
      </c>
      <c r="L72" s="248"/>
      <c r="M72" s="248"/>
      <c r="N72" s="248"/>
      <c r="O72" s="249"/>
      <c r="P72" s="256"/>
      <c r="Q72" s="248"/>
      <c r="R72" s="250"/>
      <c r="S72" s="67" t="s">
        <v>64</v>
      </c>
      <c r="T72" s="66">
        <v>6</v>
      </c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9"/>
      <c r="AI72" s="266"/>
      <c r="AJ72" s="248"/>
      <c r="AK72" s="250"/>
      <c r="AL72" s="67" t="s">
        <v>64</v>
      </c>
    </row>
    <row r="73" spans="1:248" s="124" customFormat="1" ht="12.75" customHeight="1" x14ac:dyDescent="0.2">
      <c r="A73" s="40">
        <v>7</v>
      </c>
      <c r="B73" s="245"/>
      <c r="C73" s="245"/>
      <c r="D73" s="245"/>
      <c r="E73" s="245"/>
      <c r="F73" s="246"/>
      <c r="G73" s="419"/>
      <c r="H73" s="265"/>
      <c r="I73" s="420"/>
      <c r="J73" s="241">
        <f t="shared" si="8"/>
        <v>0</v>
      </c>
      <c r="K73" s="244">
        <f t="shared" si="9"/>
        <v>0</v>
      </c>
      <c r="L73" s="245"/>
      <c r="M73" s="245"/>
      <c r="N73" s="245"/>
      <c r="O73" s="247"/>
      <c r="P73" s="255"/>
      <c r="Q73" s="245"/>
      <c r="R73" s="246"/>
      <c r="S73" s="65" t="s">
        <v>65</v>
      </c>
      <c r="T73" s="40">
        <v>7</v>
      </c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7"/>
      <c r="AI73" s="265"/>
      <c r="AJ73" s="245"/>
      <c r="AK73" s="246"/>
      <c r="AL73" s="65" t="s">
        <v>65</v>
      </c>
    </row>
    <row r="74" spans="1:248" s="124" customFormat="1" ht="12.75" customHeight="1" x14ac:dyDescent="0.2">
      <c r="A74" s="40">
        <v>8</v>
      </c>
      <c r="B74" s="245"/>
      <c r="C74" s="245"/>
      <c r="D74" s="245"/>
      <c r="E74" s="245"/>
      <c r="F74" s="246"/>
      <c r="G74" s="419"/>
      <c r="H74" s="265"/>
      <c r="I74" s="420"/>
      <c r="J74" s="241">
        <f t="shared" si="8"/>
        <v>0</v>
      </c>
      <c r="K74" s="244">
        <f t="shared" si="9"/>
        <v>0</v>
      </c>
      <c r="L74" s="245"/>
      <c r="M74" s="245"/>
      <c r="N74" s="245"/>
      <c r="O74" s="247"/>
      <c r="P74" s="255"/>
      <c r="Q74" s="245"/>
      <c r="R74" s="246"/>
      <c r="S74" s="65" t="s">
        <v>66</v>
      </c>
      <c r="T74" s="40">
        <v>8</v>
      </c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7"/>
      <c r="AI74" s="265"/>
      <c r="AJ74" s="245"/>
      <c r="AK74" s="246"/>
      <c r="AL74" s="65" t="s">
        <v>66</v>
      </c>
    </row>
    <row r="75" spans="1:248" s="124" customFormat="1" ht="12.75" customHeight="1" x14ac:dyDescent="0.2">
      <c r="A75" s="40">
        <v>9</v>
      </c>
      <c r="B75" s="245"/>
      <c r="C75" s="245"/>
      <c r="D75" s="245"/>
      <c r="E75" s="245"/>
      <c r="F75" s="246"/>
      <c r="G75" s="419"/>
      <c r="H75" s="265"/>
      <c r="I75" s="420"/>
      <c r="J75" s="241">
        <f t="shared" si="8"/>
        <v>0</v>
      </c>
      <c r="K75" s="244">
        <f t="shared" si="9"/>
        <v>0</v>
      </c>
      <c r="L75" s="245"/>
      <c r="M75" s="245"/>
      <c r="N75" s="245"/>
      <c r="O75" s="247"/>
      <c r="P75" s="255"/>
      <c r="Q75" s="245"/>
      <c r="R75" s="246"/>
      <c r="S75" s="65" t="s">
        <v>67</v>
      </c>
      <c r="T75" s="40">
        <v>9</v>
      </c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7"/>
      <c r="AI75" s="265"/>
      <c r="AJ75" s="245"/>
      <c r="AK75" s="246"/>
      <c r="AL75" s="65" t="s">
        <v>67</v>
      </c>
    </row>
    <row r="76" spans="1:248" s="124" customFormat="1" ht="12.75" customHeight="1" x14ac:dyDescent="0.2">
      <c r="A76" s="40">
        <v>10</v>
      </c>
      <c r="B76" s="245"/>
      <c r="C76" s="245"/>
      <c r="D76" s="245"/>
      <c r="E76" s="245"/>
      <c r="F76" s="246"/>
      <c r="G76" s="419"/>
      <c r="H76" s="265"/>
      <c r="I76" s="420"/>
      <c r="J76" s="241">
        <f t="shared" si="8"/>
        <v>0</v>
      </c>
      <c r="K76" s="244">
        <f t="shared" si="9"/>
        <v>0</v>
      </c>
      <c r="L76" s="245"/>
      <c r="M76" s="245"/>
      <c r="N76" s="245"/>
      <c r="O76" s="247"/>
      <c r="P76" s="255"/>
      <c r="Q76" s="245"/>
      <c r="R76" s="246"/>
      <c r="S76" s="65" t="s">
        <v>68</v>
      </c>
      <c r="T76" s="40">
        <v>10</v>
      </c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7"/>
      <c r="AI76" s="265"/>
      <c r="AJ76" s="245"/>
      <c r="AK76" s="246"/>
      <c r="AL76" s="65" t="s">
        <v>68</v>
      </c>
    </row>
    <row r="77" spans="1:248" s="124" customFormat="1" ht="12.75" customHeight="1" x14ac:dyDescent="0.2">
      <c r="A77" s="40">
        <v>11</v>
      </c>
      <c r="B77" s="245"/>
      <c r="C77" s="245"/>
      <c r="D77" s="245"/>
      <c r="E77" s="245"/>
      <c r="F77" s="246"/>
      <c r="G77" s="419"/>
      <c r="H77" s="265"/>
      <c r="I77" s="420"/>
      <c r="J77" s="241">
        <f t="shared" si="8"/>
        <v>0</v>
      </c>
      <c r="K77" s="244">
        <f t="shared" si="9"/>
        <v>0</v>
      </c>
      <c r="L77" s="245"/>
      <c r="M77" s="245"/>
      <c r="N77" s="245"/>
      <c r="O77" s="247"/>
      <c r="P77" s="255"/>
      <c r="Q77" s="245"/>
      <c r="R77" s="246"/>
      <c r="S77" s="65" t="s">
        <v>69</v>
      </c>
      <c r="T77" s="40">
        <v>11</v>
      </c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7"/>
      <c r="AI77" s="265"/>
      <c r="AJ77" s="245"/>
      <c r="AK77" s="246"/>
      <c r="AL77" s="65" t="s">
        <v>69</v>
      </c>
    </row>
    <row r="78" spans="1:248" s="124" customFormat="1" ht="12.75" customHeight="1" x14ac:dyDescent="0.2">
      <c r="A78" s="40">
        <v>12</v>
      </c>
      <c r="B78" s="245"/>
      <c r="C78" s="245"/>
      <c r="D78" s="245"/>
      <c r="E78" s="245"/>
      <c r="F78" s="246"/>
      <c r="G78" s="419"/>
      <c r="H78" s="265"/>
      <c r="I78" s="420"/>
      <c r="J78" s="241">
        <f t="shared" si="8"/>
        <v>0</v>
      </c>
      <c r="K78" s="244">
        <f t="shared" si="9"/>
        <v>0</v>
      </c>
      <c r="L78" s="245"/>
      <c r="M78" s="245"/>
      <c r="N78" s="245"/>
      <c r="O78" s="247"/>
      <c r="P78" s="255"/>
      <c r="Q78" s="245"/>
      <c r="R78" s="246"/>
      <c r="S78" s="65" t="s">
        <v>70</v>
      </c>
      <c r="T78" s="40">
        <v>12</v>
      </c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7"/>
      <c r="AI78" s="265"/>
      <c r="AJ78" s="245"/>
      <c r="AK78" s="246"/>
      <c r="AL78" s="65" t="s">
        <v>70</v>
      </c>
    </row>
    <row r="79" spans="1:248" s="124" customFormat="1" ht="12.75" customHeight="1" x14ac:dyDescent="0.2">
      <c r="A79" s="40">
        <v>13</v>
      </c>
      <c r="B79" s="245"/>
      <c r="C79" s="245"/>
      <c r="D79" s="245"/>
      <c r="E79" s="245"/>
      <c r="F79" s="246"/>
      <c r="G79" s="419"/>
      <c r="H79" s="265"/>
      <c r="I79" s="420"/>
      <c r="J79" s="241">
        <f t="shared" si="8"/>
        <v>0</v>
      </c>
      <c r="K79" s="244">
        <f t="shared" si="9"/>
        <v>0</v>
      </c>
      <c r="L79" s="245"/>
      <c r="M79" s="245"/>
      <c r="N79" s="245"/>
      <c r="O79" s="247"/>
      <c r="P79" s="255"/>
      <c r="Q79" s="245"/>
      <c r="R79" s="246"/>
      <c r="S79" s="65" t="s">
        <v>71</v>
      </c>
      <c r="T79" s="40">
        <v>13</v>
      </c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7"/>
      <c r="AI79" s="265"/>
      <c r="AJ79" s="245"/>
      <c r="AK79" s="246"/>
      <c r="AL79" s="65" t="s">
        <v>71</v>
      </c>
    </row>
    <row r="80" spans="1:248" s="124" customFormat="1" ht="12.75" customHeight="1" x14ac:dyDescent="0.2">
      <c r="A80" s="40">
        <v>14</v>
      </c>
      <c r="B80" s="245"/>
      <c r="C80" s="245"/>
      <c r="D80" s="245"/>
      <c r="E80" s="245"/>
      <c r="F80" s="246"/>
      <c r="G80" s="419"/>
      <c r="H80" s="265"/>
      <c r="I80" s="420"/>
      <c r="J80" s="241">
        <f t="shared" si="8"/>
        <v>0</v>
      </c>
      <c r="K80" s="244">
        <f t="shared" si="9"/>
        <v>0</v>
      </c>
      <c r="L80" s="245"/>
      <c r="M80" s="245"/>
      <c r="N80" s="245"/>
      <c r="O80" s="247"/>
      <c r="P80" s="255"/>
      <c r="Q80" s="245"/>
      <c r="R80" s="246"/>
      <c r="S80" s="65" t="s">
        <v>72</v>
      </c>
      <c r="T80" s="40">
        <v>14</v>
      </c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7"/>
      <c r="AI80" s="265"/>
      <c r="AJ80" s="245"/>
      <c r="AK80" s="246"/>
      <c r="AL80" s="65" t="s">
        <v>72</v>
      </c>
    </row>
    <row r="81" spans="1:38" s="124" customFormat="1" ht="12.75" customHeight="1" x14ac:dyDescent="0.2">
      <c r="A81" s="40">
        <v>15</v>
      </c>
      <c r="B81" s="245"/>
      <c r="C81" s="245"/>
      <c r="D81" s="245"/>
      <c r="E81" s="245"/>
      <c r="F81" s="246"/>
      <c r="G81" s="419"/>
      <c r="H81" s="265"/>
      <c r="I81" s="420"/>
      <c r="J81" s="241">
        <f t="shared" si="8"/>
        <v>0</v>
      </c>
      <c r="K81" s="244">
        <f t="shared" si="9"/>
        <v>0</v>
      </c>
      <c r="L81" s="245"/>
      <c r="M81" s="245"/>
      <c r="N81" s="245"/>
      <c r="O81" s="247"/>
      <c r="P81" s="255"/>
      <c r="Q81" s="245"/>
      <c r="R81" s="246"/>
      <c r="S81" s="65" t="s">
        <v>73</v>
      </c>
      <c r="T81" s="40">
        <v>15</v>
      </c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7"/>
      <c r="AI81" s="265"/>
      <c r="AJ81" s="245"/>
      <c r="AK81" s="246"/>
      <c r="AL81" s="65" t="s">
        <v>73</v>
      </c>
    </row>
    <row r="82" spans="1:38" s="124" customFormat="1" ht="12.75" customHeight="1" x14ac:dyDescent="0.2">
      <c r="A82" s="40">
        <v>16</v>
      </c>
      <c r="B82" s="245"/>
      <c r="C82" s="245"/>
      <c r="D82" s="245"/>
      <c r="E82" s="245"/>
      <c r="F82" s="246"/>
      <c r="G82" s="419"/>
      <c r="H82" s="265"/>
      <c r="I82" s="420"/>
      <c r="J82" s="241">
        <f t="shared" si="8"/>
        <v>0</v>
      </c>
      <c r="K82" s="244">
        <f t="shared" si="9"/>
        <v>0</v>
      </c>
      <c r="L82" s="245"/>
      <c r="M82" s="245"/>
      <c r="N82" s="245"/>
      <c r="O82" s="247"/>
      <c r="P82" s="255"/>
      <c r="Q82" s="245"/>
      <c r="R82" s="246"/>
      <c r="S82" s="65" t="s">
        <v>74</v>
      </c>
      <c r="T82" s="40">
        <v>16</v>
      </c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7"/>
      <c r="AI82" s="265"/>
      <c r="AJ82" s="245"/>
      <c r="AK82" s="246"/>
      <c r="AL82" s="65" t="s">
        <v>74</v>
      </c>
    </row>
    <row r="83" spans="1:38" s="124" customFormat="1" ht="12.75" customHeight="1" x14ac:dyDescent="0.2">
      <c r="A83" s="40">
        <v>17</v>
      </c>
      <c r="B83" s="245"/>
      <c r="C83" s="245"/>
      <c r="D83" s="245"/>
      <c r="E83" s="245"/>
      <c r="F83" s="246"/>
      <c r="G83" s="419"/>
      <c r="H83" s="265"/>
      <c r="I83" s="420"/>
      <c r="J83" s="241">
        <f t="shared" si="8"/>
        <v>0</v>
      </c>
      <c r="K83" s="244">
        <f t="shared" si="9"/>
        <v>0</v>
      </c>
      <c r="L83" s="245"/>
      <c r="M83" s="245"/>
      <c r="N83" s="245"/>
      <c r="O83" s="247"/>
      <c r="P83" s="255"/>
      <c r="Q83" s="245"/>
      <c r="R83" s="246"/>
      <c r="S83" s="65" t="s">
        <v>75</v>
      </c>
      <c r="T83" s="40">
        <v>17</v>
      </c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7"/>
      <c r="AI83" s="265"/>
      <c r="AJ83" s="245"/>
      <c r="AK83" s="246"/>
      <c r="AL83" s="65" t="s">
        <v>75</v>
      </c>
    </row>
    <row r="84" spans="1:38" s="124" customFormat="1" ht="12.75" customHeight="1" x14ac:dyDescent="0.2">
      <c r="A84" s="40">
        <v>18</v>
      </c>
      <c r="B84" s="245"/>
      <c r="C84" s="245"/>
      <c r="D84" s="245"/>
      <c r="E84" s="245"/>
      <c r="F84" s="246"/>
      <c r="G84" s="419"/>
      <c r="H84" s="265"/>
      <c r="I84" s="420"/>
      <c r="J84" s="241">
        <f t="shared" si="8"/>
        <v>0</v>
      </c>
      <c r="K84" s="244">
        <f t="shared" si="9"/>
        <v>0</v>
      </c>
      <c r="L84" s="245"/>
      <c r="M84" s="245"/>
      <c r="N84" s="245"/>
      <c r="O84" s="247"/>
      <c r="P84" s="255"/>
      <c r="Q84" s="245"/>
      <c r="R84" s="246"/>
      <c r="S84" s="65" t="s">
        <v>76</v>
      </c>
      <c r="T84" s="40">
        <v>18</v>
      </c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7"/>
      <c r="AI84" s="265"/>
      <c r="AJ84" s="245"/>
      <c r="AK84" s="246"/>
      <c r="AL84" s="65" t="s">
        <v>76</v>
      </c>
    </row>
    <row r="85" spans="1:38" s="124" customFormat="1" ht="12.75" customHeight="1" x14ac:dyDescent="0.2">
      <c r="A85" s="40">
        <v>19</v>
      </c>
      <c r="B85" s="245"/>
      <c r="C85" s="245"/>
      <c r="D85" s="245"/>
      <c r="E85" s="245"/>
      <c r="F85" s="246"/>
      <c r="G85" s="419"/>
      <c r="H85" s="265"/>
      <c r="I85" s="420"/>
      <c r="J85" s="241">
        <f t="shared" si="8"/>
        <v>0</v>
      </c>
      <c r="K85" s="244">
        <f t="shared" si="9"/>
        <v>0</v>
      </c>
      <c r="L85" s="245"/>
      <c r="M85" s="245"/>
      <c r="N85" s="245"/>
      <c r="O85" s="247"/>
      <c r="P85" s="255"/>
      <c r="Q85" s="245"/>
      <c r="R85" s="246"/>
      <c r="S85" s="65" t="s">
        <v>77</v>
      </c>
      <c r="T85" s="40">
        <v>19</v>
      </c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7"/>
      <c r="AI85" s="265"/>
      <c r="AJ85" s="245"/>
      <c r="AK85" s="246"/>
      <c r="AL85" s="65" t="s">
        <v>77</v>
      </c>
    </row>
    <row r="86" spans="1:38" s="124" customFormat="1" ht="12.75" customHeight="1" x14ac:dyDescent="0.2">
      <c r="A86" s="40">
        <v>20</v>
      </c>
      <c r="B86" s="245"/>
      <c r="C86" s="245"/>
      <c r="D86" s="245"/>
      <c r="E86" s="245"/>
      <c r="F86" s="246"/>
      <c r="G86" s="419"/>
      <c r="H86" s="265"/>
      <c r="I86" s="420"/>
      <c r="J86" s="241">
        <f t="shared" si="8"/>
        <v>0</v>
      </c>
      <c r="K86" s="244">
        <f t="shared" si="9"/>
        <v>0</v>
      </c>
      <c r="L86" s="245"/>
      <c r="M86" s="245"/>
      <c r="N86" s="245"/>
      <c r="O86" s="247"/>
      <c r="P86" s="255"/>
      <c r="Q86" s="245"/>
      <c r="R86" s="246"/>
      <c r="S86" s="65" t="s">
        <v>78</v>
      </c>
      <c r="T86" s="40">
        <v>20</v>
      </c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7"/>
      <c r="AI86" s="265"/>
      <c r="AJ86" s="245"/>
      <c r="AK86" s="246"/>
      <c r="AL86" s="65" t="s">
        <v>78</v>
      </c>
    </row>
    <row r="87" spans="1:38" s="124" customFormat="1" ht="12.75" customHeight="1" x14ac:dyDescent="0.2">
      <c r="A87" s="40">
        <v>21</v>
      </c>
      <c r="B87" s="245"/>
      <c r="C87" s="245"/>
      <c r="D87" s="245"/>
      <c r="E87" s="245"/>
      <c r="F87" s="246"/>
      <c r="G87" s="419"/>
      <c r="H87" s="265"/>
      <c r="I87" s="420"/>
      <c r="J87" s="241">
        <f t="shared" si="8"/>
        <v>0</v>
      </c>
      <c r="K87" s="244">
        <f t="shared" si="9"/>
        <v>0</v>
      </c>
      <c r="L87" s="245"/>
      <c r="M87" s="245"/>
      <c r="N87" s="245"/>
      <c r="O87" s="247"/>
      <c r="P87" s="255"/>
      <c r="Q87" s="245"/>
      <c r="R87" s="246"/>
      <c r="S87" s="65" t="s">
        <v>79</v>
      </c>
      <c r="T87" s="40">
        <v>21</v>
      </c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7"/>
      <c r="AI87" s="265"/>
      <c r="AJ87" s="245"/>
      <c r="AK87" s="246"/>
      <c r="AL87" s="65" t="s">
        <v>79</v>
      </c>
    </row>
    <row r="88" spans="1:38" s="124" customFormat="1" ht="12.75" customHeight="1" x14ac:dyDescent="0.2">
      <c r="A88" s="40">
        <v>22</v>
      </c>
      <c r="B88" s="245"/>
      <c r="C88" s="245"/>
      <c r="D88" s="245"/>
      <c r="E88" s="245"/>
      <c r="F88" s="246"/>
      <c r="G88" s="419"/>
      <c r="H88" s="265"/>
      <c r="I88" s="420"/>
      <c r="J88" s="241">
        <f t="shared" si="8"/>
        <v>0</v>
      </c>
      <c r="K88" s="244">
        <f t="shared" si="9"/>
        <v>0</v>
      </c>
      <c r="L88" s="245"/>
      <c r="M88" s="245"/>
      <c r="N88" s="245"/>
      <c r="O88" s="247"/>
      <c r="P88" s="255"/>
      <c r="Q88" s="245"/>
      <c r="R88" s="246"/>
      <c r="S88" s="65" t="s">
        <v>80</v>
      </c>
      <c r="T88" s="40">
        <v>22</v>
      </c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7"/>
      <c r="AI88" s="265"/>
      <c r="AJ88" s="245"/>
      <c r="AK88" s="246"/>
      <c r="AL88" s="65" t="s">
        <v>80</v>
      </c>
    </row>
    <row r="89" spans="1:38" s="124" customFormat="1" ht="12.75" customHeight="1" x14ac:dyDescent="0.2">
      <c r="A89" s="40">
        <v>23</v>
      </c>
      <c r="B89" s="245"/>
      <c r="C89" s="245"/>
      <c r="D89" s="245"/>
      <c r="E89" s="245"/>
      <c r="F89" s="246"/>
      <c r="G89" s="419"/>
      <c r="H89" s="265"/>
      <c r="I89" s="420"/>
      <c r="J89" s="241">
        <f t="shared" si="8"/>
        <v>0</v>
      </c>
      <c r="K89" s="244">
        <f t="shared" si="9"/>
        <v>0</v>
      </c>
      <c r="L89" s="245"/>
      <c r="M89" s="245"/>
      <c r="N89" s="245"/>
      <c r="O89" s="247"/>
      <c r="P89" s="255"/>
      <c r="Q89" s="245"/>
      <c r="R89" s="246"/>
      <c r="S89" s="65" t="s">
        <v>81</v>
      </c>
      <c r="T89" s="40">
        <v>23</v>
      </c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7"/>
      <c r="AI89" s="265"/>
      <c r="AJ89" s="245"/>
      <c r="AK89" s="246"/>
      <c r="AL89" s="65" t="s">
        <v>81</v>
      </c>
    </row>
    <row r="90" spans="1:38" s="124" customFormat="1" ht="12.75" customHeight="1" x14ac:dyDescent="0.2">
      <c r="A90" s="40">
        <v>24</v>
      </c>
      <c r="B90" s="245"/>
      <c r="C90" s="245"/>
      <c r="D90" s="245"/>
      <c r="E90" s="245"/>
      <c r="F90" s="246"/>
      <c r="G90" s="419"/>
      <c r="H90" s="265"/>
      <c r="I90" s="420"/>
      <c r="J90" s="241">
        <f t="shared" si="8"/>
        <v>0</v>
      </c>
      <c r="K90" s="244">
        <f t="shared" si="9"/>
        <v>0</v>
      </c>
      <c r="L90" s="245"/>
      <c r="M90" s="245"/>
      <c r="N90" s="245"/>
      <c r="O90" s="247"/>
      <c r="P90" s="255"/>
      <c r="Q90" s="245"/>
      <c r="R90" s="246"/>
      <c r="S90" s="65" t="s">
        <v>82</v>
      </c>
      <c r="T90" s="40">
        <v>24</v>
      </c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7"/>
      <c r="AI90" s="265"/>
      <c r="AJ90" s="245"/>
      <c r="AK90" s="246"/>
      <c r="AL90" s="65" t="s">
        <v>82</v>
      </c>
    </row>
    <row r="91" spans="1:38" s="124" customFormat="1" ht="12.75" customHeight="1" x14ac:dyDescent="0.2">
      <c r="A91" s="40">
        <v>25</v>
      </c>
      <c r="B91" s="245"/>
      <c r="C91" s="245"/>
      <c r="D91" s="245"/>
      <c r="E91" s="245"/>
      <c r="F91" s="246"/>
      <c r="G91" s="419"/>
      <c r="H91" s="265"/>
      <c r="I91" s="420"/>
      <c r="J91" s="241">
        <f t="shared" si="8"/>
        <v>0</v>
      </c>
      <c r="K91" s="244">
        <f t="shared" si="9"/>
        <v>0</v>
      </c>
      <c r="L91" s="245"/>
      <c r="M91" s="245"/>
      <c r="N91" s="245"/>
      <c r="O91" s="247"/>
      <c r="P91" s="255"/>
      <c r="Q91" s="245"/>
      <c r="R91" s="246"/>
      <c r="S91" s="65" t="s">
        <v>83</v>
      </c>
      <c r="T91" s="40">
        <v>25</v>
      </c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7"/>
      <c r="AI91" s="265"/>
      <c r="AJ91" s="245"/>
      <c r="AK91" s="246"/>
      <c r="AL91" s="65" t="s">
        <v>83</v>
      </c>
    </row>
    <row r="92" spans="1:38" s="124" customFormat="1" ht="12.75" customHeight="1" x14ac:dyDescent="0.2">
      <c r="A92" s="40">
        <v>26</v>
      </c>
      <c r="B92" s="245"/>
      <c r="C92" s="245"/>
      <c r="D92" s="245"/>
      <c r="E92" s="245"/>
      <c r="F92" s="246"/>
      <c r="G92" s="419"/>
      <c r="H92" s="265"/>
      <c r="I92" s="420"/>
      <c r="J92" s="241">
        <f t="shared" si="8"/>
        <v>0</v>
      </c>
      <c r="K92" s="244">
        <f t="shared" si="9"/>
        <v>0</v>
      </c>
      <c r="L92" s="245"/>
      <c r="M92" s="245"/>
      <c r="N92" s="245"/>
      <c r="O92" s="247"/>
      <c r="P92" s="255"/>
      <c r="Q92" s="245"/>
      <c r="R92" s="246"/>
      <c r="S92" s="65" t="s">
        <v>84</v>
      </c>
      <c r="T92" s="40">
        <v>26</v>
      </c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7"/>
      <c r="AI92" s="265"/>
      <c r="AJ92" s="245"/>
      <c r="AK92" s="246"/>
      <c r="AL92" s="65" t="s">
        <v>84</v>
      </c>
    </row>
    <row r="93" spans="1:38" s="124" customFormat="1" ht="12.75" customHeight="1" x14ac:dyDescent="0.2">
      <c r="A93" s="40">
        <v>27</v>
      </c>
      <c r="B93" s="245"/>
      <c r="C93" s="245"/>
      <c r="D93" s="245"/>
      <c r="E93" s="245"/>
      <c r="F93" s="246"/>
      <c r="G93" s="419"/>
      <c r="H93" s="265"/>
      <c r="I93" s="420"/>
      <c r="J93" s="241">
        <f t="shared" si="8"/>
        <v>0</v>
      </c>
      <c r="K93" s="244">
        <f t="shared" si="9"/>
        <v>0</v>
      </c>
      <c r="L93" s="245"/>
      <c r="M93" s="245"/>
      <c r="N93" s="245"/>
      <c r="O93" s="247"/>
      <c r="P93" s="255"/>
      <c r="Q93" s="245"/>
      <c r="R93" s="246"/>
      <c r="S93" s="65" t="s">
        <v>85</v>
      </c>
      <c r="T93" s="40">
        <v>27</v>
      </c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7"/>
      <c r="AI93" s="265"/>
      <c r="AJ93" s="245"/>
      <c r="AK93" s="246"/>
      <c r="AL93" s="65" t="s">
        <v>85</v>
      </c>
    </row>
    <row r="94" spans="1:38" s="124" customFormat="1" ht="12.75" customHeight="1" x14ac:dyDescent="0.2">
      <c r="A94" s="40">
        <v>28</v>
      </c>
      <c r="B94" s="245"/>
      <c r="C94" s="245"/>
      <c r="D94" s="245"/>
      <c r="E94" s="245"/>
      <c r="F94" s="246"/>
      <c r="G94" s="419"/>
      <c r="H94" s="265"/>
      <c r="I94" s="420"/>
      <c r="J94" s="241">
        <f t="shared" si="8"/>
        <v>0</v>
      </c>
      <c r="K94" s="244">
        <f t="shared" si="9"/>
        <v>0</v>
      </c>
      <c r="L94" s="245"/>
      <c r="M94" s="245"/>
      <c r="N94" s="245"/>
      <c r="O94" s="247"/>
      <c r="P94" s="255"/>
      <c r="Q94" s="245"/>
      <c r="R94" s="246"/>
      <c r="S94" s="65" t="s">
        <v>86</v>
      </c>
      <c r="T94" s="40">
        <v>28</v>
      </c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7"/>
      <c r="AI94" s="265"/>
      <c r="AJ94" s="245"/>
      <c r="AK94" s="246"/>
      <c r="AL94" s="65" t="s">
        <v>86</v>
      </c>
    </row>
    <row r="95" spans="1:38" s="124" customFormat="1" ht="12.75" customHeight="1" x14ac:dyDescent="0.2">
      <c r="A95" s="40">
        <v>29</v>
      </c>
      <c r="B95" s="245"/>
      <c r="C95" s="245"/>
      <c r="D95" s="245"/>
      <c r="E95" s="245"/>
      <c r="F95" s="246"/>
      <c r="G95" s="419"/>
      <c r="H95" s="265"/>
      <c r="I95" s="420"/>
      <c r="J95" s="241">
        <f t="shared" si="8"/>
        <v>0</v>
      </c>
      <c r="K95" s="244">
        <f t="shared" si="9"/>
        <v>0</v>
      </c>
      <c r="L95" s="245"/>
      <c r="M95" s="245"/>
      <c r="N95" s="245"/>
      <c r="O95" s="247"/>
      <c r="P95" s="255"/>
      <c r="Q95" s="245"/>
      <c r="R95" s="246"/>
      <c r="S95" s="65" t="s">
        <v>87</v>
      </c>
      <c r="T95" s="40">
        <v>29</v>
      </c>
      <c r="U95" s="245"/>
      <c r="V95" s="245"/>
      <c r="W95" s="245"/>
      <c r="X95" s="256"/>
      <c r="Y95" s="245"/>
      <c r="Z95" s="245"/>
      <c r="AA95" s="245"/>
      <c r="AB95" s="245"/>
      <c r="AC95" s="245"/>
      <c r="AD95" s="245"/>
      <c r="AE95" s="245"/>
      <c r="AF95" s="245"/>
      <c r="AG95" s="245"/>
      <c r="AH95" s="247"/>
      <c r="AI95" s="265"/>
      <c r="AJ95" s="245"/>
      <c r="AK95" s="246"/>
      <c r="AL95" s="65" t="s">
        <v>87</v>
      </c>
    </row>
    <row r="96" spans="1:38" s="124" customFormat="1" ht="12.75" customHeight="1" x14ac:dyDescent="0.2">
      <c r="A96" s="40">
        <v>30</v>
      </c>
      <c r="B96" s="245"/>
      <c r="C96" s="245"/>
      <c r="D96" s="245"/>
      <c r="E96" s="245"/>
      <c r="F96" s="246"/>
      <c r="G96" s="423"/>
      <c r="H96" s="265"/>
      <c r="I96" s="420"/>
      <c r="J96" s="241">
        <f t="shared" si="8"/>
        <v>0</v>
      </c>
      <c r="K96" s="244">
        <f t="shared" si="9"/>
        <v>0</v>
      </c>
      <c r="L96" s="245"/>
      <c r="M96" s="245"/>
      <c r="N96" s="245"/>
      <c r="O96" s="247"/>
      <c r="P96" s="255"/>
      <c r="Q96" s="245"/>
      <c r="R96" s="246"/>
      <c r="S96" s="65" t="s">
        <v>88</v>
      </c>
      <c r="T96" s="40">
        <v>30</v>
      </c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7"/>
      <c r="AI96" s="265"/>
      <c r="AJ96" s="245"/>
      <c r="AK96" s="246"/>
      <c r="AL96" s="65" t="s">
        <v>88</v>
      </c>
    </row>
    <row r="97" spans="1:38" s="124" customFormat="1" ht="12.75" customHeight="1" x14ac:dyDescent="0.2">
      <c r="A97" s="68">
        <v>31</v>
      </c>
      <c r="B97" s="251"/>
      <c r="C97" s="251"/>
      <c r="D97" s="251"/>
      <c r="E97" s="251"/>
      <c r="F97" s="253"/>
      <c r="G97" s="424"/>
      <c r="H97" s="267"/>
      <c r="I97" s="425"/>
      <c r="J97" s="426">
        <f t="shared" si="8"/>
        <v>0</v>
      </c>
      <c r="K97" s="257">
        <f t="shared" si="9"/>
        <v>0</v>
      </c>
      <c r="L97" s="251"/>
      <c r="M97" s="251"/>
      <c r="N97" s="251"/>
      <c r="O97" s="252"/>
      <c r="P97" s="258"/>
      <c r="Q97" s="251"/>
      <c r="R97" s="253"/>
      <c r="S97" s="69" t="s">
        <v>89</v>
      </c>
      <c r="T97" s="68">
        <v>31</v>
      </c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2"/>
      <c r="AI97" s="267"/>
      <c r="AJ97" s="251"/>
      <c r="AK97" s="253"/>
      <c r="AL97" s="69" t="s">
        <v>89</v>
      </c>
    </row>
    <row r="98" spans="1:38" s="15" customFormat="1" ht="12.75" customHeight="1" thickBot="1" x14ac:dyDescent="0.25">
      <c r="A98" s="32"/>
      <c r="B98" s="286">
        <f>SUM(B66:B97)</f>
        <v>0</v>
      </c>
      <c r="C98" s="287">
        <f>SUM(C66:C97)</f>
        <v>0</v>
      </c>
      <c r="D98" s="287">
        <f>SUM(D66:D97)</f>
        <v>0</v>
      </c>
      <c r="E98" s="288">
        <f>SUM(E66:E97)</f>
        <v>0</v>
      </c>
      <c r="F98" s="289">
        <f>SUM(F66:F97)</f>
        <v>0</v>
      </c>
      <c r="G98" s="290"/>
      <c r="H98" s="291" t="s">
        <v>90</v>
      </c>
      <c r="I98" s="292">
        <f>COUNTA(I67:I97)</f>
        <v>0</v>
      </c>
      <c r="J98" s="287">
        <f t="shared" ref="J98:R98" si="10">SUM(J66:J97)</f>
        <v>0</v>
      </c>
      <c r="K98" s="293">
        <f t="shared" si="10"/>
        <v>0</v>
      </c>
      <c r="L98" s="287">
        <f t="shared" si="10"/>
        <v>0</v>
      </c>
      <c r="M98" s="287">
        <f t="shared" si="10"/>
        <v>0</v>
      </c>
      <c r="N98" s="287">
        <f t="shared" si="10"/>
        <v>0</v>
      </c>
      <c r="O98" s="294">
        <f t="shared" si="10"/>
        <v>0</v>
      </c>
      <c r="P98" s="288">
        <f t="shared" si="10"/>
        <v>0</v>
      </c>
      <c r="Q98" s="287">
        <f t="shared" si="10"/>
        <v>0</v>
      </c>
      <c r="R98" s="294">
        <f t="shared" si="10"/>
        <v>0</v>
      </c>
      <c r="S98" s="296"/>
      <c r="T98" s="297"/>
      <c r="U98" s="287">
        <f t="shared" ref="U98:AH98" si="11">SUM(U66:U97)</f>
        <v>0</v>
      </c>
      <c r="V98" s="287">
        <f t="shared" si="11"/>
        <v>0</v>
      </c>
      <c r="W98" s="287">
        <f t="shared" si="11"/>
        <v>0</v>
      </c>
      <c r="X98" s="287">
        <f t="shared" si="11"/>
        <v>0</v>
      </c>
      <c r="Y98" s="287">
        <f t="shared" si="11"/>
        <v>0</v>
      </c>
      <c r="Z98" s="287">
        <f t="shared" si="11"/>
        <v>0</v>
      </c>
      <c r="AA98" s="287">
        <f t="shared" si="11"/>
        <v>0</v>
      </c>
      <c r="AB98" s="287">
        <f t="shared" si="11"/>
        <v>0</v>
      </c>
      <c r="AC98" s="287">
        <f t="shared" si="11"/>
        <v>0</v>
      </c>
      <c r="AD98" s="287">
        <f t="shared" si="11"/>
        <v>0</v>
      </c>
      <c r="AE98" s="287">
        <f t="shared" si="11"/>
        <v>0</v>
      </c>
      <c r="AF98" s="287">
        <f t="shared" si="11"/>
        <v>0</v>
      </c>
      <c r="AG98" s="287">
        <f t="shared" si="11"/>
        <v>0</v>
      </c>
      <c r="AH98" s="289">
        <f t="shared" si="11"/>
        <v>0</v>
      </c>
      <c r="AI98" s="298"/>
      <c r="AJ98" s="287">
        <f>SUM(AJ66:AJ97)</f>
        <v>0</v>
      </c>
      <c r="AK98" s="287">
        <f>SUM(AK66:AK97)</f>
        <v>0</v>
      </c>
      <c r="AL98" s="299"/>
    </row>
    <row r="99" spans="1:38" ht="12.75" customHeight="1" thickTop="1" x14ac:dyDescent="0.2">
      <c r="A99" s="71"/>
      <c r="B99" s="71"/>
      <c r="C99" s="71"/>
      <c r="D99" s="71"/>
      <c r="E99" s="71"/>
      <c r="F99" s="71"/>
      <c r="G99" s="94"/>
      <c r="H99" s="71"/>
      <c r="I99" s="95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</row>
    <row r="100" spans="1:38" s="15" customFormat="1" ht="12.75" customHeight="1" x14ac:dyDescent="0.2">
      <c r="G100" s="47"/>
      <c r="H100" s="15" t="s">
        <v>126</v>
      </c>
      <c r="J100" s="302">
        <f>SUM(J98-K98)</f>
        <v>0</v>
      </c>
      <c r="L100" s="77"/>
      <c r="M100" s="77"/>
      <c r="N100" s="77"/>
      <c r="O100" s="77"/>
      <c r="P100" s="77"/>
      <c r="Q100" s="77"/>
      <c r="R100" s="77"/>
    </row>
    <row r="101" spans="1:38" ht="12.75" customHeight="1" thickBot="1" x14ac:dyDescent="0.25">
      <c r="A101" s="15"/>
      <c r="B101" s="15"/>
      <c r="C101" s="15"/>
      <c r="D101" s="15"/>
      <c r="E101" s="15"/>
      <c r="F101" s="15"/>
      <c r="G101" s="76"/>
      <c r="H101" s="77"/>
      <c r="I101" s="78"/>
      <c r="J101" s="78"/>
      <c r="K101" s="78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</row>
    <row r="102" spans="1:38" ht="12.75" customHeight="1" x14ac:dyDescent="0.2">
      <c r="A102" s="15"/>
      <c r="B102" s="15"/>
      <c r="C102" s="15"/>
      <c r="D102" s="15"/>
      <c r="E102" s="15"/>
      <c r="F102" s="22"/>
      <c r="G102" s="79"/>
      <c r="H102" s="80"/>
      <c r="I102" s="78"/>
      <c r="J102" s="78"/>
      <c r="K102" s="464" t="s">
        <v>178</v>
      </c>
      <c r="L102" s="465"/>
      <c r="M102" s="465"/>
      <c r="N102" s="465"/>
      <c r="O102" s="466"/>
      <c r="P102" s="466"/>
      <c r="Q102" s="45"/>
      <c r="R102" s="15"/>
      <c r="S102" s="15"/>
      <c r="T102" s="498" t="s">
        <v>472</v>
      </c>
      <c r="U102" s="462"/>
      <c r="V102" s="462"/>
      <c r="W102" s="463"/>
      <c r="X102" s="15"/>
      <c r="Y102" s="498" t="s">
        <v>472</v>
      </c>
      <c r="Z102" s="462"/>
      <c r="AA102" s="462"/>
      <c r="AB102" s="463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8" ht="12.75" customHeight="1" x14ac:dyDescent="0.2">
      <c r="A103" s="15"/>
      <c r="B103" s="487" t="s">
        <v>467</v>
      </c>
      <c r="C103" s="488"/>
      <c r="D103" s="488"/>
      <c r="E103" s="489"/>
      <c r="F103" s="81"/>
      <c r="G103" s="80"/>
      <c r="H103" s="78"/>
      <c r="I103" s="78"/>
      <c r="J103" s="78"/>
      <c r="K103" s="467" t="s">
        <v>129</v>
      </c>
      <c r="L103" s="468"/>
      <c r="M103" s="468"/>
      <c r="N103" s="468"/>
      <c r="O103" s="469"/>
      <c r="P103" s="469"/>
      <c r="Q103" s="82"/>
      <c r="R103" s="15"/>
      <c r="S103" s="15"/>
      <c r="T103" s="89" t="s">
        <v>242</v>
      </c>
      <c r="U103" s="495">
        <f>OCTOBER!U103</f>
        <v>0</v>
      </c>
      <c r="V103" s="495"/>
      <c r="W103" s="496"/>
      <c r="X103" s="15"/>
      <c r="Y103" s="89" t="s">
        <v>238</v>
      </c>
      <c r="Z103" s="497">
        <f>OCTOBER!Z103</f>
        <v>0</v>
      </c>
      <c r="AA103" s="495"/>
      <c r="AB103" s="496"/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8" ht="12.75" customHeight="1" thickBot="1" x14ac:dyDescent="0.25">
      <c r="A104" s="15"/>
      <c r="B104" s="83" t="s">
        <v>468</v>
      </c>
      <c r="C104" s="84" t="s">
        <v>130</v>
      </c>
      <c r="D104" s="85" t="s">
        <v>468</v>
      </c>
      <c r="E104" s="86" t="s">
        <v>130</v>
      </c>
      <c r="F104" s="485"/>
      <c r="G104" s="479"/>
      <c r="H104" s="486"/>
      <c r="I104" s="486"/>
      <c r="J104" s="78"/>
      <c r="K104" s="470" t="s">
        <v>179</v>
      </c>
      <c r="L104" s="471"/>
      <c r="M104" s="471"/>
      <c r="N104" s="471"/>
      <c r="O104" s="477">
        <f>J21</f>
        <v>0</v>
      </c>
      <c r="P104" s="477"/>
      <c r="Q104" s="82"/>
      <c r="R104" s="15"/>
      <c r="S104" s="15"/>
      <c r="T104" s="89" t="s">
        <v>206</v>
      </c>
      <c r="U104" s="495">
        <f>OCTOBER!U104</f>
        <v>0</v>
      </c>
      <c r="V104" s="495"/>
      <c r="W104" s="496"/>
      <c r="X104" s="15"/>
      <c r="Y104" s="89" t="s">
        <v>206</v>
      </c>
      <c r="Z104" s="497">
        <f>OCTOBER!Z104</f>
        <v>0</v>
      </c>
      <c r="AA104" s="495"/>
      <c r="AB104" s="496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8" ht="12.75" customHeight="1" x14ac:dyDescent="0.2">
      <c r="A105" s="15"/>
      <c r="B105" s="427"/>
      <c r="C105" s="277">
        <v>0</v>
      </c>
      <c r="D105" s="429"/>
      <c r="E105" s="280">
        <v>0</v>
      </c>
      <c r="F105" s="479"/>
      <c r="G105" s="479"/>
      <c r="H105" s="486"/>
      <c r="I105" s="486"/>
      <c r="J105" s="78"/>
      <c r="K105" s="476" t="s">
        <v>131</v>
      </c>
      <c r="L105" s="469"/>
      <c r="M105" s="469"/>
      <c r="N105" s="469"/>
      <c r="O105" s="477">
        <f>J7</f>
        <v>0</v>
      </c>
      <c r="P105" s="477"/>
      <c r="Q105" s="82"/>
      <c r="R105" s="15"/>
      <c r="S105" s="15"/>
      <c r="T105" s="89" t="s">
        <v>253</v>
      </c>
      <c r="U105" s="495">
        <f>OCTOBER!U105</f>
        <v>0</v>
      </c>
      <c r="V105" s="495"/>
      <c r="W105" s="496"/>
      <c r="X105" s="15"/>
      <c r="Y105" s="89" t="s">
        <v>253</v>
      </c>
      <c r="Z105" s="497">
        <f>OCTOBER!Z105</f>
        <v>0</v>
      </c>
      <c r="AA105" s="495"/>
      <c r="AB105" s="496"/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8" ht="12.75" customHeight="1" x14ac:dyDescent="0.2">
      <c r="A106" s="15"/>
      <c r="B106" s="427"/>
      <c r="C106" s="277">
        <v>0</v>
      </c>
      <c r="D106" s="429"/>
      <c r="E106" s="280">
        <v>0</v>
      </c>
      <c r="F106" s="479"/>
      <c r="G106" s="479"/>
      <c r="H106" s="486"/>
      <c r="I106" s="486"/>
      <c r="J106" s="78"/>
      <c r="K106" s="476" t="s">
        <v>133</v>
      </c>
      <c r="L106" s="469"/>
      <c r="M106" s="469"/>
      <c r="N106" s="469"/>
      <c r="O106" s="477">
        <f>SUM(O104:P105)</f>
        <v>0</v>
      </c>
      <c r="P106" s="477"/>
      <c r="Q106" s="82"/>
      <c r="R106" s="15"/>
      <c r="S106" s="15"/>
      <c r="T106" s="89" t="s">
        <v>207</v>
      </c>
      <c r="U106" s="451">
        <f>OCTOBER!U110</f>
        <v>0</v>
      </c>
      <c r="V106" s="451"/>
      <c r="W106" s="82"/>
      <c r="X106" s="15"/>
      <c r="Y106" s="89" t="s">
        <v>207</v>
      </c>
      <c r="Z106" s="451">
        <f>OCTOBER!Z110</f>
        <v>0</v>
      </c>
      <c r="AA106" s="451"/>
      <c r="AB106" s="82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8" ht="12.75" customHeight="1" x14ac:dyDescent="0.2">
      <c r="A107" s="15"/>
      <c r="B107" s="427"/>
      <c r="C107" s="277">
        <v>0</v>
      </c>
      <c r="D107" s="429"/>
      <c r="E107" s="280">
        <v>0</v>
      </c>
      <c r="F107" s="479"/>
      <c r="G107" s="479"/>
      <c r="H107" s="486"/>
      <c r="I107" s="486"/>
      <c r="J107" s="78"/>
      <c r="K107" s="476" t="s">
        <v>134</v>
      </c>
      <c r="L107" s="469"/>
      <c r="M107" s="469"/>
      <c r="N107" s="469"/>
      <c r="O107" s="477">
        <f>K98</f>
        <v>0</v>
      </c>
      <c r="P107" s="477"/>
      <c r="Q107" s="82"/>
      <c r="R107" s="15"/>
      <c r="S107" s="15"/>
      <c r="T107" s="89" t="s">
        <v>208</v>
      </c>
      <c r="U107" s="450">
        <v>0</v>
      </c>
      <c r="V107" s="450"/>
      <c r="W107" s="82"/>
      <c r="X107" s="15"/>
      <c r="Y107" s="89" t="s">
        <v>208</v>
      </c>
      <c r="Z107" s="450">
        <v>0</v>
      </c>
      <c r="AA107" s="450"/>
      <c r="AB107" s="82"/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8" ht="12.75" customHeight="1" x14ac:dyDescent="0.2">
      <c r="A108" s="15"/>
      <c r="B108" s="427"/>
      <c r="C108" s="277">
        <v>0</v>
      </c>
      <c r="D108" s="429"/>
      <c r="E108" s="280">
        <v>0</v>
      </c>
      <c r="F108" s="479"/>
      <c r="G108" s="479"/>
      <c r="H108" s="486"/>
      <c r="I108" s="486"/>
      <c r="J108" s="78"/>
      <c r="K108" s="476" t="s">
        <v>135</v>
      </c>
      <c r="L108" s="469"/>
      <c r="M108" s="469"/>
      <c r="N108" s="469"/>
      <c r="O108" s="472"/>
      <c r="P108" s="472"/>
      <c r="Q108" s="82" t="s">
        <v>192</v>
      </c>
      <c r="R108" s="15"/>
      <c r="S108" s="15"/>
      <c r="T108" s="89" t="s">
        <v>209</v>
      </c>
      <c r="U108" s="450">
        <v>0</v>
      </c>
      <c r="V108" s="450"/>
      <c r="W108" s="82"/>
      <c r="X108" s="15"/>
      <c r="Y108" s="89" t="s">
        <v>209</v>
      </c>
      <c r="Z108" s="450">
        <v>0</v>
      </c>
      <c r="AA108" s="450"/>
      <c r="AB108" s="82"/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8" ht="12.75" customHeight="1" x14ac:dyDescent="0.2">
      <c r="A109" s="15"/>
      <c r="B109" s="427"/>
      <c r="C109" s="277">
        <v>0</v>
      </c>
      <c r="D109" s="429"/>
      <c r="E109" s="280">
        <v>0</v>
      </c>
      <c r="F109" s="479"/>
      <c r="G109" s="479"/>
      <c r="H109" s="486"/>
      <c r="I109" s="486"/>
      <c r="J109" s="78"/>
      <c r="K109" s="470" t="s">
        <v>180</v>
      </c>
      <c r="L109" s="471"/>
      <c r="M109" s="471"/>
      <c r="N109" s="471"/>
      <c r="O109" s="477">
        <f>SUM(O106-O107+O108)</f>
        <v>0</v>
      </c>
      <c r="P109" s="477"/>
      <c r="Q109" s="82"/>
      <c r="R109" s="15"/>
      <c r="S109" s="15"/>
      <c r="T109" s="89" t="s">
        <v>210</v>
      </c>
      <c r="U109" s="450">
        <v>0</v>
      </c>
      <c r="V109" s="450"/>
      <c r="W109" s="82"/>
      <c r="X109" s="15"/>
      <c r="Y109" s="89" t="s">
        <v>210</v>
      </c>
      <c r="Z109" s="450">
        <v>0</v>
      </c>
      <c r="AA109" s="450"/>
      <c r="AB109" s="82"/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8" ht="12.75" customHeight="1" x14ac:dyDescent="0.2">
      <c r="A110" s="15"/>
      <c r="B110" s="427"/>
      <c r="C110" s="277">
        <v>0</v>
      </c>
      <c r="D110" s="429"/>
      <c r="E110" s="280">
        <v>0</v>
      </c>
      <c r="F110" s="479"/>
      <c r="G110" s="479"/>
      <c r="H110" s="486"/>
      <c r="I110" s="486"/>
      <c r="J110" s="78"/>
      <c r="K110" s="476"/>
      <c r="L110" s="469"/>
      <c r="M110" s="469"/>
      <c r="N110" s="469"/>
      <c r="O110" s="480"/>
      <c r="P110" s="480"/>
      <c r="Q110" s="82"/>
      <c r="R110" s="15"/>
      <c r="S110" s="15"/>
      <c r="T110" s="89" t="s">
        <v>227</v>
      </c>
      <c r="U110" s="451">
        <f>U106+U107+U108-U109</f>
        <v>0</v>
      </c>
      <c r="V110" s="451"/>
      <c r="W110" s="82"/>
      <c r="X110" s="15"/>
      <c r="Y110" s="89" t="s">
        <v>227</v>
      </c>
      <c r="Z110" s="451">
        <f>Z106+Z107+Z108-Z109</f>
        <v>0</v>
      </c>
      <c r="AA110" s="451"/>
      <c r="AB110" s="82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8" ht="12.75" customHeight="1" x14ac:dyDescent="0.2">
      <c r="A111" s="15"/>
      <c r="B111" s="427"/>
      <c r="C111" s="277">
        <v>0</v>
      </c>
      <c r="D111" s="429"/>
      <c r="E111" s="280">
        <v>0</v>
      </c>
      <c r="F111" s="79"/>
      <c r="G111" s="78"/>
      <c r="H111" s="87"/>
      <c r="I111" s="87"/>
      <c r="J111" s="78"/>
      <c r="K111" s="476"/>
      <c r="L111" s="469"/>
      <c r="M111" s="469"/>
      <c r="N111" s="469"/>
      <c r="O111" s="480"/>
      <c r="P111" s="480"/>
      <c r="Q111" s="82"/>
      <c r="R111" s="15"/>
      <c r="S111" s="15"/>
      <c r="T111" s="90"/>
      <c r="U111" s="22"/>
      <c r="V111" s="22"/>
      <c r="W111" s="82"/>
      <c r="X111" s="15"/>
      <c r="Y111" s="90"/>
      <c r="Z111" s="22"/>
      <c r="AA111" s="22"/>
      <c r="AB111" s="82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8" ht="12.75" customHeight="1" x14ac:dyDescent="0.2">
      <c r="A112" s="15"/>
      <c r="B112" s="427"/>
      <c r="C112" s="277">
        <v>0</v>
      </c>
      <c r="D112" s="429"/>
      <c r="E112" s="280">
        <v>0</v>
      </c>
      <c r="F112" s="79"/>
      <c r="G112" s="78"/>
      <c r="H112" s="87"/>
      <c r="I112" s="87"/>
      <c r="J112" s="78"/>
      <c r="K112" s="470" t="s">
        <v>181</v>
      </c>
      <c r="L112" s="471"/>
      <c r="M112" s="471"/>
      <c r="N112" s="471"/>
      <c r="O112" s="472"/>
      <c r="P112" s="472"/>
      <c r="Q112" s="82"/>
      <c r="R112" s="15"/>
      <c r="S112" s="15"/>
      <c r="T112" s="90"/>
      <c r="U112" s="22"/>
      <c r="V112" s="22"/>
      <c r="W112" s="82"/>
      <c r="X112" s="15"/>
      <c r="Y112" s="90"/>
      <c r="Z112" s="22"/>
      <c r="AA112" s="22"/>
      <c r="AB112" s="82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.75" customHeight="1" x14ac:dyDescent="0.2">
      <c r="A113" s="15"/>
      <c r="B113" s="427"/>
      <c r="C113" s="277">
        <v>0</v>
      </c>
      <c r="D113" s="429"/>
      <c r="E113" s="280">
        <v>0</v>
      </c>
      <c r="F113" s="478"/>
      <c r="G113" s="479"/>
      <c r="H113" s="486"/>
      <c r="I113" s="486"/>
      <c r="J113" s="78"/>
      <c r="K113" s="476" t="s">
        <v>132</v>
      </c>
      <c r="L113" s="469"/>
      <c r="M113" s="469"/>
      <c r="N113" s="469"/>
      <c r="O113" s="472">
        <v>0</v>
      </c>
      <c r="P113" s="472"/>
      <c r="Q113" s="82"/>
      <c r="R113" s="15"/>
      <c r="S113" s="15"/>
      <c r="T113" s="89" t="s">
        <v>243</v>
      </c>
      <c r="U113" s="495">
        <f>OCTOBER!U113</f>
        <v>0</v>
      </c>
      <c r="V113" s="495"/>
      <c r="W113" s="496"/>
      <c r="X113" s="15"/>
      <c r="Y113" s="89" t="s">
        <v>239</v>
      </c>
      <c r="Z113" s="495">
        <f>OCTOBER!Z113</f>
        <v>0</v>
      </c>
      <c r="AA113" s="495"/>
      <c r="AB113" s="496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.75" customHeight="1" x14ac:dyDescent="0.2">
      <c r="A114" s="15"/>
      <c r="B114" s="427"/>
      <c r="C114" s="277">
        <v>0</v>
      </c>
      <c r="D114" s="429"/>
      <c r="E114" s="280">
        <v>0</v>
      </c>
      <c r="F114" s="478"/>
      <c r="G114" s="479"/>
      <c r="H114" s="486"/>
      <c r="I114" s="486"/>
      <c r="J114" s="78"/>
      <c r="K114" s="476" t="s">
        <v>469</v>
      </c>
      <c r="L114" s="469"/>
      <c r="M114" s="469"/>
      <c r="N114" s="469"/>
      <c r="O114" s="477">
        <f>G142</f>
        <v>0</v>
      </c>
      <c r="P114" s="477"/>
      <c r="Q114" s="82"/>
      <c r="R114" s="34" t="s">
        <v>233</v>
      </c>
      <c r="S114" s="15"/>
      <c r="T114" s="89" t="s">
        <v>206</v>
      </c>
      <c r="U114" s="495">
        <f>OCTOBER!U114</f>
        <v>0</v>
      </c>
      <c r="V114" s="495"/>
      <c r="W114" s="496"/>
      <c r="X114" s="15"/>
      <c r="Y114" s="89" t="s">
        <v>206</v>
      </c>
      <c r="Z114" s="495">
        <f>OCTOBER!Z114</f>
        <v>0</v>
      </c>
      <c r="AA114" s="495"/>
      <c r="AB114" s="496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2.75" customHeight="1" x14ac:dyDescent="0.2">
      <c r="A115" s="15"/>
      <c r="B115" s="427"/>
      <c r="C115" s="277">
        <v>0</v>
      </c>
      <c r="D115" s="429"/>
      <c r="E115" s="280">
        <v>0</v>
      </c>
      <c r="F115" s="79"/>
      <c r="G115" s="78"/>
      <c r="H115" s="486"/>
      <c r="I115" s="486"/>
      <c r="J115" s="78"/>
      <c r="K115" s="476" t="s">
        <v>135</v>
      </c>
      <c r="L115" s="469"/>
      <c r="M115" s="469"/>
      <c r="N115" s="469"/>
      <c r="O115" s="472"/>
      <c r="P115" s="472"/>
      <c r="Q115" s="82" t="s">
        <v>192</v>
      </c>
      <c r="R115" s="302">
        <f>SUM(E2-O116)</f>
        <v>0</v>
      </c>
      <c r="S115" s="15"/>
      <c r="T115" s="89" t="s">
        <v>253</v>
      </c>
      <c r="U115" s="495">
        <f>OCTOBER!U115</f>
        <v>0</v>
      </c>
      <c r="V115" s="495"/>
      <c r="W115" s="496"/>
      <c r="X115" s="15"/>
      <c r="Y115" s="89" t="s">
        <v>253</v>
      </c>
      <c r="Z115" s="495">
        <f>OCTOBER!Z115</f>
        <v>0</v>
      </c>
      <c r="AA115" s="495"/>
      <c r="AB115" s="496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75" customHeight="1" x14ac:dyDescent="0.2">
      <c r="A116" s="15"/>
      <c r="B116" s="427"/>
      <c r="C116" s="277">
        <v>0</v>
      </c>
      <c r="D116" s="429"/>
      <c r="E116" s="280">
        <v>0</v>
      </c>
      <c r="F116" s="79"/>
      <c r="G116" s="78"/>
      <c r="H116" s="486"/>
      <c r="I116" s="486"/>
      <c r="J116" s="78"/>
      <c r="K116" s="470" t="s">
        <v>390</v>
      </c>
      <c r="L116" s="471"/>
      <c r="M116" s="471"/>
      <c r="N116" s="471"/>
      <c r="O116" s="477">
        <f>SUM(O112-O114+O115+O113)</f>
        <v>0</v>
      </c>
      <c r="P116" s="477"/>
      <c r="Q116" s="82"/>
      <c r="R116" s="15"/>
      <c r="S116" s="15"/>
      <c r="T116" s="89" t="s">
        <v>207</v>
      </c>
      <c r="U116" s="451">
        <f>OCTOBER!U120</f>
        <v>0</v>
      </c>
      <c r="V116" s="451"/>
      <c r="W116" s="82"/>
      <c r="X116" s="15"/>
      <c r="Y116" s="89" t="s">
        <v>207</v>
      </c>
      <c r="Z116" s="451">
        <f>OCTOBER!Z120</f>
        <v>0</v>
      </c>
      <c r="AA116" s="451"/>
      <c r="AB116" s="82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75" customHeight="1" thickBot="1" x14ac:dyDescent="0.25">
      <c r="A117" s="15"/>
      <c r="B117" s="427"/>
      <c r="C117" s="277">
        <v>0</v>
      </c>
      <c r="D117" s="429"/>
      <c r="E117" s="280">
        <v>0</v>
      </c>
      <c r="F117" s="79"/>
      <c r="G117" s="78"/>
      <c r="H117" s="78"/>
      <c r="I117" s="78"/>
      <c r="J117" s="78"/>
      <c r="K117" s="473"/>
      <c r="L117" s="474"/>
      <c r="M117" s="474"/>
      <c r="N117" s="474"/>
      <c r="O117" s="533"/>
      <c r="P117" s="533"/>
      <c r="Q117" s="88"/>
      <c r="R117" s="15"/>
      <c r="S117" s="15"/>
      <c r="T117" s="89" t="s">
        <v>208</v>
      </c>
      <c r="U117" s="450">
        <v>0</v>
      </c>
      <c r="V117" s="450"/>
      <c r="W117" s="82"/>
      <c r="X117" s="15"/>
      <c r="Y117" s="89" t="s">
        <v>208</v>
      </c>
      <c r="Z117" s="450">
        <v>0</v>
      </c>
      <c r="AA117" s="450"/>
      <c r="AB117" s="82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12.75" customHeight="1" x14ac:dyDescent="0.2">
      <c r="A118" s="15"/>
      <c r="B118" s="427"/>
      <c r="C118" s="277">
        <v>0</v>
      </c>
      <c r="D118" s="429"/>
      <c r="E118" s="280">
        <v>0</v>
      </c>
      <c r="F118" s="76"/>
      <c r="G118" s="77"/>
      <c r="H118" s="77"/>
      <c r="I118" s="77"/>
      <c r="J118" s="77"/>
      <c r="K118" s="15"/>
      <c r="L118" s="15"/>
      <c r="M118" s="15"/>
      <c r="N118" s="15"/>
      <c r="O118" s="15"/>
      <c r="P118" s="15"/>
      <c r="Q118" s="15"/>
      <c r="R118" s="15"/>
      <c r="S118" s="15"/>
      <c r="T118" s="89" t="s">
        <v>209</v>
      </c>
      <c r="U118" s="450">
        <v>0</v>
      </c>
      <c r="V118" s="450"/>
      <c r="W118" s="82"/>
      <c r="X118" s="15"/>
      <c r="Y118" s="89" t="s">
        <v>209</v>
      </c>
      <c r="Z118" s="450">
        <v>0</v>
      </c>
      <c r="AA118" s="450"/>
      <c r="AB118" s="82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2.75" customHeight="1" x14ac:dyDescent="0.2">
      <c r="A119" s="15"/>
      <c r="B119" s="427"/>
      <c r="C119" s="277">
        <v>0</v>
      </c>
      <c r="D119" s="429"/>
      <c r="E119" s="280">
        <v>0</v>
      </c>
      <c r="F119" s="76"/>
      <c r="G119" s="77"/>
      <c r="H119" s="77"/>
      <c r="I119" s="77"/>
      <c r="J119" s="77"/>
      <c r="K119" s="15"/>
      <c r="L119" s="15"/>
      <c r="M119" s="15"/>
      <c r="N119" s="15"/>
      <c r="O119" s="15"/>
      <c r="P119" s="15"/>
      <c r="Q119" s="15"/>
      <c r="R119" s="15"/>
      <c r="S119" s="15"/>
      <c r="T119" s="89" t="s">
        <v>210</v>
      </c>
      <c r="U119" s="450">
        <v>0</v>
      </c>
      <c r="V119" s="450"/>
      <c r="W119" s="82"/>
      <c r="X119" s="15"/>
      <c r="Y119" s="89" t="s">
        <v>210</v>
      </c>
      <c r="Z119" s="450">
        <v>0</v>
      </c>
      <c r="AA119" s="450"/>
      <c r="AB119" s="82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12.75" customHeight="1" x14ac:dyDescent="0.2">
      <c r="A120" s="15"/>
      <c r="B120" s="427"/>
      <c r="C120" s="277">
        <v>0</v>
      </c>
      <c r="D120" s="429"/>
      <c r="E120" s="280">
        <v>0</v>
      </c>
      <c r="F120" s="76"/>
      <c r="G120" s="77"/>
      <c r="H120" s="77"/>
      <c r="I120" s="77"/>
      <c r="J120" s="77"/>
      <c r="K120" s="15"/>
      <c r="L120" s="15"/>
      <c r="M120" s="15"/>
      <c r="N120" s="15"/>
      <c r="O120" s="15"/>
      <c r="P120" s="15"/>
      <c r="Q120" s="15"/>
      <c r="R120" s="15"/>
      <c r="S120" s="15"/>
      <c r="T120" s="89" t="str">
        <f>T110</f>
        <v>AS OF 11/30</v>
      </c>
      <c r="U120" s="451">
        <f>U116+U117+U118-U119</f>
        <v>0</v>
      </c>
      <c r="V120" s="451"/>
      <c r="W120" s="82"/>
      <c r="X120" s="15"/>
      <c r="Y120" s="89" t="str">
        <f>Y110</f>
        <v>AS OF 11/30</v>
      </c>
      <c r="Z120" s="451">
        <f>Z116+Z117+Z118-Z119</f>
        <v>0</v>
      </c>
      <c r="AA120" s="451"/>
      <c r="AB120" s="82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75" customHeight="1" x14ac:dyDescent="0.2">
      <c r="A121" s="15"/>
      <c r="B121" s="427"/>
      <c r="C121" s="277">
        <v>0</v>
      </c>
      <c r="D121" s="429"/>
      <c r="E121" s="280">
        <v>0</v>
      </c>
      <c r="F121" s="76"/>
      <c r="G121" s="77"/>
      <c r="H121" s="77"/>
      <c r="I121" s="77"/>
      <c r="J121" s="77"/>
      <c r="K121" s="15"/>
      <c r="L121" s="15"/>
      <c r="M121" s="15"/>
      <c r="N121" s="15"/>
      <c r="O121" s="15"/>
      <c r="P121" s="15"/>
      <c r="Q121" s="15"/>
      <c r="R121" s="15"/>
      <c r="S121" s="15"/>
      <c r="T121" s="90"/>
      <c r="U121" s="22"/>
      <c r="V121" s="22"/>
      <c r="W121" s="82"/>
      <c r="X121" s="15"/>
      <c r="Y121" s="90"/>
      <c r="Z121" s="22"/>
      <c r="AA121" s="22"/>
      <c r="AB121" s="82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75" customHeight="1" x14ac:dyDescent="0.2">
      <c r="A122" s="15"/>
      <c r="B122" s="427"/>
      <c r="C122" s="277">
        <v>0</v>
      </c>
      <c r="D122" s="429"/>
      <c r="E122" s="280">
        <v>0</v>
      </c>
      <c r="F122" s="76"/>
      <c r="G122" s="77"/>
      <c r="H122" s="77"/>
      <c r="I122" s="77"/>
      <c r="J122" s="77"/>
      <c r="K122" s="15"/>
      <c r="L122" s="15"/>
      <c r="M122" s="15"/>
      <c r="N122" s="15"/>
      <c r="O122" s="15"/>
      <c r="P122" s="15"/>
      <c r="Q122" s="15"/>
      <c r="R122" s="15"/>
      <c r="S122" s="15"/>
      <c r="T122" s="90"/>
      <c r="U122" s="22"/>
      <c r="V122" s="22"/>
      <c r="W122" s="82"/>
      <c r="X122" s="15"/>
      <c r="Y122" s="90"/>
      <c r="Z122" s="22"/>
      <c r="AA122" s="22"/>
      <c r="AB122" s="82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75" customHeight="1" x14ac:dyDescent="0.2">
      <c r="A123" s="15"/>
      <c r="B123" s="427"/>
      <c r="C123" s="277">
        <v>0</v>
      </c>
      <c r="D123" s="429"/>
      <c r="E123" s="280">
        <v>0</v>
      </c>
      <c r="F123" s="76"/>
      <c r="G123" s="77"/>
      <c r="H123" s="77"/>
      <c r="I123" s="77"/>
      <c r="J123" s="77"/>
      <c r="K123" s="15"/>
      <c r="L123" s="15"/>
      <c r="M123" s="15"/>
      <c r="N123" s="15"/>
      <c r="O123" s="15"/>
      <c r="P123" s="15"/>
      <c r="Q123" s="15"/>
      <c r="R123" s="15"/>
      <c r="S123" s="15"/>
      <c r="T123" s="89" t="s">
        <v>244</v>
      </c>
      <c r="U123" s="495">
        <f>OCTOBER!U123</f>
        <v>0</v>
      </c>
      <c r="V123" s="495"/>
      <c r="W123" s="496"/>
      <c r="X123" s="15"/>
      <c r="Y123" s="89" t="s">
        <v>240</v>
      </c>
      <c r="Z123" s="495">
        <f>OCTOBER!Z123</f>
        <v>0</v>
      </c>
      <c r="AA123" s="495"/>
      <c r="AB123" s="496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75" customHeight="1" x14ac:dyDescent="0.2">
      <c r="A124" s="15"/>
      <c r="B124" s="427"/>
      <c r="C124" s="277">
        <v>0</v>
      </c>
      <c r="D124" s="429"/>
      <c r="E124" s="280">
        <v>0</v>
      </c>
      <c r="F124" s="76"/>
      <c r="G124" s="77"/>
      <c r="H124" s="77"/>
      <c r="I124" s="77"/>
      <c r="J124" s="77"/>
      <c r="K124" s="15"/>
      <c r="L124" s="15"/>
      <c r="M124" s="15"/>
      <c r="N124" s="15"/>
      <c r="O124" s="15"/>
      <c r="P124" s="15"/>
      <c r="Q124" s="15"/>
      <c r="R124" s="15"/>
      <c r="S124" s="15"/>
      <c r="T124" s="89" t="s">
        <v>206</v>
      </c>
      <c r="U124" s="495">
        <f>OCTOBER!U124</f>
        <v>0</v>
      </c>
      <c r="V124" s="495"/>
      <c r="W124" s="496"/>
      <c r="X124" s="15"/>
      <c r="Y124" s="89" t="s">
        <v>206</v>
      </c>
      <c r="Z124" s="495">
        <f>OCTOBER!Z124</f>
        <v>0</v>
      </c>
      <c r="AA124" s="495"/>
      <c r="AB124" s="496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75" customHeight="1" x14ac:dyDescent="0.2">
      <c r="A125" s="15"/>
      <c r="B125" s="427"/>
      <c r="C125" s="277">
        <v>0</v>
      </c>
      <c r="D125" s="429"/>
      <c r="E125" s="280">
        <v>0</v>
      </c>
      <c r="F125" s="76"/>
      <c r="G125" s="77"/>
      <c r="H125" s="77"/>
      <c r="I125" s="77"/>
      <c r="J125" s="77"/>
      <c r="K125" s="15"/>
      <c r="L125" s="15"/>
      <c r="M125" s="15"/>
      <c r="N125" s="15"/>
      <c r="O125" s="15"/>
      <c r="P125" s="15"/>
      <c r="Q125" s="15"/>
      <c r="R125" s="15"/>
      <c r="S125" s="15"/>
      <c r="T125" s="89" t="s">
        <v>253</v>
      </c>
      <c r="U125" s="495">
        <f>OCTOBER!U125</f>
        <v>0</v>
      </c>
      <c r="V125" s="495"/>
      <c r="W125" s="496"/>
      <c r="X125" s="15"/>
      <c r="Y125" s="89" t="s">
        <v>253</v>
      </c>
      <c r="Z125" s="495">
        <f>OCTOBER!Z125</f>
        <v>0</v>
      </c>
      <c r="AA125" s="495"/>
      <c r="AB125" s="496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75" customHeight="1" x14ac:dyDescent="0.2">
      <c r="A126" s="15"/>
      <c r="B126" s="427"/>
      <c r="C126" s="277">
        <v>0</v>
      </c>
      <c r="D126" s="429"/>
      <c r="E126" s="280">
        <v>0</v>
      </c>
      <c r="F126" s="76"/>
      <c r="G126" s="77"/>
      <c r="H126" s="77"/>
      <c r="I126" s="77"/>
      <c r="J126" s="77"/>
      <c r="K126" s="15"/>
      <c r="L126" s="15"/>
      <c r="M126" s="15"/>
      <c r="N126" s="15"/>
      <c r="O126" s="15"/>
      <c r="P126" s="15"/>
      <c r="Q126" s="15"/>
      <c r="R126" s="15"/>
      <c r="S126" s="15"/>
      <c r="T126" s="89" t="s">
        <v>207</v>
      </c>
      <c r="U126" s="451">
        <f>OCTOBER!U130</f>
        <v>0</v>
      </c>
      <c r="V126" s="451"/>
      <c r="W126" s="82"/>
      <c r="X126" s="15"/>
      <c r="Y126" s="89" t="s">
        <v>207</v>
      </c>
      <c r="Z126" s="451">
        <f>OCTOBER!Z130</f>
        <v>0</v>
      </c>
      <c r="AA126" s="451"/>
      <c r="AB126" s="82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75" customHeight="1" x14ac:dyDescent="0.2">
      <c r="A127" s="15"/>
      <c r="B127" s="427"/>
      <c r="C127" s="277">
        <v>0</v>
      </c>
      <c r="D127" s="429"/>
      <c r="E127" s="280">
        <v>0</v>
      </c>
      <c r="F127" s="76"/>
      <c r="G127" s="77"/>
      <c r="H127" s="77"/>
      <c r="I127" s="77"/>
      <c r="J127" s="77"/>
      <c r="K127" s="15"/>
      <c r="L127" s="15"/>
      <c r="M127" s="15"/>
      <c r="N127" s="15"/>
      <c r="O127" s="15"/>
      <c r="P127" s="15"/>
      <c r="Q127" s="15"/>
      <c r="R127" s="15"/>
      <c r="S127" s="15"/>
      <c r="T127" s="89" t="s">
        <v>208</v>
      </c>
      <c r="U127" s="450">
        <v>0</v>
      </c>
      <c r="V127" s="450"/>
      <c r="W127" s="82"/>
      <c r="X127" s="15"/>
      <c r="Y127" s="89" t="s">
        <v>208</v>
      </c>
      <c r="Z127" s="450">
        <v>0</v>
      </c>
      <c r="AA127" s="450"/>
      <c r="AB127" s="82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75" customHeight="1" x14ac:dyDescent="0.2">
      <c r="A128" s="15"/>
      <c r="B128" s="427"/>
      <c r="C128" s="277">
        <v>0</v>
      </c>
      <c r="D128" s="429"/>
      <c r="E128" s="280">
        <v>0</v>
      </c>
      <c r="F128" s="76"/>
      <c r="G128" s="77"/>
      <c r="H128" s="77"/>
      <c r="I128" s="77"/>
      <c r="J128" s="77"/>
      <c r="K128" s="15"/>
      <c r="L128" s="15"/>
      <c r="M128" s="15"/>
      <c r="N128" s="15"/>
      <c r="O128" s="15"/>
      <c r="P128" s="15"/>
      <c r="Q128" s="15"/>
      <c r="R128" s="15"/>
      <c r="S128" s="15"/>
      <c r="T128" s="89" t="s">
        <v>209</v>
      </c>
      <c r="U128" s="450">
        <v>0</v>
      </c>
      <c r="V128" s="450"/>
      <c r="W128" s="82"/>
      <c r="X128" s="15"/>
      <c r="Y128" s="89" t="s">
        <v>209</v>
      </c>
      <c r="Z128" s="450">
        <v>0</v>
      </c>
      <c r="AA128" s="450"/>
      <c r="AB128" s="82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75" customHeight="1" x14ac:dyDescent="0.2">
      <c r="A129" s="15"/>
      <c r="B129" s="427"/>
      <c r="C129" s="277">
        <v>0</v>
      </c>
      <c r="D129" s="429"/>
      <c r="E129" s="280">
        <v>0</v>
      </c>
      <c r="F129" s="76"/>
      <c r="G129" s="77"/>
      <c r="H129" s="77"/>
      <c r="I129" s="77"/>
      <c r="J129" s="77"/>
      <c r="K129" s="15"/>
      <c r="L129" s="15"/>
      <c r="M129" s="15"/>
      <c r="N129" s="15"/>
      <c r="O129" s="15"/>
      <c r="P129" s="15"/>
      <c r="Q129" s="15"/>
      <c r="R129" s="15"/>
      <c r="S129" s="15"/>
      <c r="T129" s="89" t="s">
        <v>210</v>
      </c>
      <c r="U129" s="450">
        <v>0</v>
      </c>
      <c r="V129" s="450"/>
      <c r="W129" s="82"/>
      <c r="X129" s="15"/>
      <c r="Y129" s="89" t="s">
        <v>210</v>
      </c>
      <c r="Z129" s="450">
        <v>0</v>
      </c>
      <c r="AA129" s="450"/>
      <c r="AB129" s="82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75" customHeight="1" x14ac:dyDescent="0.2">
      <c r="A130" s="15"/>
      <c r="B130" s="427"/>
      <c r="C130" s="277">
        <v>0</v>
      </c>
      <c r="D130" s="429"/>
      <c r="E130" s="280">
        <v>0</v>
      </c>
      <c r="F130" s="76"/>
      <c r="G130" s="77"/>
      <c r="H130" s="77"/>
      <c r="I130" s="77"/>
      <c r="J130" s="77"/>
      <c r="K130" s="15"/>
      <c r="L130" s="15"/>
      <c r="M130" s="15"/>
      <c r="N130" s="15"/>
      <c r="O130" s="15"/>
      <c r="P130" s="15"/>
      <c r="Q130" s="15"/>
      <c r="R130" s="15"/>
      <c r="S130" s="15"/>
      <c r="T130" s="89" t="str">
        <f>T120</f>
        <v>AS OF 11/30</v>
      </c>
      <c r="U130" s="451">
        <f>U126+U127+U128-U129</f>
        <v>0</v>
      </c>
      <c r="V130" s="451"/>
      <c r="W130" s="82"/>
      <c r="X130" s="15"/>
      <c r="Y130" s="89" t="str">
        <f>Y120</f>
        <v>AS OF 11/30</v>
      </c>
      <c r="Z130" s="451">
        <f>Z126+Z127+Z128-Z129</f>
        <v>0</v>
      </c>
      <c r="AA130" s="451"/>
      <c r="AB130" s="82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75" customHeight="1" x14ac:dyDescent="0.2">
      <c r="A131" s="15"/>
      <c r="B131" s="427"/>
      <c r="C131" s="277">
        <v>0</v>
      </c>
      <c r="D131" s="429"/>
      <c r="E131" s="280">
        <v>0</v>
      </c>
      <c r="F131" s="76"/>
      <c r="G131" s="77"/>
      <c r="H131" s="77"/>
      <c r="I131" s="77"/>
      <c r="J131" s="77"/>
      <c r="K131" s="15"/>
      <c r="L131" s="15"/>
      <c r="M131" s="15"/>
      <c r="N131" s="15"/>
      <c r="O131" s="15"/>
      <c r="P131" s="15"/>
      <c r="Q131" s="15"/>
      <c r="R131" s="15"/>
      <c r="S131" s="15"/>
      <c r="T131" s="90"/>
      <c r="U131" s="22"/>
      <c r="V131" s="22"/>
      <c r="W131" s="82"/>
      <c r="X131" s="15"/>
      <c r="Y131" s="90"/>
      <c r="Z131" s="22"/>
      <c r="AA131" s="22"/>
      <c r="AB131" s="82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75" customHeight="1" x14ac:dyDescent="0.2">
      <c r="A132" s="15"/>
      <c r="B132" s="427"/>
      <c r="C132" s="277">
        <v>0</v>
      </c>
      <c r="D132" s="429"/>
      <c r="E132" s="280">
        <v>0</v>
      </c>
      <c r="F132" s="76"/>
      <c r="G132" s="77"/>
      <c r="H132" s="77"/>
      <c r="I132" s="77"/>
      <c r="J132" s="77"/>
      <c r="K132" s="15"/>
      <c r="L132" s="15"/>
      <c r="M132" s="15"/>
      <c r="N132" s="15"/>
      <c r="O132" s="15"/>
      <c r="P132" s="15"/>
      <c r="Q132" s="15"/>
      <c r="R132" s="15"/>
      <c r="S132" s="15"/>
      <c r="T132" s="90"/>
      <c r="U132" s="22"/>
      <c r="V132" s="22"/>
      <c r="W132" s="82"/>
      <c r="X132" s="15"/>
      <c r="Y132" s="90"/>
      <c r="Z132" s="22"/>
      <c r="AA132" s="22"/>
      <c r="AB132" s="82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75" customHeight="1" x14ac:dyDescent="0.2">
      <c r="A133" s="15"/>
      <c r="B133" s="427"/>
      <c r="C133" s="277">
        <v>0</v>
      </c>
      <c r="D133" s="429"/>
      <c r="E133" s="280">
        <v>0</v>
      </c>
      <c r="F133" s="76"/>
      <c r="G133" s="77"/>
      <c r="H133" s="77"/>
      <c r="I133" s="77"/>
      <c r="J133" s="77"/>
      <c r="K133" s="15"/>
      <c r="L133" s="15"/>
      <c r="M133" s="15"/>
      <c r="N133" s="15"/>
      <c r="O133" s="15"/>
      <c r="P133" s="15"/>
      <c r="Q133" s="15"/>
      <c r="R133" s="15"/>
      <c r="S133" s="15"/>
      <c r="T133" s="89" t="s">
        <v>245</v>
      </c>
      <c r="U133" s="495">
        <f>OCTOBER!U133</f>
        <v>0</v>
      </c>
      <c r="V133" s="495"/>
      <c r="W133" s="496"/>
      <c r="X133" s="15"/>
      <c r="Y133" s="89" t="s">
        <v>241</v>
      </c>
      <c r="Z133" s="495">
        <f>OCTOBER!Z133</f>
        <v>0</v>
      </c>
      <c r="AA133" s="495"/>
      <c r="AB133" s="496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75" customHeight="1" x14ac:dyDescent="0.2">
      <c r="A134" s="15"/>
      <c r="B134" s="427"/>
      <c r="C134" s="277">
        <v>0</v>
      </c>
      <c r="D134" s="429"/>
      <c r="E134" s="280">
        <v>0</v>
      </c>
      <c r="F134" s="76"/>
      <c r="G134" s="77"/>
      <c r="H134" s="77"/>
      <c r="I134" s="77"/>
      <c r="J134" s="77"/>
      <c r="K134" s="15"/>
      <c r="L134" s="15"/>
      <c r="M134" s="15"/>
      <c r="N134" s="15"/>
      <c r="O134" s="15"/>
      <c r="P134" s="15"/>
      <c r="Q134" s="15"/>
      <c r="R134" s="15"/>
      <c r="S134" s="15"/>
      <c r="T134" s="89" t="s">
        <v>206</v>
      </c>
      <c r="U134" s="495">
        <f>OCTOBER!U134</f>
        <v>0</v>
      </c>
      <c r="V134" s="495"/>
      <c r="W134" s="496"/>
      <c r="X134" s="15"/>
      <c r="Y134" s="89" t="s">
        <v>206</v>
      </c>
      <c r="Z134" s="495">
        <f>OCTOBER!Z134</f>
        <v>0</v>
      </c>
      <c r="AA134" s="495"/>
      <c r="AB134" s="496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75" customHeight="1" x14ac:dyDescent="0.2">
      <c r="A135" s="15"/>
      <c r="B135" s="427"/>
      <c r="C135" s="277">
        <v>0</v>
      </c>
      <c r="D135" s="429"/>
      <c r="E135" s="280">
        <v>0</v>
      </c>
      <c r="F135" s="76"/>
      <c r="G135" s="77"/>
      <c r="H135" s="77"/>
      <c r="I135" s="77"/>
      <c r="J135" s="77"/>
      <c r="K135" s="15"/>
      <c r="L135" s="15"/>
      <c r="M135" s="15"/>
      <c r="N135" s="15"/>
      <c r="O135" s="15"/>
      <c r="P135" s="15"/>
      <c r="Q135" s="15"/>
      <c r="R135" s="15"/>
      <c r="S135" s="15"/>
      <c r="T135" s="89" t="s">
        <v>253</v>
      </c>
      <c r="U135" s="495">
        <f>OCTOBER!U135</f>
        <v>0</v>
      </c>
      <c r="V135" s="495"/>
      <c r="W135" s="496"/>
      <c r="X135" s="15"/>
      <c r="Y135" s="89" t="s">
        <v>253</v>
      </c>
      <c r="Z135" s="495">
        <f>OCTOBER!Z135</f>
        <v>0</v>
      </c>
      <c r="AA135" s="495"/>
      <c r="AB135" s="496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75" customHeight="1" x14ac:dyDescent="0.2">
      <c r="A136" s="15"/>
      <c r="B136" s="427"/>
      <c r="C136" s="277">
        <v>0</v>
      </c>
      <c r="D136" s="429"/>
      <c r="E136" s="280">
        <v>0</v>
      </c>
      <c r="F136" s="76"/>
      <c r="G136" s="77"/>
      <c r="H136" s="77"/>
      <c r="I136" s="77"/>
      <c r="J136" s="77"/>
      <c r="K136" s="15"/>
      <c r="L136" s="15"/>
      <c r="M136" s="15"/>
      <c r="N136" s="15"/>
      <c r="O136" s="15"/>
      <c r="P136" s="15"/>
      <c r="Q136" s="15"/>
      <c r="R136" s="15"/>
      <c r="S136" s="15"/>
      <c r="T136" s="89" t="s">
        <v>207</v>
      </c>
      <c r="U136" s="451">
        <f>OCTOBER!U140</f>
        <v>0</v>
      </c>
      <c r="V136" s="451"/>
      <c r="W136" s="82"/>
      <c r="X136" s="15"/>
      <c r="Y136" s="89" t="s">
        <v>207</v>
      </c>
      <c r="Z136" s="451">
        <f>OCTOBER!Z140</f>
        <v>0</v>
      </c>
      <c r="AA136" s="451"/>
      <c r="AB136" s="82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75" customHeight="1" x14ac:dyDescent="0.2">
      <c r="A137" s="15"/>
      <c r="B137" s="427"/>
      <c r="C137" s="277">
        <v>0</v>
      </c>
      <c r="D137" s="429"/>
      <c r="E137" s="280">
        <v>0</v>
      </c>
      <c r="F137" s="76"/>
      <c r="G137" s="77"/>
      <c r="H137" s="77"/>
      <c r="I137" s="77"/>
      <c r="J137" s="77"/>
      <c r="K137" s="15"/>
      <c r="L137" s="15"/>
      <c r="M137" s="15"/>
      <c r="N137" s="15"/>
      <c r="O137" s="15"/>
      <c r="P137" s="15"/>
      <c r="Q137" s="15"/>
      <c r="R137" s="15"/>
      <c r="S137" s="15"/>
      <c r="T137" s="89" t="s">
        <v>208</v>
      </c>
      <c r="U137" s="450">
        <v>0</v>
      </c>
      <c r="V137" s="450"/>
      <c r="W137" s="82"/>
      <c r="X137" s="15"/>
      <c r="Y137" s="89" t="s">
        <v>208</v>
      </c>
      <c r="Z137" s="450">
        <v>0</v>
      </c>
      <c r="AA137" s="450"/>
      <c r="AB137" s="82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75" customHeight="1" x14ac:dyDescent="0.2">
      <c r="A138" s="15"/>
      <c r="B138" s="427"/>
      <c r="C138" s="277">
        <v>0</v>
      </c>
      <c r="D138" s="429"/>
      <c r="E138" s="280">
        <v>0</v>
      </c>
      <c r="F138" s="76"/>
      <c r="G138" s="77"/>
      <c r="H138" s="77"/>
      <c r="I138" s="77"/>
      <c r="J138" s="77"/>
      <c r="K138" s="15"/>
      <c r="L138" s="15"/>
      <c r="M138" s="15"/>
      <c r="N138" s="15"/>
      <c r="O138" s="15"/>
      <c r="P138" s="15"/>
      <c r="Q138" s="15"/>
      <c r="R138" s="15"/>
      <c r="S138" s="15"/>
      <c r="T138" s="89" t="s">
        <v>209</v>
      </c>
      <c r="U138" s="450">
        <v>0</v>
      </c>
      <c r="V138" s="450"/>
      <c r="W138" s="82"/>
      <c r="X138" s="15"/>
      <c r="Y138" s="89" t="s">
        <v>209</v>
      </c>
      <c r="Z138" s="450">
        <v>0</v>
      </c>
      <c r="AA138" s="450"/>
      <c r="AB138" s="82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75" customHeight="1" x14ac:dyDescent="0.2">
      <c r="A139" s="15"/>
      <c r="B139" s="427"/>
      <c r="C139" s="277">
        <v>0</v>
      </c>
      <c r="D139" s="429"/>
      <c r="E139" s="280">
        <v>0</v>
      </c>
      <c r="F139" s="76"/>
      <c r="G139" s="77"/>
      <c r="H139" s="77"/>
      <c r="I139" s="77"/>
      <c r="J139" s="77"/>
      <c r="K139" s="15"/>
      <c r="L139" s="15"/>
      <c r="M139" s="15"/>
      <c r="N139" s="15"/>
      <c r="O139" s="15"/>
      <c r="P139" s="15"/>
      <c r="Q139" s="15"/>
      <c r="R139" s="15"/>
      <c r="S139" s="15"/>
      <c r="T139" s="89" t="s">
        <v>210</v>
      </c>
      <c r="U139" s="450">
        <v>0</v>
      </c>
      <c r="V139" s="450"/>
      <c r="W139" s="82"/>
      <c r="X139" s="15"/>
      <c r="Y139" s="89" t="s">
        <v>210</v>
      </c>
      <c r="Z139" s="450">
        <v>0</v>
      </c>
      <c r="AA139" s="450"/>
      <c r="AB139" s="82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75" customHeight="1" x14ac:dyDescent="0.2">
      <c r="A140" s="15"/>
      <c r="B140" s="427"/>
      <c r="C140" s="277">
        <v>0</v>
      </c>
      <c r="D140" s="429"/>
      <c r="E140" s="280">
        <v>0</v>
      </c>
      <c r="F140" s="76"/>
      <c r="G140" s="77"/>
      <c r="H140" s="77"/>
      <c r="I140" s="77"/>
      <c r="J140" s="77"/>
      <c r="K140" s="15"/>
      <c r="L140" s="15"/>
      <c r="M140" s="15"/>
      <c r="N140" s="15"/>
      <c r="O140" s="15"/>
      <c r="P140" s="15"/>
      <c r="Q140" s="15"/>
      <c r="R140" s="15"/>
      <c r="S140" s="15"/>
      <c r="T140" s="89" t="str">
        <f>T130</f>
        <v>AS OF 11/30</v>
      </c>
      <c r="U140" s="451">
        <f>U136+U137+U138-U139</f>
        <v>0</v>
      </c>
      <c r="V140" s="451"/>
      <c r="W140" s="82"/>
      <c r="X140" s="15"/>
      <c r="Y140" s="89" t="str">
        <f>Y130</f>
        <v>AS OF 11/30</v>
      </c>
      <c r="Z140" s="451">
        <f>Z136+Z137+Z138-Z139</f>
        <v>0</v>
      </c>
      <c r="AA140" s="451"/>
      <c r="AB140" s="82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75" customHeight="1" thickBot="1" x14ac:dyDescent="0.25">
      <c r="A141" s="15"/>
      <c r="B141" s="427"/>
      <c r="C141" s="277">
        <v>0</v>
      </c>
      <c r="D141" s="429"/>
      <c r="E141" s="280">
        <v>0</v>
      </c>
      <c r="F141" s="76"/>
      <c r="G141" s="77"/>
      <c r="H141" s="77"/>
      <c r="I141" s="77"/>
      <c r="J141" s="77"/>
      <c r="K141" s="15"/>
      <c r="L141" s="15"/>
      <c r="M141" s="15"/>
      <c r="N141" s="15"/>
      <c r="O141" s="15"/>
      <c r="P141" s="15"/>
      <c r="Q141" s="15"/>
      <c r="R141" s="15"/>
      <c r="S141" s="15"/>
      <c r="T141" s="91"/>
      <c r="U141" s="85"/>
      <c r="V141" s="85"/>
      <c r="W141" s="88"/>
      <c r="X141" s="15"/>
      <c r="Y141" s="91"/>
      <c r="Z141" s="85"/>
      <c r="AA141" s="85"/>
      <c r="AB141" s="88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75" customHeight="1" x14ac:dyDescent="0.2">
      <c r="A142" s="15"/>
      <c r="B142" s="427"/>
      <c r="C142" s="277">
        <v>0</v>
      </c>
      <c r="D142" s="429"/>
      <c r="E142" s="280">
        <v>0</v>
      </c>
      <c r="F142" s="76"/>
      <c r="G142" s="302">
        <f>C146+E146</f>
        <v>0</v>
      </c>
      <c r="H142" s="15" t="s">
        <v>470</v>
      </c>
      <c r="I142" s="77"/>
      <c r="J142" s="77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75" customHeight="1" x14ac:dyDescent="0.2">
      <c r="A143" s="15"/>
      <c r="B143" s="427"/>
      <c r="C143" s="277">
        <v>0</v>
      </c>
      <c r="D143" s="429"/>
      <c r="E143" s="280">
        <v>0</v>
      </c>
      <c r="F143" s="76"/>
      <c r="I143" s="77"/>
      <c r="J143" s="77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75" customHeight="1" x14ac:dyDescent="0.2">
      <c r="A144" s="15"/>
      <c r="B144" s="427"/>
      <c r="C144" s="277">
        <v>0</v>
      </c>
      <c r="D144" s="429"/>
      <c r="E144" s="280">
        <v>0</v>
      </c>
      <c r="F144" s="76"/>
      <c r="G144" s="77"/>
      <c r="H144" s="77"/>
      <c r="I144" s="77"/>
      <c r="J144" s="77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2.75" customHeight="1" x14ac:dyDescent="0.2">
      <c r="A145" s="15"/>
      <c r="B145" s="428"/>
      <c r="C145" s="278">
        <v>0</v>
      </c>
      <c r="D145" s="430"/>
      <c r="E145" s="281">
        <v>0</v>
      </c>
      <c r="F145" s="76"/>
      <c r="G145" s="77"/>
      <c r="H145" s="77"/>
      <c r="I145" s="77"/>
      <c r="J145" s="77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t="12.75" customHeight="1" x14ac:dyDescent="0.2">
      <c r="A146" s="15"/>
      <c r="B146" s="39" t="s">
        <v>136</v>
      </c>
      <c r="C146" s="279">
        <f>SUM(C105:C145)</f>
        <v>0</v>
      </c>
      <c r="D146" s="92" t="s">
        <v>136</v>
      </c>
      <c r="E146" s="282">
        <f>SUM(E105:E145)</f>
        <v>0</v>
      </c>
      <c r="F146" s="76"/>
      <c r="G146" s="77"/>
      <c r="H146" s="77"/>
      <c r="I146" s="77"/>
      <c r="J146" s="77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t="12.75" customHeight="1" x14ac:dyDescent="0.2">
      <c r="G147" s="93"/>
    </row>
  </sheetData>
  <sheetProtection algorithmName="SHA-512" hashValue="6v5MzRL4/95g5hpCH1YrxKhwaRk6ESjsxNbfFohOYfpLWlxItfM0mdb3Schk2Abln3cF6f82iCPGFaAyS7J6TA==" saltValue="WYC6rdPQk25oLyQPaItAMQ==" spinCount="100000" sheet="1" objects="1" scenarios="1" formatColumns="0" formatRows="0"/>
  <mergeCells count="128">
    <mergeCell ref="K113:N113"/>
    <mergeCell ref="O113:P113"/>
    <mergeCell ref="B2:D2"/>
    <mergeCell ref="E2:F2"/>
    <mergeCell ref="K102:N102"/>
    <mergeCell ref="J60:K60"/>
    <mergeCell ref="F106:G106"/>
    <mergeCell ref="H106:I106"/>
    <mergeCell ref="K104:N104"/>
    <mergeCell ref="B103:E103"/>
    <mergeCell ref="G10:I10"/>
    <mergeCell ref="G55:I55"/>
    <mergeCell ref="O104:P104"/>
    <mergeCell ref="K105:N105"/>
    <mergeCell ref="O105:P105"/>
    <mergeCell ref="K107:N107"/>
    <mergeCell ref="H115:I115"/>
    <mergeCell ref="H116:I116"/>
    <mergeCell ref="F113:G113"/>
    <mergeCell ref="H113:I113"/>
    <mergeCell ref="F114:G114"/>
    <mergeCell ref="H114:I114"/>
    <mergeCell ref="F107:G107"/>
    <mergeCell ref="H107:I107"/>
    <mergeCell ref="F104:G104"/>
    <mergeCell ref="H104:I104"/>
    <mergeCell ref="F105:G105"/>
    <mergeCell ref="H105:I105"/>
    <mergeCell ref="F110:G110"/>
    <mergeCell ref="H110:I110"/>
    <mergeCell ref="F108:G108"/>
    <mergeCell ref="H108:I108"/>
    <mergeCell ref="F109:G109"/>
    <mergeCell ref="H109:I109"/>
    <mergeCell ref="U134:W134"/>
    <mergeCell ref="U135:W135"/>
    <mergeCell ref="Z134:AB134"/>
    <mergeCell ref="Z135:AB135"/>
    <mergeCell ref="Z106:AA106"/>
    <mergeCell ref="K116:N116"/>
    <mergeCell ref="O116:P116"/>
    <mergeCell ref="K117:N117"/>
    <mergeCell ref="O117:P117"/>
    <mergeCell ref="K114:N114"/>
    <mergeCell ref="O114:P114"/>
    <mergeCell ref="K115:N115"/>
    <mergeCell ref="O115:P115"/>
    <mergeCell ref="K111:N111"/>
    <mergeCell ref="O111:P111"/>
    <mergeCell ref="K112:N112"/>
    <mergeCell ref="O112:P112"/>
    <mergeCell ref="K109:N109"/>
    <mergeCell ref="O109:P109"/>
    <mergeCell ref="K110:N110"/>
    <mergeCell ref="O110:P110"/>
    <mergeCell ref="O107:P107"/>
    <mergeCell ref="K108:N108"/>
    <mergeCell ref="O108:P108"/>
    <mergeCell ref="U140:V140"/>
    <mergeCell ref="Z136:AA136"/>
    <mergeCell ref="Z137:AA137"/>
    <mergeCell ref="Z138:AA138"/>
    <mergeCell ref="Z139:AA139"/>
    <mergeCell ref="Z140:AA140"/>
    <mergeCell ref="U136:V136"/>
    <mergeCell ref="U137:V137"/>
    <mergeCell ref="U138:V138"/>
    <mergeCell ref="U139:V139"/>
    <mergeCell ref="U133:W133"/>
    <mergeCell ref="U130:V130"/>
    <mergeCell ref="U120:V120"/>
    <mergeCell ref="U119:V119"/>
    <mergeCell ref="U126:V126"/>
    <mergeCell ref="U127:V127"/>
    <mergeCell ref="U128:V128"/>
    <mergeCell ref="U129:V129"/>
    <mergeCell ref="U116:V116"/>
    <mergeCell ref="U117:V117"/>
    <mergeCell ref="U118:V118"/>
    <mergeCell ref="Z133:AB133"/>
    <mergeCell ref="Z123:AB123"/>
    <mergeCell ref="Z113:AB113"/>
    <mergeCell ref="Z110:AA110"/>
    <mergeCell ref="Z130:AA130"/>
    <mergeCell ref="Z120:AA120"/>
    <mergeCell ref="Z126:AA126"/>
    <mergeCell ref="Z127:AA127"/>
    <mergeCell ref="Z128:AA128"/>
    <mergeCell ref="Z129:AA129"/>
    <mergeCell ref="Z116:AA116"/>
    <mergeCell ref="Z117:AA117"/>
    <mergeCell ref="Z118:AA118"/>
    <mergeCell ref="Z119:AA119"/>
    <mergeCell ref="U4:Y4"/>
    <mergeCell ref="U18:Y18"/>
    <mergeCell ref="U63:Y63"/>
    <mergeCell ref="J15:K15"/>
    <mergeCell ref="O102:P102"/>
    <mergeCell ref="K103:N103"/>
    <mergeCell ref="O103:P103"/>
    <mergeCell ref="U113:W113"/>
    <mergeCell ref="Z103:AB103"/>
    <mergeCell ref="Z107:AA107"/>
    <mergeCell ref="Z108:AA108"/>
    <mergeCell ref="Z109:AA109"/>
    <mergeCell ref="U109:V109"/>
    <mergeCell ref="U110:V110"/>
    <mergeCell ref="U103:W103"/>
    <mergeCell ref="Y102:AB102"/>
    <mergeCell ref="U106:V106"/>
    <mergeCell ref="U107:V107"/>
    <mergeCell ref="U108:V108"/>
    <mergeCell ref="T102:W102"/>
    <mergeCell ref="K106:N106"/>
    <mergeCell ref="O106:P106"/>
    <mergeCell ref="U104:W104"/>
    <mergeCell ref="U105:W105"/>
    <mergeCell ref="U114:W114"/>
    <mergeCell ref="U115:W115"/>
    <mergeCell ref="Z114:AB114"/>
    <mergeCell ref="Z115:AB115"/>
    <mergeCell ref="Z124:AB124"/>
    <mergeCell ref="Z125:AB125"/>
    <mergeCell ref="U124:W124"/>
    <mergeCell ref="U125:W125"/>
    <mergeCell ref="Z104:AB104"/>
    <mergeCell ref="Z105:AB105"/>
    <mergeCell ref="U123:W123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2" manualBreakCount="2">
    <brk id="54" max="16383" man="1"/>
    <brk id="100" max="16383" man="1"/>
  </rowBreaks>
  <colBreaks count="1" manualBreakCount="1">
    <brk id="19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7" customFormat="1" ht="15.6" customHeight="1" x14ac:dyDescent="0.2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67" customFormat="1" ht="15.6" customHeight="1" x14ac:dyDescent="0.25">
      <c r="A2" s="492" t="str">
        <f>JANUARY!G10</f>
        <v>UNITED STEELWORKERS - LOCAL UNION</v>
      </c>
      <c r="B2" s="492"/>
      <c r="C2" s="492"/>
      <c r="D2" s="492"/>
      <c r="E2" s="492"/>
      <c r="F2" s="492"/>
      <c r="G2" s="492"/>
      <c r="H2" s="492"/>
      <c r="I2" s="492"/>
      <c r="J2" s="492"/>
      <c r="K2" s="166"/>
    </row>
    <row r="3" spans="1:11" s="167" customFormat="1" ht="15.6" customHeight="1" x14ac:dyDescent="0.25">
      <c r="A3" s="492" t="s">
        <v>357</v>
      </c>
      <c r="B3" s="492"/>
      <c r="C3" s="492"/>
      <c r="D3" s="492"/>
      <c r="E3" s="492"/>
      <c r="F3" s="492"/>
      <c r="G3" s="492"/>
      <c r="H3" s="492"/>
      <c r="I3" s="492"/>
      <c r="J3" s="492"/>
      <c r="K3" s="166"/>
    </row>
    <row r="4" spans="1:11" s="172" customFormat="1" ht="15.6" customHeight="1" x14ac:dyDescent="0.25">
      <c r="B4" s="173"/>
      <c r="C4" s="173"/>
      <c r="D4" s="173"/>
      <c r="E4" s="173"/>
      <c r="F4" s="174" t="s">
        <v>358</v>
      </c>
      <c r="G4" s="175">
        <f>JANUARY!E11</f>
        <v>0</v>
      </c>
      <c r="H4" s="173"/>
      <c r="I4" s="173"/>
      <c r="J4" s="173"/>
      <c r="K4" s="176"/>
    </row>
    <row r="5" spans="1:11" ht="15.6" customHeight="1" x14ac:dyDescent="0.2">
      <c r="A5" s="103" t="s">
        <v>236</v>
      </c>
      <c r="B5" s="103"/>
      <c r="C5" s="103"/>
      <c r="D5" s="103"/>
      <c r="E5" s="103"/>
      <c r="F5" s="103"/>
      <c r="G5" s="285" t="s">
        <v>404</v>
      </c>
      <c r="H5" s="125" t="s">
        <v>322</v>
      </c>
      <c r="I5" s="125"/>
      <c r="J5" s="103"/>
      <c r="K5" s="103"/>
    </row>
    <row r="6" spans="1:11" ht="15.6" customHeight="1" thickBo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5.6" customHeight="1" x14ac:dyDescent="0.2">
      <c r="A7" s="103" t="s">
        <v>276</v>
      </c>
      <c r="B7" s="103"/>
      <c r="C7" s="103"/>
      <c r="D7" s="103"/>
      <c r="E7" s="103"/>
      <c r="F7" s="103"/>
      <c r="G7" s="103"/>
      <c r="H7" s="103"/>
      <c r="I7" s="103" t="s">
        <v>277</v>
      </c>
      <c r="J7" s="126">
        <f>OctRpt!J39</f>
        <v>0</v>
      </c>
      <c r="K7" s="103"/>
    </row>
    <row r="8" spans="1:11" ht="15.6" customHeight="1" x14ac:dyDescent="0.2">
      <c r="A8" s="127" t="s">
        <v>278</v>
      </c>
      <c r="B8" s="127"/>
      <c r="C8" s="127"/>
      <c r="D8" s="127"/>
      <c r="E8" s="127"/>
      <c r="F8" s="103"/>
      <c r="G8" s="103"/>
      <c r="H8" s="103"/>
      <c r="I8" s="103"/>
      <c r="J8" s="128"/>
      <c r="K8" s="103"/>
    </row>
    <row r="9" spans="1:11" ht="15.6" customHeight="1" x14ac:dyDescent="0.2">
      <c r="A9" s="103" t="s">
        <v>279</v>
      </c>
      <c r="B9" s="103"/>
      <c r="C9" s="103"/>
      <c r="D9" s="103"/>
      <c r="E9" s="103"/>
      <c r="F9" s="103"/>
      <c r="G9" s="103"/>
      <c r="H9" s="103"/>
      <c r="I9" s="154">
        <f>SUM(NOVEMBER!$B$7)</f>
        <v>0</v>
      </c>
      <c r="J9" s="130"/>
      <c r="K9" s="103"/>
    </row>
    <row r="10" spans="1:11" ht="15.6" customHeight="1" x14ac:dyDescent="0.2">
      <c r="A10" s="103" t="s">
        <v>371</v>
      </c>
      <c r="B10" s="103"/>
      <c r="C10" s="103"/>
      <c r="D10" s="103"/>
      <c r="E10" s="103"/>
      <c r="F10" s="103"/>
      <c r="G10" s="103"/>
      <c r="H10" s="103"/>
      <c r="I10" s="131">
        <f>SUM(NOVEMBER!$C$7)</f>
        <v>0</v>
      </c>
      <c r="J10" s="130"/>
      <c r="K10" s="103"/>
    </row>
    <row r="11" spans="1:11" ht="15.6" customHeight="1" x14ac:dyDescent="0.2">
      <c r="A11" s="103" t="s">
        <v>324</v>
      </c>
      <c r="B11" s="103"/>
      <c r="C11" s="103"/>
      <c r="D11" s="103"/>
      <c r="E11" s="103"/>
      <c r="F11" s="103"/>
      <c r="G11" s="103"/>
      <c r="H11" s="103"/>
      <c r="I11" s="131">
        <f>SUM(NOVEMBER!$D$7)</f>
        <v>0</v>
      </c>
      <c r="J11" s="130"/>
      <c r="K11" s="103"/>
    </row>
    <row r="12" spans="1:11" ht="15.6" customHeight="1" x14ac:dyDescent="0.2">
      <c r="A12" s="103" t="s">
        <v>280</v>
      </c>
      <c r="B12" s="103"/>
      <c r="C12" s="103"/>
      <c r="D12" s="103"/>
      <c r="E12" s="103"/>
      <c r="F12" s="103"/>
      <c r="G12" s="103"/>
      <c r="H12" s="103"/>
      <c r="I12" s="131">
        <f>SUM(NOVEMBER!$E$7)</f>
        <v>0</v>
      </c>
      <c r="J12" s="130"/>
      <c r="K12" s="103"/>
    </row>
    <row r="13" spans="1:11" ht="15.6" customHeight="1" x14ac:dyDescent="0.2">
      <c r="A13" s="103" t="s">
        <v>281</v>
      </c>
      <c r="B13" s="103"/>
      <c r="C13" s="103"/>
      <c r="D13" s="103"/>
      <c r="E13" s="103"/>
      <c r="F13" s="103"/>
      <c r="G13" s="103"/>
      <c r="H13" s="103"/>
      <c r="I13" s="131">
        <f>SUM(NOVEMBER!$F$7)</f>
        <v>0</v>
      </c>
      <c r="J13" s="130"/>
      <c r="K13" s="103"/>
    </row>
    <row r="14" spans="1:11" ht="15.6" customHeight="1" x14ac:dyDescent="0.2">
      <c r="A14" s="103" t="s">
        <v>282</v>
      </c>
      <c r="B14" s="103"/>
      <c r="C14" s="103"/>
      <c r="D14" s="103"/>
      <c r="E14" s="103"/>
      <c r="F14" s="103"/>
      <c r="G14" s="103"/>
      <c r="H14" s="103"/>
      <c r="I14" s="131">
        <f>SUM(NOVEMBER!$L$7:$O$7)</f>
        <v>0</v>
      </c>
      <c r="J14" s="130"/>
      <c r="K14" s="103"/>
    </row>
    <row r="15" spans="1:11" ht="15.6" customHeight="1" x14ac:dyDescent="0.2">
      <c r="A15" s="103"/>
      <c r="B15" s="103" t="s">
        <v>283</v>
      </c>
      <c r="C15" s="103" t="s">
        <v>284</v>
      </c>
      <c r="D15" s="103"/>
      <c r="E15" s="103"/>
      <c r="F15" s="103"/>
      <c r="G15" s="103"/>
      <c r="H15" s="103"/>
      <c r="I15" s="131">
        <f>SUM(NOVEMBER!$Q$7:$R$7)</f>
        <v>0</v>
      </c>
      <c r="J15" s="130"/>
      <c r="K15" s="103"/>
    </row>
    <row r="16" spans="1:11" ht="15.6" customHeight="1" thickBot="1" x14ac:dyDescent="0.25">
      <c r="A16" s="103"/>
      <c r="B16" s="103"/>
      <c r="C16" s="103" t="s">
        <v>285</v>
      </c>
      <c r="D16" s="103"/>
      <c r="E16" s="103"/>
      <c r="F16" s="103"/>
      <c r="G16" s="103"/>
      <c r="H16" s="103"/>
      <c r="I16" s="132">
        <f>SUM(NOVEMBER!$P$7)</f>
        <v>0</v>
      </c>
      <c r="J16" s="130"/>
      <c r="K16" s="103"/>
    </row>
    <row r="17" spans="1:11" ht="15.6" customHeight="1" thickBot="1" x14ac:dyDescent="0.25">
      <c r="A17" s="103"/>
      <c r="B17" s="127" t="s">
        <v>286</v>
      </c>
      <c r="C17" s="103"/>
      <c r="D17" s="103"/>
      <c r="E17" s="103"/>
      <c r="F17" s="103"/>
      <c r="G17" s="103"/>
      <c r="H17" s="103"/>
      <c r="I17" s="127" t="s">
        <v>277</v>
      </c>
      <c r="J17" s="133">
        <f>SUM(I9:I16)</f>
        <v>0</v>
      </c>
      <c r="K17" s="103"/>
    </row>
    <row r="18" spans="1:11" ht="15.6" customHeight="1" thickTop="1" thickBot="1" x14ac:dyDescent="0.25">
      <c r="A18" s="103"/>
      <c r="B18" s="127" t="s">
        <v>287</v>
      </c>
      <c r="C18" s="103"/>
      <c r="D18" s="103"/>
      <c r="E18" s="103"/>
      <c r="F18" s="103"/>
      <c r="G18" s="103"/>
      <c r="H18" s="103"/>
      <c r="I18" s="103"/>
      <c r="J18" s="134">
        <f>SUM(J7:J17)</f>
        <v>0</v>
      </c>
      <c r="K18" s="103"/>
    </row>
    <row r="19" spans="1:11" ht="15.6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35" t="s">
        <v>236</v>
      </c>
      <c r="K19" s="103"/>
    </row>
    <row r="20" spans="1:11" ht="15.6" customHeight="1" x14ac:dyDescent="0.2">
      <c r="A20" s="103" t="s">
        <v>288</v>
      </c>
      <c r="B20" s="103"/>
      <c r="C20" s="103"/>
      <c r="D20" s="103"/>
      <c r="E20" s="103"/>
      <c r="F20" s="103"/>
      <c r="G20" s="103"/>
      <c r="H20" s="103"/>
      <c r="I20" s="103"/>
      <c r="J20" s="130"/>
      <c r="K20" s="103"/>
    </row>
    <row r="21" spans="1:11" ht="15.6" customHeight="1" thickBot="1" x14ac:dyDescent="0.25">
      <c r="A21" s="103" t="s">
        <v>289</v>
      </c>
      <c r="B21" s="103"/>
      <c r="C21" s="103"/>
      <c r="D21" s="103"/>
      <c r="E21" s="103"/>
      <c r="F21" s="103"/>
      <c r="G21" s="103"/>
      <c r="H21" s="103"/>
      <c r="I21" s="103"/>
      <c r="J21" s="130"/>
      <c r="K21" s="103"/>
    </row>
    <row r="22" spans="1:11" ht="15.6" customHeight="1" x14ac:dyDescent="0.2">
      <c r="A22" s="103" t="s">
        <v>290</v>
      </c>
      <c r="B22" s="103"/>
      <c r="C22" s="103"/>
      <c r="D22" s="103"/>
      <c r="E22" s="103"/>
      <c r="F22" s="103"/>
      <c r="G22" s="103"/>
      <c r="H22" s="126">
        <f>SUM(NOVEMBER!$U$7)</f>
        <v>0</v>
      </c>
      <c r="I22" s="103"/>
      <c r="J22" s="130"/>
      <c r="K22" s="103"/>
    </row>
    <row r="23" spans="1:11" ht="15.6" customHeight="1" x14ac:dyDescent="0.2">
      <c r="A23" s="103" t="s">
        <v>291</v>
      </c>
      <c r="B23" s="103"/>
      <c r="C23" s="103"/>
      <c r="D23" s="103"/>
      <c r="E23" s="103"/>
      <c r="F23" s="103"/>
      <c r="G23" s="103"/>
      <c r="H23" s="136">
        <f>SUM(NOVEMBER!$V$7)</f>
        <v>0</v>
      </c>
      <c r="I23" s="103"/>
      <c r="J23" s="130"/>
      <c r="K23" s="103"/>
    </row>
    <row r="24" spans="1:11" ht="15.6" customHeight="1" thickBot="1" x14ac:dyDescent="0.25">
      <c r="A24" s="103" t="s">
        <v>292</v>
      </c>
      <c r="B24" s="103"/>
      <c r="C24" s="103"/>
      <c r="D24" s="103"/>
      <c r="E24" s="103"/>
      <c r="F24" s="103"/>
      <c r="G24" s="103"/>
      <c r="H24" s="136">
        <f>SUM(NOVEMBER!$W$7:$X$7)</f>
        <v>0</v>
      </c>
      <c r="I24" s="103"/>
      <c r="J24" s="130"/>
      <c r="K24" s="103"/>
    </row>
    <row r="25" spans="1:11" ht="15.6" customHeight="1" thickBot="1" x14ac:dyDescent="0.25">
      <c r="A25" s="103" t="s">
        <v>293</v>
      </c>
      <c r="B25" s="103"/>
      <c r="C25" s="103"/>
      <c r="D25" s="103"/>
      <c r="E25" s="103"/>
      <c r="F25" s="103"/>
      <c r="G25" s="103"/>
      <c r="H25" s="132">
        <f>SUM(NOVEMBER!$Y$7)</f>
        <v>0</v>
      </c>
      <c r="I25" s="129">
        <f>SUM(H22:H25)</f>
        <v>0</v>
      </c>
      <c r="J25" s="130"/>
      <c r="K25" s="103"/>
    </row>
    <row r="26" spans="1:11" ht="15.6" customHeight="1" x14ac:dyDescent="0.2">
      <c r="A26" s="103" t="s">
        <v>294</v>
      </c>
      <c r="B26" s="103"/>
      <c r="C26" s="103"/>
      <c r="D26" s="103"/>
      <c r="E26" s="103"/>
      <c r="F26" s="103"/>
      <c r="G26" s="103"/>
      <c r="H26" s="103"/>
      <c r="I26" s="131">
        <f>SUM(NOVEMBER!$Z$7)</f>
        <v>0</v>
      </c>
      <c r="J26" s="130"/>
      <c r="K26" s="103"/>
    </row>
    <row r="27" spans="1:11" ht="15.6" customHeight="1" x14ac:dyDescent="0.2">
      <c r="A27" s="103" t="s">
        <v>295</v>
      </c>
      <c r="B27" s="103"/>
      <c r="C27" s="103"/>
      <c r="D27" s="103"/>
      <c r="E27" s="103"/>
      <c r="F27" s="103"/>
      <c r="G27" s="103"/>
      <c r="H27" s="103"/>
      <c r="I27" s="131">
        <f>SUM(NOVEMBER!$AA$7)</f>
        <v>0</v>
      </c>
      <c r="J27" s="130"/>
      <c r="K27" s="103"/>
    </row>
    <row r="28" spans="1:11" ht="15.6" customHeight="1" x14ac:dyDescent="0.2">
      <c r="A28" s="103" t="s">
        <v>296</v>
      </c>
      <c r="B28" s="103"/>
      <c r="C28" s="103"/>
      <c r="D28" s="103"/>
      <c r="E28" s="103"/>
      <c r="F28" s="103"/>
      <c r="G28" s="103"/>
      <c r="H28" s="103"/>
      <c r="I28" s="131">
        <f>SUM(NOVEMBER!$AB$7)</f>
        <v>0</v>
      </c>
      <c r="J28" s="130"/>
      <c r="K28" s="103"/>
    </row>
    <row r="29" spans="1:11" ht="15.6" customHeight="1" x14ac:dyDescent="0.2">
      <c r="A29" s="103" t="s">
        <v>297</v>
      </c>
      <c r="B29" s="103"/>
      <c r="C29" s="103"/>
      <c r="D29" s="103"/>
      <c r="E29" s="103"/>
      <c r="F29" s="103"/>
      <c r="G29" s="103"/>
      <c r="H29" s="103"/>
      <c r="I29" s="131">
        <f>SUM(NOVEMBER!$AC$7)</f>
        <v>0</v>
      </c>
      <c r="J29" s="130"/>
      <c r="K29" s="103"/>
    </row>
    <row r="30" spans="1:11" ht="15.6" customHeight="1" x14ac:dyDescent="0.2">
      <c r="A30" s="103" t="s">
        <v>298</v>
      </c>
      <c r="B30" s="103"/>
      <c r="C30" s="103"/>
      <c r="D30" s="103"/>
      <c r="E30" s="103"/>
      <c r="F30" s="103"/>
      <c r="G30" s="103"/>
      <c r="H30" s="103"/>
      <c r="I30" s="131">
        <f>SUM(NOVEMBER!$AD$7)</f>
        <v>0</v>
      </c>
      <c r="J30" s="130"/>
      <c r="K30" s="103"/>
    </row>
    <row r="31" spans="1:11" ht="15.6" customHeight="1" x14ac:dyDescent="0.2">
      <c r="A31" s="103" t="s">
        <v>299</v>
      </c>
      <c r="B31" s="103"/>
      <c r="C31" s="103"/>
      <c r="D31" s="103"/>
      <c r="E31" s="103"/>
      <c r="F31" s="103"/>
      <c r="G31" s="103"/>
      <c r="H31" s="103"/>
      <c r="I31" s="131">
        <f>SUM(NOVEMBER!$AE$7)</f>
        <v>0</v>
      </c>
      <c r="J31" s="130"/>
      <c r="K31" s="103"/>
    </row>
    <row r="32" spans="1:11" ht="15.6" customHeight="1" x14ac:dyDescent="0.2">
      <c r="A32" s="103" t="s">
        <v>300</v>
      </c>
      <c r="B32" s="103"/>
      <c r="C32" s="103"/>
      <c r="D32" s="103"/>
      <c r="E32" s="103"/>
      <c r="F32" s="103"/>
      <c r="G32" s="103"/>
      <c r="H32" s="103"/>
      <c r="I32" s="131">
        <f>SUM(NOVEMBER!$AF$7)</f>
        <v>0</v>
      </c>
      <c r="J32" s="130"/>
      <c r="K32" s="103"/>
    </row>
    <row r="33" spans="1:11" ht="15.6" customHeight="1" x14ac:dyDescent="0.2">
      <c r="A33" s="103" t="s">
        <v>301</v>
      </c>
      <c r="B33" s="103"/>
      <c r="C33" s="103"/>
      <c r="D33" s="103"/>
      <c r="E33" s="103"/>
      <c r="F33" s="103"/>
      <c r="G33" s="103"/>
      <c r="H33" s="103"/>
      <c r="I33" s="131">
        <f>SUM(NOVEMBER!$AG$7)</f>
        <v>0</v>
      </c>
      <c r="J33" s="130"/>
      <c r="K33" s="103"/>
    </row>
    <row r="34" spans="1:11" ht="15.6" customHeight="1" x14ac:dyDescent="0.2">
      <c r="A34" s="103" t="s">
        <v>302</v>
      </c>
      <c r="B34" s="103"/>
      <c r="C34" s="103"/>
      <c r="D34" s="103"/>
      <c r="E34" s="103"/>
      <c r="F34" s="103"/>
      <c r="G34" s="103"/>
      <c r="H34" s="103"/>
      <c r="I34" s="131">
        <f>SUM(NOVEMBER!$AH$7)</f>
        <v>0</v>
      </c>
      <c r="J34" s="130"/>
      <c r="K34" s="103"/>
    </row>
    <row r="35" spans="1:11" ht="15.6" customHeight="1" x14ac:dyDescent="0.2">
      <c r="A35" s="103" t="s">
        <v>302</v>
      </c>
      <c r="B35" s="103"/>
      <c r="C35" s="103"/>
      <c r="D35" s="103"/>
      <c r="E35" s="103"/>
      <c r="F35" s="103"/>
      <c r="G35" s="103"/>
      <c r="H35" s="103"/>
      <c r="I35" s="138">
        <v>0</v>
      </c>
      <c r="J35" s="130"/>
      <c r="K35" s="103"/>
    </row>
    <row r="36" spans="1:11" ht="15.6" customHeight="1" x14ac:dyDescent="0.2">
      <c r="A36" s="103" t="s">
        <v>303</v>
      </c>
      <c r="B36" s="103"/>
      <c r="C36" s="103"/>
      <c r="D36" s="103"/>
      <c r="E36" s="103"/>
      <c r="F36" s="103"/>
      <c r="G36" s="103"/>
      <c r="H36" s="103"/>
      <c r="I36" s="131">
        <f>SUM(NOVEMBER!$AJ$7)</f>
        <v>0</v>
      </c>
      <c r="J36" s="130"/>
      <c r="K36" s="103"/>
    </row>
    <row r="37" spans="1:11" ht="15.6" customHeight="1" thickBot="1" x14ac:dyDescent="0.25">
      <c r="A37" s="103" t="s">
        <v>304</v>
      </c>
      <c r="B37" s="103"/>
      <c r="C37" s="103"/>
      <c r="D37" s="103"/>
      <c r="E37" s="103"/>
      <c r="F37" s="103"/>
      <c r="G37" s="103"/>
      <c r="H37" s="103"/>
      <c r="I37" s="132">
        <f>SUM(NOVEMBER!$AK$7)</f>
        <v>0</v>
      </c>
      <c r="J37" s="130"/>
      <c r="K37" s="103"/>
    </row>
    <row r="38" spans="1:11" ht="15.6" customHeight="1" thickBot="1" x14ac:dyDescent="0.25">
      <c r="A38" s="139" t="s">
        <v>305</v>
      </c>
      <c r="B38" s="103"/>
      <c r="C38" s="103"/>
      <c r="D38" s="103"/>
      <c r="E38" s="103"/>
      <c r="F38" s="103"/>
      <c r="G38" s="103"/>
      <c r="H38" s="103"/>
      <c r="I38" s="140"/>
      <c r="J38" s="141">
        <f>SUM(I25:I37)</f>
        <v>0</v>
      </c>
      <c r="K38" s="103"/>
    </row>
    <row r="39" spans="1:11" ht="15.6" customHeight="1" thickTop="1" thickBot="1" x14ac:dyDescent="0.25">
      <c r="A39" s="127" t="s">
        <v>306</v>
      </c>
      <c r="B39" s="103"/>
      <c r="C39" s="103"/>
      <c r="D39" s="103"/>
      <c r="E39" s="103"/>
      <c r="F39" s="103"/>
      <c r="G39" s="103"/>
      <c r="H39" s="103"/>
      <c r="I39" s="103"/>
      <c r="J39" s="142">
        <f>SUM(J18-J38)</f>
        <v>0</v>
      </c>
      <c r="K39" s="103"/>
    </row>
    <row r="40" spans="1:11" ht="15.6" customHeight="1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5.6" customHeight="1" x14ac:dyDescent="0.2">
      <c r="A41" s="103" t="s">
        <v>307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5.6" customHeight="1" x14ac:dyDescent="0.2">
      <c r="A42" s="103" t="s">
        <v>308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ht="15.6" customHeight="1" x14ac:dyDescent="0.2">
      <c r="A43" s="103" t="s">
        <v>309</v>
      </c>
      <c r="B43" s="103"/>
      <c r="C43" s="103"/>
      <c r="D43" s="103"/>
      <c r="E43" s="103"/>
      <c r="F43" s="103"/>
      <c r="G43" s="103"/>
      <c r="H43" s="103"/>
      <c r="I43" s="493"/>
      <c r="J43" s="494"/>
      <c r="K43" s="103"/>
    </row>
    <row r="44" spans="1:11" ht="15.6" customHeight="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ht="15.6" customHeight="1" x14ac:dyDescent="0.2">
      <c r="A45" s="143"/>
      <c r="B45" s="143"/>
      <c r="C45" s="143" t="s">
        <v>236</v>
      </c>
      <c r="D45" s="143"/>
      <c r="E45" s="103"/>
      <c r="F45" s="103"/>
      <c r="G45" s="103"/>
      <c r="H45" s="143"/>
      <c r="I45" s="143"/>
      <c r="J45" s="143"/>
      <c r="K45" s="103"/>
    </row>
    <row r="46" spans="1:11" ht="15.6" customHeight="1" x14ac:dyDescent="0.2">
      <c r="A46" s="103"/>
      <c r="B46" s="103"/>
      <c r="C46" s="103"/>
      <c r="D46" s="144" t="s">
        <v>310</v>
      </c>
      <c r="E46" s="103"/>
      <c r="F46" s="103"/>
      <c r="G46" s="103"/>
      <c r="H46" s="140"/>
      <c r="I46" s="140"/>
      <c r="J46" s="145" t="s">
        <v>311</v>
      </c>
      <c r="K46" s="103"/>
    </row>
    <row r="47" spans="1:11" ht="15.6" customHeight="1" x14ac:dyDescent="0.2">
      <c r="A47" s="103"/>
      <c r="B47" s="103"/>
      <c r="C47" s="103"/>
      <c r="D47" s="103"/>
      <c r="E47" s="103"/>
      <c r="F47" s="103"/>
      <c r="G47" s="103"/>
      <c r="H47" s="103" t="s">
        <v>236</v>
      </c>
      <c r="I47" s="103"/>
      <c r="J47" s="103"/>
      <c r="K47" s="103"/>
    </row>
    <row r="48" spans="1:11" ht="15.6" customHeight="1" x14ac:dyDescent="0.2">
      <c r="A48" s="124" t="s">
        <v>312</v>
      </c>
      <c r="B48" s="124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5.6" customHeight="1" x14ac:dyDescent="0.2">
      <c r="A49" s="146" t="s">
        <v>313</v>
      </c>
      <c r="B49" s="146"/>
      <c r="C49" s="146"/>
      <c r="D49" s="146"/>
      <c r="E49" s="146"/>
      <c r="F49" s="146"/>
      <c r="G49" s="146"/>
      <c r="H49" s="146"/>
      <c r="I49" s="146"/>
      <c r="J49" s="103"/>
      <c r="K49" s="103"/>
    </row>
    <row r="50" spans="1:11" ht="15.6" customHeight="1" x14ac:dyDescent="0.2">
      <c r="A50" s="146" t="s">
        <v>314</v>
      </c>
      <c r="B50" s="146"/>
      <c r="C50" s="146"/>
      <c r="D50" s="146"/>
      <c r="E50" s="146"/>
      <c r="F50" s="146"/>
      <c r="G50" s="146"/>
      <c r="H50" s="146"/>
      <c r="I50" s="146"/>
      <c r="J50" s="103"/>
      <c r="K50" s="103"/>
    </row>
  </sheetData>
  <sheetProtection algorithmName="SHA-512" hashValue="1lTir19pEv9p6RElL+ygZ7rcEMM5O29E2G7z0zjxM0gpLgI5fO8v2NbsnfkLWe9xv+dKgUGXUUUyIbq+yp+Jqw==" saltValue="wddK3495vEC1l+7ZnuXEzQ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IN147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7" customWidth="1"/>
    <col min="2" max="7" width="9.140625" style="17" customWidth="1"/>
    <col min="8" max="8" width="30.5703125" style="17" customWidth="1"/>
    <col min="9" max="34" width="9.140625" style="17" customWidth="1"/>
    <col min="35" max="35" width="36.42578125" style="17" customWidth="1"/>
    <col min="36" max="37" width="9.140625" style="17"/>
    <col min="38" max="38" width="2.5703125" style="17" customWidth="1"/>
    <col min="39" max="16384" width="9.140625" style="17"/>
  </cols>
  <sheetData>
    <row r="1" spans="1:248" ht="12.75" customHeight="1" x14ac:dyDescent="0.2">
      <c r="A1" s="15"/>
      <c r="B1" s="16" t="s">
        <v>0</v>
      </c>
      <c r="C1" s="15"/>
      <c r="D1" s="15"/>
      <c r="E1" s="15"/>
      <c r="F1" s="15"/>
      <c r="G1" s="4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248" ht="12.75" customHeight="1" x14ac:dyDescent="0.2">
      <c r="A2" s="15"/>
      <c r="B2" s="481" t="s">
        <v>128</v>
      </c>
      <c r="C2" s="482"/>
      <c r="D2" s="482"/>
      <c r="E2" s="483">
        <f>J100</f>
        <v>0</v>
      </c>
      <c r="F2" s="484"/>
      <c r="G2" s="47"/>
      <c r="H2" s="15"/>
      <c r="I2" s="15"/>
      <c r="J2" s="15"/>
      <c r="K2" s="30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248" s="14" customFormat="1" ht="12.75" customHeight="1" thickBot="1" x14ac:dyDescent="0.25">
      <c r="A3" s="18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48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 t="s">
        <v>1</v>
      </c>
      <c r="N3" s="19">
        <v>12</v>
      </c>
      <c r="O3" s="19">
        <v>13</v>
      </c>
      <c r="P3" s="19">
        <v>14</v>
      </c>
      <c r="Q3" s="19">
        <v>15</v>
      </c>
      <c r="R3" s="19" t="s">
        <v>2</v>
      </c>
      <c r="S3" s="18"/>
      <c r="T3" s="18"/>
      <c r="U3" s="19">
        <v>16</v>
      </c>
      <c r="V3" s="19">
        <v>17</v>
      </c>
      <c r="W3" s="19">
        <v>18</v>
      </c>
      <c r="X3" s="19">
        <v>19</v>
      </c>
      <c r="Y3" s="19">
        <v>20</v>
      </c>
      <c r="Z3" s="19" t="s">
        <v>3</v>
      </c>
      <c r="AA3" s="19">
        <v>21</v>
      </c>
      <c r="AB3" s="19">
        <v>22</v>
      </c>
      <c r="AC3" s="19">
        <v>23</v>
      </c>
      <c r="AD3" s="19">
        <v>24</v>
      </c>
      <c r="AE3" s="19">
        <v>25</v>
      </c>
      <c r="AF3" s="19">
        <v>26</v>
      </c>
      <c r="AG3" s="19">
        <v>27</v>
      </c>
      <c r="AH3" s="19">
        <v>28</v>
      </c>
      <c r="AI3" s="19">
        <v>29</v>
      </c>
      <c r="AJ3" s="19">
        <v>30</v>
      </c>
      <c r="AK3" s="19">
        <v>31</v>
      </c>
      <c r="AL3" s="18"/>
    </row>
    <row r="4" spans="1:248" s="101" customFormat="1" ht="12.75" customHeight="1" thickTop="1" x14ac:dyDescent="0.2">
      <c r="A4" s="388"/>
      <c r="B4" s="4" t="s">
        <v>4</v>
      </c>
      <c r="C4" s="375"/>
      <c r="D4" s="4" t="s">
        <v>201</v>
      </c>
      <c r="E4" s="376" t="s">
        <v>6</v>
      </c>
      <c r="F4" s="10" t="s">
        <v>7</v>
      </c>
      <c r="G4" s="389"/>
      <c r="H4" s="10"/>
      <c r="I4" s="390"/>
      <c r="J4" s="4"/>
      <c r="K4" s="10"/>
      <c r="L4" s="4" t="s">
        <v>454</v>
      </c>
      <c r="M4" s="4"/>
      <c r="N4" s="4" t="s">
        <v>257</v>
      </c>
      <c r="O4" s="376" t="s">
        <v>455</v>
      </c>
      <c r="P4" s="378"/>
      <c r="Q4" s="391" t="s">
        <v>8</v>
      </c>
      <c r="R4" s="10" t="s">
        <v>8</v>
      </c>
      <c r="S4" s="111"/>
      <c r="T4" s="385"/>
      <c r="U4" s="453" t="s">
        <v>9</v>
      </c>
      <c r="V4" s="454"/>
      <c r="W4" s="454"/>
      <c r="X4" s="454"/>
      <c r="Y4" s="455"/>
      <c r="Z4" s="4" t="s">
        <v>10</v>
      </c>
      <c r="AA4" s="4" t="s">
        <v>11</v>
      </c>
      <c r="AB4" s="4" t="s">
        <v>204</v>
      </c>
      <c r="AC4" s="4" t="s">
        <v>12</v>
      </c>
      <c r="AD4" s="4" t="s">
        <v>13</v>
      </c>
      <c r="AE4" s="4" t="s">
        <v>14</v>
      </c>
      <c r="AF4" s="4"/>
      <c r="AG4" s="4"/>
      <c r="AH4" s="9"/>
      <c r="AI4" s="392"/>
      <c r="AJ4" s="4" t="s">
        <v>15</v>
      </c>
      <c r="AK4" s="10" t="s">
        <v>7</v>
      </c>
      <c r="AL4" s="111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</row>
    <row r="5" spans="1:248" s="101" customFormat="1" ht="12.75" customHeight="1" x14ac:dyDescent="0.2">
      <c r="A5" s="388"/>
      <c r="B5" s="4" t="s">
        <v>8</v>
      </c>
      <c r="C5" s="4" t="s">
        <v>16</v>
      </c>
      <c r="D5" s="4" t="s">
        <v>202</v>
      </c>
      <c r="E5" s="379" t="s">
        <v>8</v>
      </c>
      <c r="F5" s="10" t="s">
        <v>18</v>
      </c>
      <c r="G5" s="389" t="s">
        <v>19</v>
      </c>
      <c r="H5" s="10" t="s">
        <v>20</v>
      </c>
      <c r="I5" s="390" t="s">
        <v>465</v>
      </c>
      <c r="J5" s="4" t="s">
        <v>21</v>
      </c>
      <c r="K5" s="10" t="s">
        <v>22</v>
      </c>
      <c r="L5" s="4" t="s">
        <v>456</v>
      </c>
      <c r="M5" s="4" t="s">
        <v>457</v>
      </c>
      <c r="N5" s="4" t="s">
        <v>258</v>
      </c>
      <c r="O5" s="379" t="s">
        <v>259</v>
      </c>
      <c r="P5" s="379" t="s">
        <v>23</v>
      </c>
      <c r="Q5" s="4" t="s">
        <v>24</v>
      </c>
      <c r="R5" s="10" t="s">
        <v>24</v>
      </c>
      <c r="S5" s="9" t="s">
        <v>136</v>
      </c>
      <c r="T5" s="10" t="s">
        <v>136</v>
      </c>
      <c r="U5" s="4" t="s">
        <v>25</v>
      </c>
      <c r="V5" s="4" t="s">
        <v>26</v>
      </c>
      <c r="W5" s="4" t="s">
        <v>27</v>
      </c>
      <c r="X5" s="4" t="s">
        <v>28</v>
      </c>
      <c r="Y5" s="4" t="s">
        <v>137</v>
      </c>
      <c r="Z5" s="4" t="s">
        <v>251</v>
      </c>
      <c r="AA5" s="4" t="s">
        <v>138</v>
      </c>
      <c r="AB5" s="4" t="s">
        <v>203</v>
      </c>
      <c r="AC5" s="4" t="s">
        <v>30</v>
      </c>
      <c r="AD5" s="4" t="s">
        <v>141</v>
      </c>
      <c r="AE5" s="4" t="s">
        <v>31</v>
      </c>
      <c r="AF5" s="4" t="s">
        <v>32</v>
      </c>
      <c r="AG5" s="4" t="s">
        <v>205</v>
      </c>
      <c r="AH5" s="9" t="s">
        <v>16</v>
      </c>
      <c r="AI5" s="393" t="s">
        <v>34</v>
      </c>
      <c r="AJ5" s="4" t="s">
        <v>35</v>
      </c>
      <c r="AK5" s="10" t="s">
        <v>18</v>
      </c>
      <c r="AL5" s="111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</row>
    <row r="6" spans="1:248" s="101" customFormat="1" ht="12.75" customHeight="1" thickBot="1" x14ac:dyDescent="0.25">
      <c r="A6" s="394"/>
      <c r="B6" s="381" t="s">
        <v>36</v>
      </c>
      <c r="C6" s="381" t="s">
        <v>37</v>
      </c>
      <c r="D6" s="381" t="s">
        <v>38</v>
      </c>
      <c r="E6" s="382" t="s">
        <v>39</v>
      </c>
      <c r="F6" s="12" t="s">
        <v>40</v>
      </c>
      <c r="G6" s="395"/>
      <c r="H6" s="12"/>
      <c r="I6" s="396" t="s">
        <v>41</v>
      </c>
      <c r="J6" s="381"/>
      <c r="K6" s="12"/>
      <c r="L6" s="381" t="s">
        <v>458</v>
      </c>
      <c r="M6" s="381"/>
      <c r="N6" s="381" t="s">
        <v>235</v>
      </c>
      <c r="O6" s="382" t="s">
        <v>235</v>
      </c>
      <c r="P6" s="383"/>
      <c r="Q6" s="5" t="s">
        <v>459</v>
      </c>
      <c r="R6" s="117" t="s">
        <v>263</v>
      </c>
      <c r="S6" s="11" t="s">
        <v>109</v>
      </c>
      <c r="T6" s="12" t="s">
        <v>188</v>
      </c>
      <c r="U6" s="381" t="s">
        <v>42</v>
      </c>
      <c r="V6" s="381" t="s">
        <v>43</v>
      </c>
      <c r="W6" s="381"/>
      <c r="X6" s="381" t="s">
        <v>44</v>
      </c>
      <c r="Y6" s="381" t="s">
        <v>30</v>
      </c>
      <c r="Z6" s="381" t="s">
        <v>30</v>
      </c>
      <c r="AA6" s="381" t="s">
        <v>139</v>
      </c>
      <c r="AB6" s="381" t="s">
        <v>15</v>
      </c>
      <c r="AC6" s="381" t="s">
        <v>140</v>
      </c>
      <c r="AD6" s="381" t="s">
        <v>142</v>
      </c>
      <c r="AE6" s="381" t="s">
        <v>47</v>
      </c>
      <c r="AF6" s="381" t="s">
        <v>48</v>
      </c>
      <c r="AG6" s="381" t="s">
        <v>15</v>
      </c>
      <c r="AH6" s="11" t="s">
        <v>30</v>
      </c>
      <c r="AI6" s="397"/>
      <c r="AJ6" s="381" t="s">
        <v>49</v>
      </c>
      <c r="AK6" s="12" t="s">
        <v>189</v>
      </c>
      <c r="AL6" s="398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</row>
    <row r="7" spans="1:248" s="51" customFormat="1" ht="12.75" customHeight="1" thickTop="1" x14ac:dyDescent="0.15">
      <c r="A7" s="49"/>
      <c r="B7" s="235">
        <f>B98</f>
        <v>0</v>
      </c>
      <c r="C7" s="235">
        <f>C98</f>
        <v>0</v>
      </c>
      <c r="D7" s="235">
        <f>D98</f>
        <v>0</v>
      </c>
      <c r="E7" s="238">
        <f>E98</f>
        <v>0</v>
      </c>
      <c r="F7" s="271">
        <f>F98</f>
        <v>0</v>
      </c>
      <c r="G7" s="271" t="str">
        <f>C11</f>
        <v>DECEMBER</v>
      </c>
      <c r="H7" s="356"/>
      <c r="I7" s="357"/>
      <c r="J7" s="235">
        <f>J98-J21</f>
        <v>0</v>
      </c>
      <c r="K7" s="238">
        <f t="shared" ref="K7:R7" si="0">K98</f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9">
        <f t="shared" si="0"/>
        <v>0</v>
      </c>
      <c r="P7" s="236">
        <f t="shared" si="0"/>
        <v>0</v>
      </c>
      <c r="Q7" s="235">
        <f t="shared" si="0"/>
        <v>0</v>
      </c>
      <c r="R7" s="239">
        <f t="shared" si="0"/>
        <v>0</v>
      </c>
      <c r="S7" s="272">
        <f>SUM(L7:R7)</f>
        <v>0</v>
      </c>
      <c r="T7" s="237">
        <f>SUM(U7:AK7)</f>
        <v>0</v>
      </c>
      <c r="U7" s="235">
        <f t="shared" ref="U7:AH7" si="1">U98</f>
        <v>0</v>
      </c>
      <c r="V7" s="235">
        <f t="shared" si="1"/>
        <v>0</v>
      </c>
      <c r="W7" s="235">
        <f t="shared" si="1"/>
        <v>0</v>
      </c>
      <c r="X7" s="235">
        <f t="shared" si="1"/>
        <v>0</v>
      </c>
      <c r="Y7" s="235">
        <f t="shared" si="1"/>
        <v>0</v>
      </c>
      <c r="Z7" s="235">
        <f t="shared" si="1"/>
        <v>0</v>
      </c>
      <c r="AA7" s="235">
        <f t="shared" si="1"/>
        <v>0</v>
      </c>
      <c r="AB7" s="235">
        <f t="shared" si="1"/>
        <v>0</v>
      </c>
      <c r="AC7" s="235">
        <f t="shared" si="1"/>
        <v>0</v>
      </c>
      <c r="AD7" s="235">
        <f t="shared" si="1"/>
        <v>0</v>
      </c>
      <c r="AE7" s="235">
        <f t="shared" si="1"/>
        <v>0</v>
      </c>
      <c r="AF7" s="235">
        <f t="shared" si="1"/>
        <v>0</v>
      </c>
      <c r="AG7" s="235">
        <f t="shared" si="1"/>
        <v>0</v>
      </c>
      <c r="AH7" s="238">
        <f t="shared" si="1"/>
        <v>0</v>
      </c>
      <c r="AI7" s="271"/>
      <c r="AJ7" s="235">
        <f>AJ98</f>
        <v>0</v>
      </c>
      <c r="AK7" s="235">
        <f>AK98</f>
        <v>0</v>
      </c>
      <c r="AL7" s="50"/>
    </row>
    <row r="8" spans="1:248" s="54" customFormat="1" ht="12.75" customHeight="1" x14ac:dyDescent="0.2">
      <c r="A8" s="52"/>
      <c r="B8" s="52"/>
      <c r="C8" s="52"/>
      <c r="D8" s="52"/>
      <c r="E8" s="5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269">
        <f>SUM(K7:R7)-T7</f>
        <v>0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248" ht="12.75" customHeight="1" x14ac:dyDescent="0.2">
      <c r="A9" s="15"/>
      <c r="B9" s="15"/>
      <c r="C9" s="15"/>
      <c r="D9" s="15"/>
      <c r="E9" s="15"/>
      <c r="F9" s="15"/>
      <c r="G9" s="55"/>
      <c r="H9" s="15"/>
      <c r="I9" s="3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248" ht="12.75" customHeight="1" x14ac:dyDescent="0.2">
      <c r="A10" s="15"/>
      <c r="B10" s="15"/>
      <c r="C10" s="15"/>
      <c r="D10" s="15"/>
      <c r="E10" s="15"/>
      <c r="F10" s="15"/>
      <c r="G10" s="499" t="str">
        <f>JANUARY!G10</f>
        <v>UNITED STEELWORKERS - LOCAL UNION</v>
      </c>
      <c r="H10" s="499"/>
      <c r="I10" s="499"/>
      <c r="J10" s="2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4" t="s">
        <v>399</v>
      </c>
      <c r="AA10" s="2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248" ht="12.75" customHeight="1" x14ac:dyDescent="0.2">
      <c r="A11" s="15"/>
      <c r="B11" s="26" t="s">
        <v>51</v>
      </c>
      <c r="C11" s="111" t="s">
        <v>182</v>
      </c>
      <c r="D11" s="26" t="s">
        <v>237</v>
      </c>
      <c r="E11" s="1">
        <f>JANUARY!$E$11</f>
        <v>0</v>
      </c>
      <c r="F11" s="15"/>
      <c r="G11" s="55"/>
      <c r="H11" s="15"/>
      <c r="I11" s="3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26"/>
      <c r="AJ11" s="109" t="str">
        <f>C11</f>
        <v>DECEMBER</v>
      </c>
      <c r="AK11" s="105">
        <f>$E$11</f>
        <v>0</v>
      </c>
    </row>
    <row r="12" spans="1:248" ht="12.75" customHeight="1" x14ac:dyDescent="0.2">
      <c r="A12" s="15"/>
      <c r="B12" s="26" t="s">
        <v>52</v>
      </c>
      <c r="C12" s="56" t="s">
        <v>144</v>
      </c>
      <c r="D12" s="15"/>
      <c r="E12" s="15"/>
      <c r="F12" s="15"/>
      <c r="G12" s="55"/>
      <c r="H12" s="15"/>
      <c r="I12" s="34" t="s">
        <v>53</v>
      </c>
      <c r="J12" s="15"/>
      <c r="K12" s="15"/>
      <c r="L12" s="34"/>
      <c r="M12" s="15"/>
      <c r="N12" s="15"/>
      <c r="O12" s="15"/>
      <c r="P12" s="26"/>
      <c r="Q12" s="15"/>
      <c r="R12" s="26"/>
      <c r="S12" s="15"/>
      <c r="T12" s="15"/>
      <c r="U12" s="15"/>
      <c r="V12" s="15"/>
      <c r="W12" s="15"/>
      <c r="X12" s="15"/>
      <c r="Y12" s="15"/>
      <c r="Z12" s="15"/>
      <c r="AA12" s="15"/>
      <c r="AB12" s="28" t="s">
        <v>54</v>
      </c>
      <c r="AC12" s="15"/>
      <c r="AD12" s="15"/>
      <c r="AE12" s="15"/>
      <c r="AF12" s="15"/>
      <c r="AG12" s="15"/>
      <c r="AH12" s="15"/>
      <c r="AI12" s="26" t="str">
        <f>B12</f>
        <v>Page No.</v>
      </c>
      <c r="AJ12" s="108" t="str">
        <f>C12</f>
        <v>1</v>
      </c>
      <c r="AK12" s="108"/>
      <c r="AL12" s="104"/>
    </row>
    <row r="13" spans="1:248" ht="12.75" customHeight="1" x14ac:dyDescent="0.2">
      <c r="A13" s="15"/>
      <c r="B13" s="15"/>
      <c r="C13" s="15"/>
      <c r="D13" s="15"/>
      <c r="E13" s="15"/>
      <c r="F13" s="15"/>
      <c r="G13" s="55"/>
      <c r="H13" s="15"/>
      <c r="I13" s="3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26"/>
      <c r="AJ13" s="1"/>
      <c r="AK13" s="233"/>
      <c r="AL13" s="15"/>
    </row>
    <row r="14" spans="1:248" ht="12.75" customHeight="1" x14ac:dyDescent="0.2">
      <c r="A14" s="30"/>
      <c r="B14" s="30"/>
      <c r="C14" s="30"/>
      <c r="D14" s="30"/>
      <c r="E14" s="30"/>
      <c r="F14" s="30"/>
      <c r="G14" s="57"/>
      <c r="H14" s="30"/>
      <c r="I14" s="31"/>
      <c r="J14" s="30"/>
      <c r="K14" s="30"/>
      <c r="L14" s="3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  <c r="AF14" s="30"/>
      <c r="AG14" s="30"/>
      <c r="AH14" s="30"/>
      <c r="AI14" s="30"/>
      <c r="AJ14" s="2"/>
      <c r="AK14" s="2"/>
      <c r="AL14" s="30"/>
    </row>
    <row r="15" spans="1:248" s="362" customFormat="1" ht="12.75" customHeight="1" x14ac:dyDescent="0.2">
      <c r="A15" s="32"/>
      <c r="B15" s="15"/>
      <c r="C15" s="15" t="s">
        <v>55</v>
      </c>
      <c r="D15" s="15"/>
      <c r="E15" s="15"/>
      <c r="F15" s="33"/>
      <c r="G15" s="58"/>
      <c r="H15" s="38" t="s">
        <v>56</v>
      </c>
      <c r="I15" s="59"/>
      <c r="J15" s="459" t="s">
        <v>466</v>
      </c>
      <c r="K15" s="460"/>
      <c r="L15" s="15"/>
      <c r="M15" s="15"/>
      <c r="N15" s="15"/>
      <c r="O15" s="34" t="s">
        <v>57</v>
      </c>
      <c r="P15" s="15"/>
      <c r="Q15" s="15"/>
      <c r="R15" s="32"/>
      <c r="S15" s="15"/>
      <c r="T15" s="3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33"/>
      <c r="AJ15" s="15"/>
      <c r="AK15" s="32"/>
      <c r="AL15" s="15"/>
    </row>
    <row r="16" spans="1:248" s="362" customFormat="1" ht="12.75" customHeight="1" x14ac:dyDescent="0.2">
      <c r="A16" s="32"/>
      <c r="B16" s="15"/>
      <c r="C16" s="15"/>
      <c r="D16" s="15"/>
      <c r="E16" s="15"/>
      <c r="F16" s="33"/>
      <c r="G16" s="58"/>
      <c r="H16" s="33"/>
      <c r="I16" s="60"/>
      <c r="J16" s="15"/>
      <c r="K16" s="32"/>
      <c r="L16" s="15"/>
      <c r="M16" s="15"/>
      <c r="N16" s="15"/>
      <c r="O16" s="15"/>
      <c r="P16" s="15"/>
      <c r="Q16" s="15"/>
      <c r="R16" s="32"/>
      <c r="S16" s="15"/>
      <c r="T16" s="3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33"/>
      <c r="AJ16" s="15"/>
      <c r="AK16" s="32"/>
      <c r="AL16" s="15"/>
    </row>
    <row r="17" spans="1:248" s="362" customFormat="1" ht="12.75" customHeight="1" thickBot="1" x14ac:dyDescent="0.25">
      <c r="A17" s="35"/>
      <c r="B17" s="19">
        <v>1</v>
      </c>
      <c r="C17" s="19">
        <v>2</v>
      </c>
      <c r="D17" s="19">
        <v>3</v>
      </c>
      <c r="E17" s="19">
        <v>4</v>
      </c>
      <c r="F17" s="36">
        <v>5</v>
      </c>
      <c r="G17" s="61">
        <v>6</v>
      </c>
      <c r="H17" s="37">
        <v>7</v>
      </c>
      <c r="I17" s="62">
        <v>8</v>
      </c>
      <c r="J17" s="19">
        <v>9</v>
      </c>
      <c r="K17" s="37">
        <v>10</v>
      </c>
      <c r="L17" s="19">
        <v>11</v>
      </c>
      <c r="M17" s="19" t="s">
        <v>1</v>
      </c>
      <c r="N17" s="19">
        <v>12</v>
      </c>
      <c r="O17" s="19">
        <v>13</v>
      </c>
      <c r="P17" s="19">
        <v>14</v>
      </c>
      <c r="Q17" s="19">
        <v>15</v>
      </c>
      <c r="R17" s="37" t="s">
        <v>2</v>
      </c>
      <c r="S17" s="18"/>
      <c r="T17" s="35"/>
      <c r="U17" s="19">
        <v>16</v>
      </c>
      <c r="V17" s="19">
        <v>17</v>
      </c>
      <c r="W17" s="19">
        <v>18</v>
      </c>
      <c r="X17" s="19">
        <v>19</v>
      </c>
      <c r="Y17" s="19">
        <v>20</v>
      </c>
      <c r="Z17" s="19" t="s">
        <v>3</v>
      </c>
      <c r="AA17" s="19">
        <v>21</v>
      </c>
      <c r="AB17" s="19">
        <v>22</v>
      </c>
      <c r="AC17" s="19">
        <v>23</v>
      </c>
      <c r="AD17" s="19">
        <v>24</v>
      </c>
      <c r="AE17" s="19">
        <v>25</v>
      </c>
      <c r="AF17" s="19">
        <v>26</v>
      </c>
      <c r="AG17" s="19">
        <v>27</v>
      </c>
      <c r="AH17" s="19">
        <v>28</v>
      </c>
      <c r="AI17" s="36">
        <v>29</v>
      </c>
      <c r="AJ17" s="19">
        <v>30</v>
      </c>
      <c r="AK17" s="37">
        <v>31</v>
      </c>
      <c r="AL17" s="18"/>
    </row>
    <row r="18" spans="1:248" s="102" customFormat="1" ht="12.75" customHeight="1" thickTop="1" x14ac:dyDescent="0.2">
      <c r="A18" s="32"/>
      <c r="B18" s="6" t="s">
        <v>4</v>
      </c>
      <c r="C18" s="399"/>
      <c r="D18" s="6" t="s">
        <v>201</v>
      </c>
      <c r="E18" s="400" t="s">
        <v>6</v>
      </c>
      <c r="F18" s="114" t="s">
        <v>7</v>
      </c>
      <c r="G18" s="401"/>
      <c r="H18" s="114"/>
      <c r="I18" s="402"/>
      <c r="J18" s="6"/>
      <c r="K18" s="114"/>
      <c r="L18" s="6" t="s">
        <v>454</v>
      </c>
      <c r="M18" s="6"/>
      <c r="N18" s="6" t="s">
        <v>257</v>
      </c>
      <c r="O18" s="400" t="s">
        <v>455</v>
      </c>
      <c r="P18" s="403"/>
      <c r="Q18" s="404" t="s">
        <v>8</v>
      </c>
      <c r="R18" s="114" t="s">
        <v>8</v>
      </c>
      <c r="S18" s="405"/>
      <c r="T18" s="374"/>
      <c r="U18" s="456" t="s">
        <v>9</v>
      </c>
      <c r="V18" s="457"/>
      <c r="W18" s="457"/>
      <c r="X18" s="457"/>
      <c r="Y18" s="458"/>
      <c r="Z18" s="6" t="s">
        <v>10</v>
      </c>
      <c r="AA18" s="6" t="s">
        <v>11</v>
      </c>
      <c r="AB18" s="6" t="s">
        <v>204</v>
      </c>
      <c r="AC18" s="6" t="s">
        <v>12</v>
      </c>
      <c r="AD18" s="6" t="s">
        <v>13</v>
      </c>
      <c r="AE18" s="6" t="s">
        <v>14</v>
      </c>
      <c r="AF18" s="6"/>
      <c r="AG18" s="6"/>
      <c r="AH18" s="406"/>
      <c r="AI18" s="407"/>
      <c r="AJ18" s="6" t="s">
        <v>15</v>
      </c>
      <c r="AK18" s="114" t="s">
        <v>7</v>
      </c>
      <c r="AL18" s="405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</row>
    <row r="19" spans="1:248" s="102" customFormat="1" ht="12.75" customHeight="1" x14ac:dyDescent="0.2">
      <c r="A19" s="32"/>
      <c r="B19" s="6" t="s">
        <v>8</v>
      </c>
      <c r="C19" s="6" t="s">
        <v>16</v>
      </c>
      <c r="D19" s="6" t="s">
        <v>202</v>
      </c>
      <c r="E19" s="408" t="s">
        <v>8</v>
      </c>
      <c r="F19" s="114" t="s">
        <v>18</v>
      </c>
      <c r="G19" s="401" t="s">
        <v>19</v>
      </c>
      <c r="H19" s="114" t="s">
        <v>20</v>
      </c>
      <c r="I19" s="402" t="s">
        <v>465</v>
      </c>
      <c r="J19" s="6" t="s">
        <v>21</v>
      </c>
      <c r="K19" s="114" t="s">
        <v>22</v>
      </c>
      <c r="L19" s="6" t="s">
        <v>456</v>
      </c>
      <c r="M19" s="6" t="s">
        <v>457</v>
      </c>
      <c r="N19" s="6" t="s">
        <v>258</v>
      </c>
      <c r="O19" s="408" t="s">
        <v>259</v>
      </c>
      <c r="P19" s="408" t="s">
        <v>23</v>
      </c>
      <c r="Q19" s="6" t="s">
        <v>24</v>
      </c>
      <c r="R19" s="114" t="s">
        <v>24</v>
      </c>
      <c r="S19" s="406" t="s">
        <v>136</v>
      </c>
      <c r="T19" s="114" t="s">
        <v>136</v>
      </c>
      <c r="U19" s="6" t="s">
        <v>25</v>
      </c>
      <c r="V19" s="6" t="s">
        <v>26</v>
      </c>
      <c r="W19" s="6" t="s">
        <v>27</v>
      </c>
      <c r="X19" s="6" t="s">
        <v>28</v>
      </c>
      <c r="Y19" s="6" t="s">
        <v>137</v>
      </c>
      <c r="Z19" s="6" t="s">
        <v>251</v>
      </c>
      <c r="AA19" s="6" t="s">
        <v>138</v>
      </c>
      <c r="AB19" s="6" t="s">
        <v>203</v>
      </c>
      <c r="AC19" s="6" t="s">
        <v>30</v>
      </c>
      <c r="AD19" s="6" t="s">
        <v>141</v>
      </c>
      <c r="AE19" s="6" t="s">
        <v>31</v>
      </c>
      <c r="AF19" s="6" t="s">
        <v>32</v>
      </c>
      <c r="AG19" s="6" t="s">
        <v>205</v>
      </c>
      <c r="AH19" s="406" t="s">
        <v>16</v>
      </c>
      <c r="AI19" s="409" t="s">
        <v>34</v>
      </c>
      <c r="AJ19" s="6" t="s">
        <v>35</v>
      </c>
      <c r="AK19" s="114" t="s">
        <v>18</v>
      </c>
      <c r="AL19" s="405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</row>
    <row r="20" spans="1:248" s="102" customFormat="1" ht="12.75" customHeight="1" thickBot="1" x14ac:dyDescent="0.25">
      <c r="A20" s="410"/>
      <c r="B20" s="7" t="s">
        <v>36</v>
      </c>
      <c r="C20" s="7" t="s">
        <v>37</v>
      </c>
      <c r="D20" s="7" t="s">
        <v>38</v>
      </c>
      <c r="E20" s="411" t="s">
        <v>39</v>
      </c>
      <c r="F20" s="412" t="s">
        <v>40</v>
      </c>
      <c r="G20" s="413"/>
      <c r="H20" s="412"/>
      <c r="I20" s="414" t="s">
        <v>41</v>
      </c>
      <c r="J20" s="7"/>
      <c r="K20" s="412"/>
      <c r="L20" s="7" t="s">
        <v>458</v>
      </c>
      <c r="M20" s="7"/>
      <c r="N20" s="7" t="s">
        <v>235</v>
      </c>
      <c r="O20" s="411" t="s">
        <v>235</v>
      </c>
      <c r="P20" s="415"/>
      <c r="Q20" s="115" t="s">
        <v>459</v>
      </c>
      <c r="R20" s="116" t="s">
        <v>263</v>
      </c>
      <c r="S20" s="416" t="s">
        <v>109</v>
      </c>
      <c r="T20" s="412" t="s">
        <v>188</v>
      </c>
      <c r="U20" s="7" t="s">
        <v>42</v>
      </c>
      <c r="V20" s="7" t="s">
        <v>43</v>
      </c>
      <c r="W20" s="7"/>
      <c r="X20" s="7" t="s">
        <v>44</v>
      </c>
      <c r="Y20" s="7" t="s">
        <v>30</v>
      </c>
      <c r="Z20" s="7" t="s">
        <v>30</v>
      </c>
      <c r="AA20" s="7" t="s">
        <v>139</v>
      </c>
      <c r="AB20" s="7" t="s">
        <v>15</v>
      </c>
      <c r="AC20" s="7" t="s">
        <v>140</v>
      </c>
      <c r="AD20" s="7" t="s">
        <v>142</v>
      </c>
      <c r="AE20" s="7" t="s">
        <v>47</v>
      </c>
      <c r="AF20" s="7" t="s">
        <v>48</v>
      </c>
      <c r="AG20" s="7" t="s">
        <v>15</v>
      </c>
      <c r="AH20" s="416" t="s">
        <v>30</v>
      </c>
      <c r="AI20" s="417"/>
      <c r="AJ20" s="7" t="s">
        <v>49</v>
      </c>
      <c r="AK20" s="412" t="s">
        <v>189</v>
      </c>
      <c r="AL20" s="418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</row>
    <row r="21" spans="1:248" s="15" customFormat="1" ht="12.75" customHeight="1" thickTop="1" x14ac:dyDescent="0.2">
      <c r="A21" s="40"/>
      <c r="B21" s="241"/>
      <c r="C21" s="241"/>
      <c r="D21" s="241"/>
      <c r="E21" s="241"/>
      <c r="F21" s="244"/>
      <c r="G21" s="113" t="str">
        <f>$C$11</f>
        <v>DECEMBER</v>
      </c>
      <c r="H21" s="273" t="s">
        <v>58</v>
      </c>
      <c r="I21" s="276"/>
      <c r="J21" s="442">
        <f>NOVEMBER!E2</f>
        <v>0</v>
      </c>
      <c r="K21" s="244"/>
      <c r="L21" s="241"/>
      <c r="M21" s="241"/>
      <c r="N21" s="241"/>
      <c r="O21" s="242"/>
      <c r="P21" s="254"/>
      <c r="Q21" s="241"/>
      <c r="R21" s="242"/>
      <c r="S21" s="29"/>
      <c r="T21" s="40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2"/>
      <c r="AI21" s="243"/>
      <c r="AJ21" s="241"/>
      <c r="AK21" s="241"/>
      <c r="AL21" s="29"/>
    </row>
    <row r="22" spans="1:248" s="124" customFormat="1" ht="12.75" customHeight="1" x14ac:dyDescent="0.2">
      <c r="A22" s="40">
        <v>1</v>
      </c>
      <c r="B22" s="245"/>
      <c r="C22" s="245"/>
      <c r="D22" s="245"/>
      <c r="E22" s="245"/>
      <c r="F22" s="246"/>
      <c r="G22" s="419"/>
      <c r="H22" s="265"/>
      <c r="I22" s="420"/>
      <c r="J22" s="241">
        <f t="shared" ref="J22:J52" si="2">SUM(B22:F22)</f>
        <v>0</v>
      </c>
      <c r="K22" s="244">
        <f>SUM(U22:AK22)-SUM(L22:R22)</f>
        <v>0</v>
      </c>
      <c r="L22" s="245"/>
      <c r="M22" s="245"/>
      <c r="N22" s="245"/>
      <c r="O22" s="247"/>
      <c r="P22" s="255"/>
      <c r="Q22" s="245"/>
      <c r="R22" s="246"/>
      <c r="S22" s="65" t="s">
        <v>59</v>
      </c>
      <c r="T22" s="40">
        <v>1</v>
      </c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7"/>
      <c r="AI22" s="265"/>
      <c r="AJ22" s="245"/>
      <c r="AK22" s="246"/>
      <c r="AL22" s="65" t="s">
        <v>59</v>
      </c>
    </row>
    <row r="23" spans="1:248" s="124" customFormat="1" ht="12.75" customHeight="1" x14ac:dyDescent="0.2">
      <c r="A23" s="40">
        <v>2</v>
      </c>
      <c r="B23" s="245"/>
      <c r="C23" s="245"/>
      <c r="D23" s="245"/>
      <c r="E23" s="245"/>
      <c r="F23" s="246"/>
      <c r="G23" s="419"/>
      <c r="H23" s="265"/>
      <c r="I23" s="420"/>
      <c r="J23" s="241">
        <f t="shared" si="2"/>
        <v>0</v>
      </c>
      <c r="K23" s="244">
        <f t="shared" ref="K23:K52" si="3">SUM(U23:AK23)-SUM(L23:R23)</f>
        <v>0</v>
      </c>
      <c r="L23" s="245"/>
      <c r="M23" s="245"/>
      <c r="N23" s="245"/>
      <c r="O23" s="247"/>
      <c r="P23" s="255"/>
      <c r="Q23" s="245"/>
      <c r="R23" s="246"/>
      <c r="S23" s="65" t="s">
        <v>60</v>
      </c>
      <c r="T23" s="40">
        <v>2</v>
      </c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7"/>
      <c r="AI23" s="265"/>
      <c r="AJ23" s="245"/>
      <c r="AK23" s="246"/>
      <c r="AL23" s="65" t="s">
        <v>60</v>
      </c>
    </row>
    <row r="24" spans="1:248" s="124" customFormat="1" ht="12.75" customHeight="1" x14ac:dyDescent="0.2">
      <c r="A24" s="40">
        <v>3</v>
      </c>
      <c r="B24" s="245"/>
      <c r="C24" s="245"/>
      <c r="D24" s="245"/>
      <c r="E24" s="245"/>
      <c r="F24" s="246"/>
      <c r="G24" s="419"/>
      <c r="H24" s="265"/>
      <c r="I24" s="420"/>
      <c r="J24" s="241">
        <f t="shared" si="2"/>
        <v>0</v>
      </c>
      <c r="K24" s="244">
        <f t="shared" si="3"/>
        <v>0</v>
      </c>
      <c r="L24" s="245"/>
      <c r="M24" s="245"/>
      <c r="N24" s="245"/>
      <c r="O24" s="247"/>
      <c r="P24" s="255"/>
      <c r="Q24" s="245"/>
      <c r="R24" s="246"/>
      <c r="S24" s="65" t="s">
        <v>61</v>
      </c>
      <c r="T24" s="40">
        <v>3</v>
      </c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7"/>
      <c r="AI24" s="265"/>
      <c r="AJ24" s="245"/>
      <c r="AK24" s="246"/>
      <c r="AL24" s="65" t="s">
        <v>61</v>
      </c>
    </row>
    <row r="25" spans="1:248" s="124" customFormat="1" ht="12.75" customHeight="1" x14ac:dyDescent="0.2">
      <c r="A25" s="40">
        <v>4</v>
      </c>
      <c r="B25" s="245"/>
      <c r="C25" s="245"/>
      <c r="D25" s="245"/>
      <c r="E25" s="245"/>
      <c r="F25" s="246"/>
      <c r="G25" s="419"/>
      <c r="H25" s="265"/>
      <c r="I25" s="420"/>
      <c r="J25" s="241">
        <f t="shared" si="2"/>
        <v>0</v>
      </c>
      <c r="K25" s="244">
        <f t="shared" si="3"/>
        <v>0</v>
      </c>
      <c r="L25" s="245"/>
      <c r="M25" s="245"/>
      <c r="N25" s="245"/>
      <c r="O25" s="247"/>
      <c r="P25" s="255"/>
      <c r="Q25" s="245"/>
      <c r="R25" s="246"/>
      <c r="S25" s="65" t="s">
        <v>62</v>
      </c>
      <c r="T25" s="40">
        <v>4</v>
      </c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7"/>
      <c r="AI25" s="265"/>
      <c r="AJ25" s="245"/>
      <c r="AK25" s="246"/>
      <c r="AL25" s="65" t="s">
        <v>62</v>
      </c>
    </row>
    <row r="26" spans="1:248" s="124" customFormat="1" ht="12.75" customHeight="1" x14ac:dyDescent="0.2">
      <c r="A26" s="40">
        <v>5</v>
      </c>
      <c r="B26" s="245"/>
      <c r="C26" s="245"/>
      <c r="D26" s="245"/>
      <c r="E26" s="245"/>
      <c r="F26" s="246"/>
      <c r="G26" s="421"/>
      <c r="H26" s="265"/>
      <c r="I26" s="420"/>
      <c r="J26" s="241">
        <f t="shared" si="2"/>
        <v>0</v>
      </c>
      <c r="K26" s="244">
        <f t="shared" si="3"/>
        <v>0</v>
      </c>
      <c r="L26" s="245"/>
      <c r="M26" s="245"/>
      <c r="N26" s="245"/>
      <c r="O26" s="247"/>
      <c r="P26" s="255"/>
      <c r="Q26" s="245"/>
      <c r="R26" s="246"/>
      <c r="S26" s="65" t="s">
        <v>63</v>
      </c>
      <c r="T26" s="40">
        <v>5</v>
      </c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7"/>
      <c r="AI26" s="265"/>
      <c r="AJ26" s="245"/>
      <c r="AK26" s="246"/>
      <c r="AL26" s="65" t="s">
        <v>63</v>
      </c>
    </row>
    <row r="27" spans="1:248" s="124" customFormat="1" ht="12.75" customHeight="1" x14ac:dyDescent="0.2">
      <c r="A27" s="66">
        <v>6</v>
      </c>
      <c r="B27" s="248"/>
      <c r="C27" s="248"/>
      <c r="D27" s="248"/>
      <c r="E27" s="248"/>
      <c r="F27" s="250"/>
      <c r="G27" s="419"/>
      <c r="H27" s="266"/>
      <c r="I27" s="422"/>
      <c r="J27" s="241">
        <f t="shared" si="2"/>
        <v>0</v>
      </c>
      <c r="K27" s="244">
        <f t="shared" si="3"/>
        <v>0</v>
      </c>
      <c r="L27" s="248"/>
      <c r="M27" s="248"/>
      <c r="N27" s="248"/>
      <c r="O27" s="249"/>
      <c r="P27" s="256"/>
      <c r="Q27" s="248"/>
      <c r="R27" s="250"/>
      <c r="S27" s="67" t="s">
        <v>64</v>
      </c>
      <c r="T27" s="66">
        <v>6</v>
      </c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9"/>
      <c r="AI27" s="266"/>
      <c r="AJ27" s="248"/>
      <c r="AK27" s="250"/>
      <c r="AL27" s="67" t="s">
        <v>64</v>
      </c>
    </row>
    <row r="28" spans="1:248" s="124" customFormat="1" ht="12.75" customHeight="1" x14ac:dyDescent="0.2">
      <c r="A28" s="40">
        <v>7</v>
      </c>
      <c r="B28" s="245"/>
      <c r="C28" s="245"/>
      <c r="D28" s="245"/>
      <c r="E28" s="245"/>
      <c r="F28" s="246"/>
      <c r="G28" s="419"/>
      <c r="H28" s="265"/>
      <c r="I28" s="420"/>
      <c r="J28" s="241">
        <f t="shared" si="2"/>
        <v>0</v>
      </c>
      <c r="K28" s="244">
        <f t="shared" si="3"/>
        <v>0</v>
      </c>
      <c r="L28" s="245"/>
      <c r="M28" s="245"/>
      <c r="N28" s="245"/>
      <c r="O28" s="247"/>
      <c r="P28" s="255"/>
      <c r="Q28" s="245"/>
      <c r="R28" s="246"/>
      <c r="S28" s="65" t="s">
        <v>65</v>
      </c>
      <c r="T28" s="40">
        <v>7</v>
      </c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7"/>
      <c r="AI28" s="265"/>
      <c r="AJ28" s="245"/>
      <c r="AK28" s="246"/>
      <c r="AL28" s="65" t="s">
        <v>65</v>
      </c>
    </row>
    <row r="29" spans="1:248" s="124" customFormat="1" ht="12.75" customHeight="1" x14ac:dyDescent="0.2">
      <c r="A29" s="40">
        <v>8</v>
      </c>
      <c r="B29" s="245"/>
      <c r="C29" s="245"/>
      <c r="D29" s="245"/>
      <c r="E29" s="245"/>
      <c r="F29" s="246"/>
      <c r="G29" s="419"/>
      <c r="H29" s="265"/>
      <c r="I29" s="420"/>
      <c r="J29" s="241">
        <f t="shared" si="2"/>
        <v>0</v>
      </c>
      <c r="K29" s="244">
        <f t="shared" si="3"/>
        <v>0</v>
      </c>
      <c r="L29" s="245"/>
      <c r="M29" s="245"/>
      <c r="N29" s="245"/>
      <c r="O29" s="247"/>
      <c r="P29" s="255"/>
      <c r="Q29" s="245"/>
      <c r="R29" s="246"/>
      <c r="S29" s="65" t="s">
        <v>66</v>
      </c>
      <c r="T29" s="40">
        <v>8</v>
      </c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7"/>
      <c r="AI29" s="265"/>
      <c r="AJ29" s="245"/>
      <c r="AK29" s="246"/>
      <c r="AL29" s="65" t="s">
        <v>66</v>
      </c>
    </row>
    <row r="30" spans="1:248" s="124" customFormat="1" ht="12.75" customHeight="1" x14ac:dyDescent="0.2">
      <c r="A30" s="40">
        <v>9</v>
      </c>
      <c r="B30" s="245"/>
      <c r="C30" s="245"/>
      <c r="D30" s="245"/>
      <c r="E30" s="245"/>
      <c r="F30" s="246"/>
      <c r="G30" s="419"/>
      <c r="H30" s="265"/>
      <c r="I30" s="420"/>
      <c r="J30" s="241">
        <f t="shared" si="2"/>
        <v>0</v>
      </c>
      <c r="K30" s="244">
        <f t="shared" si="3"/>
        <v>0</v>
      </c>
      <c r="L30" s="245"/>
      <c r="M30" s="245"/>
      <c r="N30" s="245"/>
      <c r="O30" s="247"/>
      <c r="P30" s="255"/>
      <c r="Q30" s="245"/>
      <c r="R30" s="246"/>
      <c r="S30" s="65" t="s">
        <v>67</v>
      </c>
      <c r="T30" s="40">
        <v>9</v>
      </c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7"/>
      <c r="AI30" s="265"/>
      <c r="AJ30" s="245"/>
      <c r="AK30" s="246"/>
      <c r="AL30" s="65" t="s">
        <v>67</v>
      </c>
    </row>
    <row r="31" spans="1:248" s="124" customFormat="1" ht="12.75" customHeight="1" x14ac:dyDescent="0.2">
      <c r="A31" s="40">
        <v>10</v>
      </c>
      <c r="B31" s="245"/>
      <c r="C31" s="245"/>
      <c r="D31" s="245"/>
      <c r="E31" s="245"/>
      <c r="F31" s="246"/>
      <c r="G31" s="419"/>
      <c r="H31" s="265"/>
      <c r="I31" s="420"/>
      <c r="J31" s="241">
        <f t="shared" si="2"/>
        <v>0</v>
      </c>
      <c r="K31" s="244">
        <f t="shared" si="3"/>
        <v>0</v>
      </c>
      <c r="L31" s="245"/>
      <c r="M31" s="245"/>
      <c r="N31" s="245"/>
      <c r="O31" s="247"/>
      <c r="P31" s="255"/>
      <c r="Q31" s="245"/>
      <c r="R31" s="246"/>
      <c r="S31" s="65" t="s">
        <v>68</v>
      </c>
      <c r="T31" s="40">
        <v>10</v>
      </c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7"/>
      <c r="AI31" s="265"/>
      <c r="AJ31" s="245"/>
      <c r="AK31" s="246"/>
      <c r="AL31" s="65" t="s">
        <v>68</v>
      </c>
    </row>
    <row r="32" spans="1:248" s="124" customFormat="1" ht="12.75" customHeight="1" x14ac:dyDescent="0.2">
      <c r="A32" s="40">
        <v>11</v>
      </c>
      <c r="B32" s="245"/>
      <c r="C32" s="245"/>
      <c r="D32" s="245"/>
      <c r="E32" s="245"/>
      <c r="F32" s="246"/>
      <c r="G32" s="419"/>
      <c r="H32" s="265"/>
      <c r="I32" s="420"/>
      <c r="J32" s="241">
        <f t="shared" si="2"/>
        <v>0</v>
      </c>
      <c r="K32" s="244">
        <f t="shared" si="3"/>
        <v>0</v>
      </c>
      <c r="L32" s="245"/>
      <c r="M32" s="245"/>
      <c r="N32" s="245"/>
      <c r="O32" s="247"/>
      <c r="P32" s="255"/>
      <c r="Q32" s="245"/>
      <c r="R32" s="246"/>
      <c r="S32" s="65" t="s">
        <v>69</v>
      </c>
      <c r="T32" s="40">
        <v>11</v>
      </c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7"/>
      <c r="AI32" s="265"/>
      <c r="AJ32" s="245"/>
      <c r="AK32" s="246"/>
      <c r="AL32" s="65" t="s">
        <v>69</v>
      </c>
    </row>
    <row r="33" spans="1:38" s="124" customFormat="1" ht="12.75" customHeight="1" x14ac:dyDescent="0.2">
      <c r="A33" s="40">
        <v>12</v>
      </c>
      <c r="B33" s="245"/>
      <c r="C33" s="245"/>
      <c r="D33" s="245"/>
      <c r="E33" s="245"/>
      <c r="F33" s="246"/>
      <c r="G33" s="419"/>
      <c r="H33" s="265"/>
      <c r="I33" s="420"/>
      <c r="J33" s="241">
        <f t="shared" si="2"/>
        <v>0</v>
      </c>
      <c r="K33" s="244">
        <f t="shared" si="3"/>
        <v>0</v>
      </c>
      <c r="L33" s="245"/>
      <c r="M33" s="245"/>
      <c r="N33" s="245"/>
      <c r="O33" s="247"/>
      <c r="P33" s="255"/>
      <c r="Q33" s="245"/>
      <c r="R33" s="246"/>
      <c r="S33" s="65" t="s">
        <v>70</v>
      </c>
      <c r="T33" s="40">
        <v>12</v>
      </c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7"/>
      <c r="AI33" s="265"/>
      <c r="AJ33" s="245"/>
      <c r="AK33" s="246"/>
      <c r="AL33" s="65" t="s">
        <v>70</v>
      </c>
    </row>
    <row r="34" spans="1:38" s="124" customFormat="1" ht="12.75" customHeight="1" x14ac:dyDescent="0.2">
      <c r="A34" s="40">
        <v>13</v>
      </c>
      <c r="B34" s="245"/>
      <c r="C34" s="245"/>
      <c r="D34" s="245"/>
      <c r="E34" s="245"/>
      <c r="F34" s="246"/>
      <c r="G34" s="419"/>
      <c r="H34" s="265"/>
      <c r="I34" s="420"/>
      <c r="J34" s="241">
        <f t="shared" si="2"/>
        <v>0</v>
      </c>
      <c r="K34" s="244">
        <f t="shared" si="3"/>
        <v>0</v>
      </c>
      <c r="L34" s="245"/>
      <c r="M34" s="245"/>
      <c r="N34" s="245"/>
      <c r="O34" s="247"/>
      <c r="P34" s="255"/>
      <c r="Q34" s="245"/>
      <c r="R34" s="246"/>
      <c r="S34" s="65" t="s">
        <v>71</v>
      </c>
      <c r="T34" s="40">
        <v>13</v>
      </c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7"/>
      <c r="AI34" s="265"/>
      <c r="AJ34" s="245"/>
      <c r="AK34" s="246"/>
      <c r="AL34" s="65" t="s">
        <v>71</v>
      </c>
    </row>
    <row r="35" spans="1:38" s="124" customFormat="1" ht="12.75" customHeight="1" x14ac:dyDescent="0.2">
      <c r="A35" s="40">
        <v>14</v>
      </c>
      <c r="B35" s="245"/>
      <c r="C35" s="245"/>
      <c r="D35" s="245"/>
      <c r="E35" s="245"/>
      <c r="F35" s="246"/>
      <c r="G35" s="419"/>
      <c r="H35" s="265"/>
      <c r="I35" s="420"/>
      <c r="J35" s="241">
        <f t="shared" si="2"/>
        <v>0</v>
      </c>
      <c r="K35" s="244">
        <f t="shared" si="3"/>
        <v>0</v>
      </c>
      <c r="L35" s="245"/>
      <c r="M35" s="245"/>
      <c r="N35" s="245"/>
      <c r="O35" s="247"/>
      <c r="P35" s="255"/>
      <c r="Q35" s="245"/>
      <c r="R35" s="246"/>
      <c r="S35" s="65" t="s">
        <v>72</v>
      </c>
      <c r="T35" s="40">
        <v>14</v>
      </c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7"/>
      <c r="AI35" s="265"/>
      <c r="AJ35" s="245"/>
      <c r="AK35" s="246"/>
      <c r="AL35" s="65" t="s">
        <v>72</v>
      </c>
    </row>
    <row r="36" spans="1:38" s="124" customFormat="1" ht="12.75" customHeight="1" x14ac:dyDescent="0.2">
      <c r="A36" s="40">
        <v>15</v>
      </c>
      <c r="B36" s="245"/>
      <c r="C36" s="245"/>
      <c r="D36" s="245"/>
      <c r="E36" s="245"/>
      <c r="F36" s="246"/>
      <c r="G36" s="419"/>
      <c r="H36" s="265"/>
      <c r="I36" s="420"/>
      <c r="J36" s="241">
        <f t="shared" si="2"/>
        <v>0</v>
      </c>
      <c r="K36" s="244">
        <f t="shared" si="3"/>
        <v>0</v>
      </c>
      <c r="L36" s="245"/>
      <c r="M36" s="245"/>
      <c r="N36" s="245"/>
      <c r="O36" s="247"/>
      <c r="P36" s="255"/>
      <c r="Q36" s="245"/>
      <c r="R36" s="246"/>
      <c r="S36" s="65" t="s">
        <v>73</v>
      </c>
      <c r="T36" s="40">
        <v>15</v>
      </c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7"/>
      <c r="AI36" s="265"/>
      <c r="AJ36" s="245"/>
      <c r="AK36" s="246"/>
      <c r="AL36" s="65" t="s">
        <v>73</v>
      </c>
    </row>
    <row r="37" spans="1:38" s="124" customFormat="1" ht="12.75" customHeight="1" x14ac:dyDescent="0.2">
      <c r="A37" s="40">
        <v>16</v>
      </c>
      <c r="B37" s="245"/>
      <c r="C37" s="245"/>
      <c r="D37" s="245"/>
      <c r="E37" s="245"/>
      <c r="F37" s="246"/>
      <c r="G37" s="419"/>
      <c r="H37" s="265"/>
      <c r="I37" s="420"/>
      <c r="J37" s="241">
        <f t="shared" si="2"/>
        <v>0</v>
      </c>
      <c r="K37" s="244">
        <f t="shared" si="3"/>
        <v>0</v>
      </c>
      <c r="L37" s="245"/>
      <c r="M37" s="245"/>
      <c r="N37" s="245"/>
      <c r="O37" s="247"/>
      <c r="P37" s="255"/>
      <c r="Q37" s="245"/>
      <c r="R37" s="246"/>
      <c r="S37" s="65" t="s">
        <v>74</v>
      </c>
      <c r="T37" s="40">
        <v>16</v>
      </c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7"/>
      <c r="AI37" s="265"/>
      <c r="AJ37" s="245"/>
      <c r="AK37" s="246"/>
      <c r="AL37" s="65" t="s">
        <v>74</v>
      </c>
    </row>
    <row r="38" spans="1:38" s="124" customFormat="1" ht="12.75" customHeight="1" x14ac:dyDescent="0.2">
      <c r="A38" s="40">
        <v>17</v>
      </c>
      <c r="B38" s="245"/>
      <c r="C38" s="245"/>
      <c r="D38" s="245"/>
      <c r="E38" s="245"/>
      <c r="F38" s="246"/>
      <c r="G38" s="419"/>
      <c r="H38" s="265"/>
      <c r="I38" s="420"/>
      <c r="J38" s="241">
        <f t="shared" si="2"/>
        <v>0</v>
      </c>
      <c r="K38" s="244">
        <f t="shared" si="3"/>
        <v>0</v>
      </c>
      <c r="L38" s="245"/>
      <c r="M38" s="245"/>
      <c r="N38" s="245"/>
      <c r="O38" s="247"/>
      <c r="P38" s="255"/>
      <c r="Q38" s="245"/>
      <c r="R38" s="246"/>
      <c r="S38" s="65" t="s">
        <v>75</v>
      </c>
      <c r="T38" s="40">
        <v>17</v>
      </c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7"/>
      <c r="AI38" s="265"/>
      <c r="AJ38" s="245"/>
      <c r="AK38" s="246"/>
      <c r="AL38" s="65" t="s">
        <v>75</v>
      </c>
    </row>
    <row r="39" spans="1:38" s="124" customFormat="1" ht="12.75" customHeight="1" x14ac:dyDescent="0.2">
      <c r="A39" s="40">
        <v>18</v>
      </c>
      <c r="B39" s="245"/>
      <c r="C39" s="245"/>
      <c r="D39" s="245"/>
      <c r="E39" s="245"/>
      <c r="F39" s="246"/>
      <c r="G39" s="419"/>
      <c r="H39" s="265"/>
      <c r="I39" s="420"/>
      <c r="J39" s="241">
        <f t="shared" si="2"/>
        <v>0</v>
      </c>
      <c r="K39" s="244">
        <f t="shared" si="3"/>
        <v>0</v>
      </c>
      <c r="L39" s="245"/>
      <c r="M39" s="245"/>
      <c r="N39" s="245"/>
      <c r="O39" s="247"/>
      <c r="P39" s="255"/>
      <c r="Q39" s="245"/>
      <c r="R39" s="246"/>
      <c r="S39" s="65" t="s">
        <v>76</v>
      </c>
      <c r="T39" s="40">
        <v>18</v>
      </c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7"/>
      <c r="AI39" s="265"/>
      <c r="AJ39" s="245"/>
      <c r="AK39" s="246"/>
      <c r="AL39" s="65" t="s">
        <v>76</v>
      </c>
    </row>
    <row r="40" spans="1:38" s="124" customFormat="1" ht="12.75" customHeight="1" x14ac:dyDescent="0.2">
      <c r="A40" s="40">
        <v>19</v>
      </c>
      <c r="B40" s="245"/>
      <c r="C40" s="245"/>
      <c r="D40" s="245"/>
      <c r="E40" s="245"/>
      <c r="F40" s="246"/>
      <c r="G40" s="419"/>
      <c r="H40" s="265"/>
      <c r="I40" s="420"/>
      <c r="J40" s="241">
        <f t="shared" si="2"/>
        <v>0</v>
      </c>
      <c r="K40" s="244">
        <f t="shared" si="3"/>
        <v>0</v>
      </c>
      <c r="L40" s="245"/>
      <c r="M40" s="245"/>
      <c r="N40" s="245"/>
      <c r="O40" s="247"/>
      <c r="P40" s="255"/>
      <c r="Q40" s="245"/>
      <c r="R40" s="246"/>
      <c r="S40" s="65" t="s">
        <v>77</v>
      </c>
      <c r="T40" s="40">
        <v>19</v>
      </c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7"/>
      <c r="AI40" s="265"/>
      <c r="AJ40" s="245"/>
      <c r="AK40" s="246"/>
      <c r="AL40" s="65" t="s">
        <v>77</v>
      </c>
    </row>
    <row r="41" spans="1:38" s="124" customFormat="1" ht="12.75" customHeight="1" x14ac:dyDescent="0.2">
      <c r="A41" s="40">
        <v>20</v>
      </c>
      <c r="B41" s="245"/>
      <c r="C41" s="245"/>
      <c r="D41" s="245"/>
      <c r="E41" s="245"/>
      <c r="F41" s="246"/>
      <c r="G41" s="419"/>
      <c r="H41" s="265"/>
      <c r="I41" s="420"/>
      <c r="J41" s="241">
        <f t="shared" si="2"/>
        <v>0</v>
      </c>
      <c r="K41" s="244">
        <f t="shared" si="3"/>
        <v>0</v>
      </c>
      <c r="L41" s="245"/>
      <c r="M41" s="245"/>
      <c r="N41" s="245"/>
      <c r="O41" s="247"/>
      <c r="P41" s="255"/>
      <c r="Q41" s="245"/>
      <c r="R41" s="246"/>
      <c r="S41" s="65" t="s">
        <v>78</v>
      </c>
      <c r="T41" s="40">
        <v>20</v>
      </c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7"/>
      <c r="AI41" s="265"/>
      <c r="AJ41" s="245"/>
      <c r="AK41" s="246"/>
      <c r="AL41" s="65" t="s">
        <v>78</v>
      </c>
    </row>
    <row r="42" spans="1:38" s="124" customFormat="1" ht="12.75" customHeight="1" x14ac:dyDescent="0.2">
      <c r="A42" s="40">
        <v>21</v>
      </c>
      <c r="B42" s="245"/>
      <c r="C42" s="245"/>
      <c r="D42" s="245"/>
      <c r="E42" s="245"/>
      <c r="F42" s="246"/>
      <c r="G42" s="419"/>
      <c r="H42" s="265"/>
      <c r="I42" s="420"/>
      <c r="J42" s="241">
        <f t="shared" si="2"/>
        <v>0</v>
      </c>
      <c r="K42" s="244">
        <f t="shared" si="3"/>
        <v>0</v>
      </c>
      <c r="L42" s="245"/>
      <c r="M42" s="245"/>
      <c r="N42" s="245"/>
      <c r="O42" s="247"/>
      <c r="P42" s="255"/>
      <c r="Q42" s="245"/>
      <c r="R42" s="246"/>
      <c r="S42" s="65" t="s">
        <v>79</v>
      </c>
      <c r="T42" s="40">
        <v>21</v>
      </c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7"/>
      <c r="AI42" s="265"/>
      <c r="AJ42" s="245"/>
      <c r="AK42" s="246"/>
      <c r="AL42" s="65" t="s">
        <v>79</v>
      </c>
    </row>
    <row r="43" spans="1:38" s="124" customFormat="1" ht="12.75" customHeight="1" x14ac:dyDescent="0.2">
      <c r="A43" s="40">
        <v>22</v>
      </c>
      <c r="B43" s="245"/>
      <c r="C43" s="245"/>
      <c r="D43" s="245"/>
      <c r="E43" s="245"/>
      <c r="F43" s="246"/>
      <c r="G43" s="419"/>
      <c r="H43" s="265"/>
      <c r="I43" s="420"/>
      <c r="J43" s="241">
        <f t="shared" si="2"/>
        <v>0</v>
      </c>
      <c r="K43" s="244">
        <f t="shared" si="3"/>
        <v>0</v>
      </c>
      <c r="L43" s="245"/>
      <c r="M43" s="245"/>
      <c r="N43" s="245"/>
      <c r="O43" s="247"/>
      <c r="P43" s="255"/>
      <c r="Q43" s="245"/>
      <c r="R43" s="246"/>
      <c r="S43" s="65" t="s">
        <v>80</v>
      </c>
      <c r="T43" s="40">
        <v>22</v>
      </c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7"/>
      <c r="AI43" s="265"/>
      <c r="AJ43" s="245"/>
      <c r="AK43" s="246"/>
      <c r="AL43" s="65" t="s">
        <v>80</v>
      </c>
    </row>
    <row r="44" spans="1:38" s="124" customFormat="1" ht="12.75" customHeight="1" x14ac:dyDescent="0.2">
      <c r="A44" s="40">
        <v>23</v>
      </c>
      <c r="B44" s="245"/>
      <c r="C44" s="245"/>
      <c r="D44" s="245"/>
      <c r="E44" s="245"/>
      <c r="F44" s="246"/>
      <c r="G44" s="419"/>
      <c r="H44" s="265"/>
      <c r="I44" s="420"/>
      <c r="J44" s="241">
        <f t="shared" si="2"/>
        <v>0</v>
      </c>
      <c r="K44" s="244">
        <f t="shared" si="3"/>
        <v>0</v>
      </c>
      <c r="L44" s="245"/>
      <c r="M44" s="245"/>
      <c r="N44" s="245"/>
      <c r="O44" s="247"/>
      <c r="P44" s="255"/>
      <c r="Q44" s="245"/>
      <c r="R44" s="246"/>
      <c r="S44" s="65" t="s">
        <v>81</v>
      </c>
      <c r="T44" s="40">
        <v>23</v>
      </c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7"/>
      <c r="AI44" s="265"/>
      <c r="AJ44" s="245"/>
      <c r="AK44" s="246"/>
      <c r="AL44" s="65" t="s">
        <v>81</v>
      </c>
    </row>
    <row r="45" spans="1:38" s="124" customFormat="1" ht="12.75" customHeight="1" x14ac:dyDescent="0.2">
      <c r="A45" s="40">
        <v>24</v>
      </c>
      <c r="B45" s="245"/>
      <c r="C45" s="245"/>
      <c r="D45" s="245"/>
      <c r="E45" s="245"/>
      <c r="F45" s="246"/>
      <c r="G45" s="419"/>
      <c r="H45" s="265"/>
      <c r="I45" s="420"/>
      <c r="J45" s="241">
        <f t="shared" si="2"/>
        <v>0</v>
      </c>
      <c r="K45" s="244">
        <f t="shared" si="3"/>
        <v>0</v>
      </c>
      <c r="L45" s="245"/>
      <c r="M45" s="245"/>
      <c r="N45" s="245"/>
      <c r="O45" s="247"/>
      <c r="P45" s="255"/>
      <c r="Q45" s="245"/>
      <c r="R45" s="246"/>
      <c r="S45" s="65" t="s">
        <v>82</v>
      </c>
      <c r="T45" s="40">
        <v>24</v>
      </c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7"/>
      <c r="AI45" s="265"/>
      <c r="AJ45" s="245"/>
      <c r="AK45" s="246"/>
      <c r="AL45" s="65" t="s">
        <v>82</v>
      </c>
    </row>
    <row r="46" spans="1:38" s="124" customFormat="1" ht="12.75" customHeight="1" x14ac:dyDescent="0.2">
      <c r="A46" s="40">
        <v>25</v>
      </c>
      <c r="B46" s="245"/>
      <c r="C46" s="245"/>
      <c r="D46" s="245"/>
      <c r="E46" s="245"/>
      <c r="F46" s="246"/>
      <c r="G46" s="419"/>
      <c r="H46" s="265"/>
      <c r="I46" s="420"/>
      <c r="J46" s="241">
        <f t="shared" si="2"/>
        <v>0</v>
      </c>
      <c r="K46" s="244">
        <f t="shared" si="3"/>
        <v>0</v>
      </c>
      <c r="L46" s="245"/>
      <c r="M46" s="245"/>
      <c r="N46" s="245"/>
      <c r="O46" s="247"/>
      <c r="P46" s="255"/>
      <c r="Q46" s="245"/>
      <c r="R46" s="246"/>
      <c r="S46" s="65" t="s">
        <v>83</v>
      </c>
      <c r="T46" s="40">
        <v>25</v>
      </c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7"/>
      <c r="AI46" s="265"/>
      <c r="AJ46" s="245"/>
      <c r="AK46" s="246"/>
      <c r="AL46" s="65" t="s">
        <v>83</v>
      </c>
    </row>
    <row r="47" spans="1:38" s="124" customFormat="1" ht="12.75" customHeight="1" x14ac:dyDescent="0.2">
      <c r="A47" s="40">
        <v>26</v>
      </c>
      <c r="B47" s="245"/>
      <c r="C47" s="245"/>
      <c r="D47" s="245"/>
      <c r="E47" s="245"/>
      <c r="F47" s="246"/>
      <c r="G47" s="419"/>
      <c r="H47" s="265"/>
      <c r="I47" s="420"/>
      <c r="J47" s="241">
        <f t="shared" si="2"/>
        <v>0</v>
      </c>
      <c r="K47" s="244">
        <f t="shared" si="3"/>
        <v>0</v>
      </c>
      <c r="L47" s="245"/>
      <c r="M47" s="245"/>
      <c r="N47" s="245"/>
      <c r="O47" s="247"/>
      <c r="P47" s="255"/>
      <c r="Q47" s="245"/>
      <c r="R47" s="246"/>
      <c r="S47" s="65" t="s">
        <v>84</v>
      </c>
      <c r="T47" s="40">
        <v>26</v>
      </c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7"/>
      <c r="AI47" s="265"/>
      <c r="AJ47" s="245"/>
      <c r="AK47" s="246"/>
      <c r="AL47" s="65" t="s">
        <v>84</v>
      </c>
    </row>
    <row r="48" spans="1:38" s="124" customFormat="1" ht="12.75" customHeight="1" x14ac:dyDescent="0.2">
      <c r="A48" s="40">
        <v>27</v>
      </c>
      <c r="B48" s="245"/>
      <c r="C48" s="245"/>
      <c r="D48" s="245"/>
      <c r="E48" s="245"/>
      <c r="F48" s="246"/>
      <c r="G48" s="419"/>
      <c r="H48" s="265"/>
      <c r="I48" s="420"/>
      <c r="J48" s="241">
        <f t="shared" si="2"/>
        <v>0</v>
      </c>
      <c r="K48" s="244">
        <f t="shared" si="3"/>
        <v>0</v>
      </c>
      <c r="L48" s="245"/>
      <c r="M48" s="245"/>
      <c r="N48" s="245"/>
      <c r="O48" s="247"/>
      <c r="P48" s="255"/>
      <c r="Q48" s="245"/>
      <c r="R48" s="246"/>
      <c r="S48" s="65" t="s">
        <v>85</v>
      </c>
      <c r="T48" s="40">
        <v>27</v>
      </c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7"/>
      <c r="AI48" s="265"/>
      <c r="AJ48" s="245"/>
      <c r="AK48" s="246"/>
      <c r="AL48" s="65" t="s">
        <v>85</v>
      </c>
    </row>
    <row r="49" spans="1:248" s="124" customFormat="1" ht="12.75" customHeight="1" x14ac:dyDescent="0.2">
      <c r="A49" s="40">
        <v>28</v>
      </c>
      <c r="B49" s="245"/>
      <c r="C49" s="245"/>
      <c r="D49" s="245"/>
      <c r="E49" s="245"/>
      <c r="F49" s="246"/>
      <c r="G49" s="419"/>
      <c r="H49" s="265"/>
      <c r="I49" s="420"/>
      <c r="J49" s="241">
        <f t="shared" si="2"/>
        <v>0</v>
      </c>
      <c r="K49" s="244">
        <f t="shared" si="3"/>
        <v>0</v>
      </c>
      <c r="L49" s="245"/>
      <c r="M49" s="245"/>
      <c r="N49" s="245"/>
      <c r="O49" s="247"/>
      <c r="P49" s="255"/>
      <c r="Q49" s="245"/>
      <c r="R49" s="246"/>
      <c r="S49" s="65" t="s">
        <v>86</v>
      </c>
      <c r="T49" s="40">
        <v>28</v>
      </c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7"/>
      <c r="AI49" s="265"/>
      <c r="AJ49" s="245"/>
      <c r="AK49" s="246"/>
      <c r="AL49" s="65" t="s">
        <v>86</v>
      </c>
    </row>
    <row r="50" spans="1:248" s="124" customFormat="1" ht="12.75" customHeight="1" x14ac:dyDescent="0.2">
      <c r="A50" s="40">
        <v>29</v>
      </c>
      <c r="B50" s="245"/>
      <c r="C50" s="245"/>
      <c r="D50" s="245"/>
      <c r="E50" s="245"/>
      <c r="F50" s="246"/>
      <c r="G50" s="419"/>
      <c r="H50" s="265"/>
      <c r="I50" s="420"/>
      <c r="J50" s="241">
        <f t="shared" si="2"/>
        <v>0</v>
      </c>
      <c r="K50" s="244">
        <f t="shared" si="3"/>
        <v>0</v>
      </c>
      <c r="L50" s="245"/>
      <c r="M50" s="245"/>
      <c r="N50" s="245"/>
      <c r="O50" s="247"/>
      <c r="P50" s="255"/>
      <c r="Q50" s="245"/>
      <c r="R50" s="246"/>
      <c r="S50" s="65" t="s">
        <v>87</v>
      </c>
      <c r="T50" s="40">
        <v>29</v>
      </c>
      <c r="U50" s="245"/>
      <c r="V50" s="245"/>
      <c r="W50" s="245"/>
      <c r="X50" s="256"/>
      <c r="Y50" s="245"/>
      <c r="Z50" s="245"/>
      <c r="AA50" s="245"/>
      <c r="AB50" s="245"/>
      <c r="AC50" s="245"/>
      <c r="AD50" s="245"/>
      <c r="AE50" s="245"/>
      <c r="AF50" s="245"/>
      <c r="AG50" s="245"/>
      <c r="AH50" s="247"/>
      <c r="AI50" s="265"/>
      <c r="AJ50" s="245"/>
      <c r="AK50" s="246"/>
      <c r="AL50" s="65" t="s">
        <v>87</v>
      </c>
    </row>
    <row r="51" spans="1:248" s="124" customFormat="1" ht="12.75" customHeight="1" x14ac:dyDescent="0.2">
      <c r="A51" s="40">
        <v>30</v>
      </c>
      <c r="B51" s="245"/>
      <c r="C51" s="245"/>
      <c r="D51" s="245"/>
      <c r="E51" s="245"/>
      <c r="F51" s="246"/>
      <c r="G51" s="423"/>
      <c r="H51" s="265"/>
      <c r="I51" s="420"/>
      <c r="J51" s="241">
        <f t="shared" si="2"/>
        <v>0</v>
      </c>
      <c r="K51" s="244">
        <f t="shared" si="3"/>
        <v>0</v>
      </c>
      <c r="L51" s="245"/>
      <c r="M51" s="245"/>
      <c r="N51" s="245"/>
      <c r="O51" s="247"/>
      <c r="P51" s="255"/>
      <c r="Q51" s="245"/>
      <c r="R51" s="246"/>
      <c r="S51" s="65" t="s">
        <v>88</v>
      </c>
      <c r="T51" s="40">
        <v>30</v>
      </c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7"/>
      <c r="AI51" s="265"/>
      <c r="AJ51" s="245"/>
      <c r="AK51" s="246"/>
      <c r="AL51" s="65" t="s">
        <v>88</v>
      </c>
    </row>
    <row r="52" spans="1:248" s="124" customFormat="1" ht="12.75" customHeight="1" x14ac:dyDescent="0.2">
      <c r="A52" s="68">
        <v>31</v>
      </c>
      <c r="B52" s="251"/>
      <c r="C52" s="251"/>
      <c r="D52" s="251"/>
      <c r="E52" s="251"/>
      <c r="F52" s="253"/>
      <c r="G52" s="424"/>
      <c r="H52" s="267"/>
      <c r="I52" s="425"/>
      <c r="J52" s="426">
        <f t="shared" si="2"/>
        <v>0</v>
      </c>
      <c r="K52" s="257">
        <f t="shared" si="3"/>
        <v>0</v>
      </c>
      <c r="L52" s="251"/>
      <c r="M52" s="251"/>
      <c r="N52" s="251"/>
      <c r="O52" s="252"/>
      <c r="P52" s="258"/>
      <c r="Q52" s="251"/>
      <c r="R52" s="253"/>
      <c r="S52" s="69" t="s">
        <v>89</v>
      </c>
      <c r="T52" s="68">
        <v>31</v>
      </c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2"/>
      <c r="AI52" s="267"/>
      <c r="AJ52" s="251"/>
      <c r="AK52" s="253"/>
      <c r="AL52" s="69" t="s">
        <v>89</v>
      </c>
    </row>
    <row r="53" spans="1:248" s="15" customFormat="1" ht="12.75" customHeight="1" thickBot="1" x14ac:dyDescent="0.25">
      <c r="A53" s="32"/>
      <c r="B53" s="286">
        <f>SUM(B22:B52)</f>
        <v>0</v>
      </c>
      <c r="C53" s="287">
        <f>SUM(C22:C52)</f>
        <v>0</v>
      </c>
      <c r="D53" s="287">
        <f>SUM(D22:D52)</f>
        <v>0</v>
      </c>
      <c r="E53" s="288">
        <f>SUM(E22:E52)</f>
        <v>0</v>
      </c>
      <c r="F53" s="289">
        <f>SUM(F22:F52)</f>
        <v>0</v>
      </c>
      <c r="G53" s="290"/>
      <c r="H53" s="291" t="s">
        <v>90</v>
      </c>
      <c r="I53" s="292">
        <f>COUNTA(I22:I52)</f>
        <v>0</v>
      </c>
      <c r="J53" s="287">
        <f>SUM(J21:J52)</f>
        <v>0</v>
      </c>
      <c r="K53" s="293">
        <f t="shared" ref="K53:R53" si="4">SUM(K22:K52)</f>
        <v>0</v>
      </c>
      <c r="L53" s="287">
        <f t="shared" si="4"/>
        <v>0</v>
      </c>
      <c r="M53" s="287">
        <f t="shared" si="4"/>
        <v>0</v>
      </c>
      <c r="N53" s="287">
        <f t="shared" si="4"/>
        <v>0</v>
      </c>
      <c r="O53" s="294">
        <f t="shared" si="4"/>
        <v>0</v>
      </c>
      <c r="P53" s="288">
        <f t="shared" si="4"/>
        <v>0</v>
      </c>
      <c r="Q53" s="287">
        <f t="shared" si="4"/>
        <v>0</v>
      </c>
      <c r="R53" s="294">
        <f t="shared" si="4"/>
        <v>0</v>
      </c>
      <c r="S53" s="299"/>
      <c r="T53" s="300"/>
      <c r="U53" s="287">
        <f t="shared" ref="U53:AH53" si="5">SUM(U22:U52)</f>
        <v>0</v>
      </c>
      <c r="V53" s="287">
        <f t="shared" si="5"/>
        <v>0</v>
      </c>
      <c r="W53" s="287">
        <f t="shared" si="5"/>
        <v>0</v>
      </c>
      <c r="X53" s="287">
        <f t="shared" si="5"/>
        <v>0</v>
      </c>
      <c r="Y53" s="287">
        <f t="shared" si="5"/>
        <v>0</v>
      </c>
      <c r="Z53" s="287">
        <f t="shared" si="5"/>
        <v>0</v>
      </c>
      <c r="AA53" s="287">
        <f t="shared" si="5"/>
        <v>0</v>
      </c>
      <c r="AB53" s="287">
        <f t="shared" si="5"/>
        <v>0</v>
      </c>
      <c r="AC53" s="287">
        <f t="shared" si="5"/>
        <v>0</v>
      </c>
      <c r="AD53" s="287">
        <f t="shared" si="5"/>
        <v>0</v>
      </c>
      <c r="AE53" s="287">
        <f t="shared" si="5"/>
        <v>0</v>
      </c>
      <c r="AF53" s="287">
        <f t="shared" si="5"/>
        <v>0</v>
      </c>
      <c r="AG53" s="287">
        <f t="shared" si="5"/>
        <v>0</v>
      </c>
      <c r="AH53" s="289">
        <f t="shared" si="5"/>
        <v>0</v>
      </c>
      <c r="AI53" s="298"/>
      <c r="AJ53" s="287">
        <f>SUM(AJ22:AJ52)</f>
        <v>0</v>
      </c>
      <c r="AK53" s="287">
        <f>SUM(AK22:AK52)</f>
        <v>0</v>
      </c>
      <c r="AL53" s="299"/>
    </row>
    <row r="54" spans="1:248" ht="12.75" customHeight="1" thickTop="1" x14ac:dyDescent="0.2">
      <c r="A54" s="71"/>
      <c r="B54" s="72"/>
      <c r="C54" s="72"/>
      <c r="D54" s="72"/>
      <c r="E54" s="72"/>
      <c r="F54" s="72"/>
      <c r="G54" s="73"/>
      <c r="H54" s="72"/>
      <c r="I54" s="73"/>
      <c r="J54" s="72"/>
      <c r="K54" s="72"/>
      <c r="L54" s="72"/>
      <c r="M54" s="72"/>
      <c r="N54" s="72"/>
      <c r="O54" s="72"/>
      <c r="P54" s="72"/>
      <c r="Q54" s="72"/>
      <c r="R54" s="72"/>
      <c r="S54" s="71"/>
      <c r="T54" s="71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1"/>
    </row>
    <row r="55" spans="1:248" ht="12.75" customHeight="1" x14ac:dyDescent="0.2">
      <c r="A55" s="15"/>
      <c r="B55" s="15"/>
      <c r="C55" s="15"/>
      <c r="D55" s="15"/>
      <c r="E55" s="15"/>
      <c r="F55" s="15"/>
      <c r="G55" s="499" t="str">
        <f>G10</f>
        <v>UNITED STEELWORKERS - LOCAL UNION</v>
      </c>
      <c r="H55" s="499"/>
      <c r="I55" s="499"/>
      <c r="J55" s="2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52"/>
      <c r="V55" s="52"/>
      <c r="W55" s="52"/>
      <c r="X55" s="52"/>
      <c r="Y55" s="52"/>
      <c r="Z55" s="74" t="s">
        <v>399</v>
      </c>
      <c r="AA55" s="74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15"/>
    </row>
    <row r="56" spans="1:248" ht="12.75" customHeight="1" x14ac:dyDescent="0.2">
      <c r="A56" s="15"/>
      <c r="B56" s="26" t="str">
        <f>B11</f>
        <v>Month</v>
      </c>
      <c r="C56" s="111" t="str">
        <f>C11</f>
        <v>DECEMBER</v>
      </c>
      <c r="D56" s="26" t="str">
        <f>D11</f>
        <v>Year</v>
      </c>
      <c r="E56" s="105">
        <f>$E$11</f>
        <v>0</v>
      </c>
      <c r="F56" s="15"/>
      <c r="G56" s="55"/>
      <c r="H56" s="15"/>
      <c r="I56" s="3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26"/>
      <c r="AJ56" s="110" t="str">
        <f>C56</f>
        <v>DECEMBER</v>
      </c>
      <c r="AK56" s="105">
        <f>$E$11</f>
        <v>0</v>
      </c>
    </row>
    <row r="57" spans="1:248" ht="12.75" customHeight="1" x14ac:dyDescent="0.2">
      <c r="A57" s="15"/>
      <c r="B57" s="26" t="str">
        <f>B12</f>
        <v>Page No.</v>
      </c>
      <c r="C57" s="56">
        <f>C12+1</f>
        <v>2</v>
      </c>
      <c r="D57" s="15"/>
      <c r="E57" s="15"/>
      <c r="F57" s="15"/>
      <c r="G57" s="55"/>
      <c r="H57" s="15"/>
      <c r="I57" s="34" t="s">
        <v>53</v>
      </c>
      <c r="J57" s="15"/>
      <c r="K57" s="15"/>
      <c r="L57" s="34"/>
      <c r="M57" s="15"/>
      <c r="N57" s="15"/>
      <c r="O57" s="15"/>
      <c r="P57" s="26"/>
      <c r="Q57" s="15"/>
      <c r="R57" s="26"/>
      <c r="S57" s="15"/>
      <c r="T57" s="15"/>
      <c r="U57" s="15"/>
      <c r="V57" s="15"/>
      <c r="W57" s="15"/>
      <c r="X57" s="15"/>
      <c r="Y57" s="15"/>
      <c r="Z57" s="15"/>
      <c r="AA57" s="15"/>
      <c r="AB57" s="28" t="s">
        <v>54</v>
      </c>
      <c r="AC57" s="15"/>
      <c r="AD57" s="15"/>
      <c r="AE57" s="15"/>
      <c r="AF57" s="15"/>
      <c r="AG57" s="15"/>
      <c r="AH57" s="15"/>
      <c r="AI57" s="26" t="str">
        <f>B57</f>
        <v>Page No.</v>
      </c>
      <c r="AJ57" s="106">
        <f>C57</f>
        <v>2</v>
      </c>
      <c r="AK57" s="106"/>
      <c r="AL57" s="1"/>
    </row>
    <row r="58" spans="1:248" ht="12.75" customHeight="1" x14ac:dyDescent="0.2">
      <c r="A58" s="15"/>
      <c r="B58" s="15"/>
      <c r="C58" s="15"/>
      <c r="D58" s="15"/>
      <c r="E58" s="15"/>
      <c r="F58" s="15"/>
      <c r="G58" s="55"/>
      <c r="H58" s="15"/>
      <c r="I58" s="3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 t="s">
        <v>236</v>
      </c>
      <c r="AL58" s="15"/>
    </row>
    <row r="59" spans="1:248" ht="12.75" customHeight="1" x14ac:dyDescent="0.2">
      <c r="A59" s="30"/>
      <c r="B59" s="30"/>
      <c r="C59" s="30"/>
      <c r="D59" s="30"/>
      <c r="E59" s="30"/>
      <c r="F59" s="30"/>
      <c r="G59" s="57"/>
      <c r="H59" s="30"/>
      <c r="I59" s="31"/>
      <c r="J59" s="30"/>
      <c r="K59" s="30"/>
      <c r="L59" s="31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1"/>
      <c r="AF59" s="30"/>
      <c r="AG59" s="30"/>
      <c r="AH59" s="30"/>
      <c r="AI59" s="30"/>
      <c r="AJ59" s="30"/>
      <c r="AK59" s="30"/>
      <c r="AL59" s="30"/>
    </row>
    <row r="60" spans="1:248" s="362" customFormat="1" ht="12.75" customHeight="1" x14ac:dyDescent="0.2">
      <c r="A60" s="32"/>
      <c r="B60" s="15"/>
      <c r="C60" s="15" t="s">
        <v>55</v>
      </c>
      <c r="D60" s="15"/>
      <c r="E60" s="15"/>
      <c r="F60" s="33"/>
      <c r="G60" s="58"/>
      <c r="H60" s="38" t="s">
        <v>56</v>
      </c>
      <c r="I60" s="59"/>
      <c r="J60" s="459" t="s">
        <v>466</v>
      </c>
      <c r="K60" s="460"/>
      <c r="L60" s="15"/>
      <c r="M60" s="15"/>
      <c r="N60" s="15"/>
      <c r="O60" s="34" t="s">
        <v>57</v>
      </c>
      <c r="P60" s="15"/>
      <c r="Q60" s="15"/>
      <c r="R60" s="32"/>
      <c r="S60" s="15"/>
      <c r="T60" s="3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33"/>
      <c r="AJ60" s="15"/>
      <c r="AK60" s="32"/>
      <c r="AL60" s="15"/>
    </row>
    <row r="61" spans="1:248" s="362" customFormat="1" ht="12.75" customHeight="1" x14ac:dyDescent="0.2">
      <c r="A61" s="32"/>
      <c r="B61" s="15"/>
      <c r="C61" s="15"/>
      <c r="D61" s="15"/>
      <c r="E61" s="15"/>
      <c r="F61" s="33"/>
      <c r="G61" s="58"/>
      <c r="H61" s="33"/>
      <c r="I61" s="60"/>
      <c r="J61" s="15"/>
      <c r="K61" s="32"/>
      <c r="L61" s="15"/>
      <c r="M61" s="15"/>
      <c r="N61" s="15"/>
      <c r="O61" s="15"/>
      <c r="P61" s="15"/>
      <c r="Q61" s="15"/>
      <c r="R61" s="32"/>
      <c r="S61" s="15"/>
      <c r="T61" s="3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33"/>
      <c r="AJ61" s="15"/>
      <c r="AK61" s="32"/>
      <c r="AL61" s="15"/>
    </row>
    <row r="62" spans="1:248" s="362" customFormat="1" ht="12.75" customHeight="1" thickBot="1" x14ac:dyDescent="0.25">
      <c r="A62" s="35"/>
      <c r="B62" s="19">
        <v>1</v>
      </c>
      <c r="C62" s="19">
        <v>2</v>
      </c>
      <c r="D62" s="19">
        <v>3</v>
      </c>
      <c r="E62" s="19">
        <v>4</v>
      </c>
      <c r="F62" s="36">
        <v>5</v>
      </c>
      <c r="G62" s="61">
        <v>6</v>
      </c>
      <c r="H62" s="37">
        <v>7</v>
      </c>
      <c r="I62" s="62">
        <v>8</v>
      </c>
      <c r="J62" s="19">
        <v>9</v>
      </c>
      <c r="K62" s="37">
        <v>10</v>
      </c>
      <c r="L62" s="19">
        <v>11</v>
      </c>
      <c r="M62" s="19" t="s">
        <v>1</v>
      </c>
      <c r="N62" s="19">
        <v>12</v>
      </c>
      <c r="O62" s="19">
        <v>13</v>
      </c>
      <c r="P62" s="19">
        <v>14</v>
      </c>
      <c r="Q62" s="19">
        <v>15</v>
      </c>
      <c r="R62" s="37" t="s">
        <v>2</v>
      </c>
      <c r="S62" s="18"/>
      <c r="T62" s="35"/>
      <c r="U62" s="19">
        <v>16</v>
      </c>
      <c r="V62" s="19">
        <v>17</v>
      </c>
      <c r="W62" s="19">
        <v>18</v>
      </c>
      <c r="X62" s="19">
        <v>19</v>
      </c>
      <c r="Y62" s="19">
        <v>20</v>
      </c>
      <c r="Z62" s="19" t="s">
        <v>3</v>
      </c>
      <c r="AA62" s="19">
        <v>21</v>
      </c>
      <c r="AB62" s="19">
        <v>22</v>
      </c>
      <c r="AC62" s="19">
        <v>23</v>
      </c>
      <c r="AD62" s="19">
        <v>24</v>
      </c>
      <c r="AE62" s="19">
        <v>25</v>
      </c>
      <c r="AF62" s="19">
        <v>26</v>
      </c>
      <c r="AG62" s="19">
        <v>27</v>
      </c>
      <c r="AH62" s="19">
        <v>28</v>
      </c>
      <c r="AI62" s="36">
        <v>29</v>
      </c>
      <c r="AJ62" s="19">
        <v>30</v>
      </c>
      <c r="AK62" s="37">
        <v>31</v>
      </c>
      <c r="AL62" s="18"/>
    </row>
    <row r="63" spans="1:248" s="102" customFormat="1" ht="12.75" customHeight="1" thickTop="1" x14ac:dyDescent="0.2">
      <c r="A63" s="32"/>
      <c r="B63" s="6" t="s">
        <v>4</v>
      </c>
      <c r="C63" s="399"/>
      <c r="D63" s="6" t="s">
        <v>201</v>
      </c>
      <c r="E63" s="400" t="s">
        <v>6</v>
      </c>
      <c r="F63" s="114" t="s">
        <v>7</v>
      </c>
      <c r="G63" s="401"/>
      <c r="H63" s="114"/>
      <c r="I63" s="402"/>
      <c r="J63" s="6"/>
      <c r="K63" s="114"/>
      <c r="L63" s="6" t="s">
        <v>454</v>
      </c>
      <c r="M63" s="6"/>
      <c r="N63" s="6" t="s">
        <v>257</v>
      </c>
      <c r="O63" s="400" t="s">
        <v>455</v>
      </c>
      <c r="P63" s="403"/>
      <c r="Q63" s="404" t="s">
        <v>8</v>
      </c>
      <c r="R63" s="114" t="s">
        <v>8</v>
      </c>
      <c r="S63" s="405"/>
      <c r="T63" s="374"/>
      <c r="U63" s="456" t="s">
        <v>9</v>
      </c>
      <c r="V63" s="457"/>
      <c r="W63" s="457"/>
      <c r="X63" s="457"/>
      <c r="Y63" s="458"/>
      <c r="Z63" s="6" t="s">
        <v>10</v>
      </c>
      <c r="AA63" s="6" t="s">
        <v>11</v>
      </c>
      <c r="AB63" s="6" t="s">
        <v>204</v>
      </c>
      <c r="AC63" s="6" t="s">
        <v>12</v>
      </c>
      <c r="AD63" s="6" t="s">
        <v>13</v>
      </c>
      <c r="AE63" s="6" t="s">
        <v>14</v>
      </c>
      <c r="AF63" s="6"/>
      <c r="AG63" s="6"/>
      <c r="AH63" s="406"/>
      <c r="AI63" s="407"/>
      <c r="AJ63" s="6" t="s">
        <v>15</v>
      </c>
      <c r="AK63" s="114" t="s">
        <v>7</v>
      </c>
      <c r="AL63" s="405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  <c r="FM63" s="181"/>
      <c r="FN63" s="181"/>
      <c r="FO63" s="181"/>
      <c r="FP63" s="181"/>
      <c r="FQ63" s="181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181"/>
      <c r="GF63" s="181"/>
      <c r="GG63" s="181"/>
      <c r="GH63" s="181"/>
      <c r="GI63" s="181"/>
      <c r="GJ63" s="181"/>
      <c r="GK63" s="181"/>
      <c r="GL63" s="181"/>
      <c r="GM63" s="181"/>
      <c r="GN63" s="181"/>
      <c r="GO63" s="181"/>
      <c r="GP63" s="181"/>
      <c r="GQ63" s="181"/>
      <c r="GR63" s="181"/>
      <c r="GS63" s="181"/>
      <c r="GT63" s="181"/>
      <c r="GU63" s="181"/>
      <c r="GV63" s="181"/>
      <c r="GW63" s="181"/>
      <c r="GX63" s="181"/>
      <c r="GY63" s="181"/>
      <c r="GZ63" s="181"/>
      <c r="HA63" s="181"/>
      <c r="HB63" s="181"/>
      <c r="HC63" s="181"/>
      <c r="HD63" s="181"/>
      <c r="HE63" s="181"/>
      <c r="HF63" s="181"/>
      <c r="HG63" s="181"/>
      <c r="HH63" s="181"/>
      <c r="HI63" s="181"/>
      <c r="HJ63" s="181"/>
      <c r="HK63" s="181"/>
      <c r="HL63" s="181"/>
      <c r="HM63" s="181"/>
      <c r="HN63" s="181"/>
      <c r="HO63" s="181"/>
      <c r="HP63" s="181"/>
      <c r="HQ63" s="181"/>
      <c r="HR63" s="181"/>
      <c r="HS63" s="181"/>
      <c r="HT63" s="181"/>
      <c r="HU63" s="181"/>
      <c r="HV63" s="181"/>
      <c r="HW63" s="181"/>
      <c r="HX63" s="181"/>
      <c r="HY63" s="181"/>
      <c r="HZ63" s="181"/>
      <c r="IA63" s="181"/>
      <c r="IB63" s="181"/>
      <c r="IC63" s="181"/>
      <c r="ID63" s="181"/>
      <c r="IE63" s="181"/>
      <c r="IF63" s="181"/>
      <c r="IG63" s="181"/>
      <c r="IH63" s="181"/>
      <c r="II63" s="181"/>
      <c r="IJ63" s="181"/>
      <c r="IK63" s="181"/>
      <c r="IL63" s="181"/>
      <c r="IM63" s="181"/>
      <c r="IN63" s="181"/>
    </row>
    <row r="64" spans="1:248" s="102" customFormat="1" ht="12.75" customHeight="1" x14ac:dyDescent="0.2">
      <c r="A64" s="32"/>
      <c r="B64" s="6" t="s">
        <v>8</v>
      </c>
      <c r="C64" s="6" t="s">
        <v>16</v>
      </c>
      <c r="D64" s="6" t="s">
        <v>202</v>
      </c>
      <c r="E64" s="408" t="s">
        <v>8</v>
      </c>
      <c r="F64" s="114" t="s">
        <v>18</v>
      </c>
      <c r="G64" s="401" t="s">
        <v>19</v>
      </c>
      <c r="H64" s="114" t="s">
        <v>20</v>
      </c>
      <c r="I64" s="402" t="s">
        <v>465</v>
      </c>
      <c r="J64" s="6" t="s">
        <v>21</v>
      </c>
      <c r="K64" s="114" t="s">
        <v>22</v>
      </c>
      <c r="L64" s="6" t="s">
        <v>456</v>
      </c>
      <c r="M64" s="6" t="s">
        <v>457</v>
      </c>
      <c r="N64" s="6" t="s">
        <v>258</v>
      </c>
      <c r="O64" s="408" t="s">
        <v>259</v>
      </c>
      <c r="P64" s="408" t="s">
        <v>23</v>
      </c>
      <c r="Q64" s="6" t="s">
        <v>24</v>
      </c>
      <c r="R64" s="114" t="s">
        <v>24</v>
      </c>
      <c r="S64" s="406" t="s">
        <v>136</v>
      </c>
      <c r="T64" s="114" t="s">
        <v>136</v>
      </c>
      <c r="U64" s="6" t="s">
        <v>25</v>
      </c>
      <c r="V64" s="6" t="s">
        <v>26</v>
      </c>
      <c r="W64" s="6" t="s">
        <v>27</v>
      </c>
      <c r="X64" s="6" t="s">
        <v>28</v>
      </c>
      <c r="Y64" s="6" t="s">
        <v>137</v>
      </c>
      <c r="Z64" s="6" t="s">
        <v>251</v>
      </c>
      <c r="AA64" s="6" t="s">
        <v>138</v>
      </c>
      <c r="AB64" s="6" t="s">
        <v>203</v>
      </c>
      <c r="AC64" s="6" t="s">
        <v>30</v>
      </c>
      <c r="AD64" s="6" t="s">
        <v>141</v>
      </c>
      <c r="AE64" s="6" t="s">
        <v>31</v>
      </c>
      <c r="AF64" s="6" t="s">
        <v>32</v>
      </c>
      <c r="AG64" s="6" t="s">
        <v>205</v>
      </c>
      <c r="AH64" s="406" t="s">
        <v>16</v>
      </c>
      <c r="AI64" s="409" t="s">
        <v>34</v>
      </c>
      <c r="AJ64" s="6" t="s">
        <v>35</v>
      </c>
      <c r="AK64" s="114" t="s">
        <v>18</v>
      </c>
      <c r="AL64" s="405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  <c r="FM64" s="181"/>
      <c r="FN64" s="181"/>
      <c r="FO64" s="181"/>
      <c r="FP64" s="181"/>
      <c r="FQ64" s="181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181"/>
      <c r="GF64" s="181"/>
      <c r="GG64" s="181"/>
      <c r="GH64" s="181"/>
      <c r="GI64" s="181"/>
      <c r="GJ64" s="181"/>
      <c r="GK64" s="181"/>
      <c r="GL64" s="181"/>
      <c r="GM64" s="181"/>
      <c r="GN64" s="181"/>
      <c r="GO64" s="181"/>
      <c r="GP64" s="181"/>
      <c r="GQ64" s="181"/>
      <c r="GR64" s="181"/>
      <c r="GS64" s="181"/>
      <c r="GT64" s="181"/>
      <c r="GU64" s="181"/>
      <c r="GV64" s="181"/>
      <c r="GW64" s="181"/>
      <c r="GX64" s="181"/>
      <c r="GY64" s="181"/>
      <c r="GZ64" s="181"/>
      <c r="HA64" s="181"/>
      <c r="HB64" s="181"/>
      <c r="HC64" s="181"/>
      <c r="HD64" s="181"/>
      <c r="HE64" s="181"/>
      <c r="HF64" s="181"/>
      <c r="HG64" s="181"/>
      <c r="HH64" s="181"/>
      <c r="HI64" s="181"/>
      <c r="HJ64" s="181"/>
      <c r="HK64" s="181"/>
      <c r="HL64" s="181"/>
      <c r="HM64" s="181"/>
      <c r="HN64" s="181"/>
      <c r="HO64" s="181"/>
      <c r="HP64" s="181"/>
      <c r="HQ64" s="181"/>
      <c r="HR64" s="181"/>
      <c r="HS64" s="181"/>
      <c r="HT64" s="181"/>
      <c r="HU64" s="181"/>
      <c r="HV64" s="181"/>
      <c r="HW64" s="181"/>
      <c r="HX64" s="181"/>
      <c r="HY64" s="181"/>
      <c r="HZ64" s="181"/>
      <c r="IA64" s="181"/>
      <c r="IB64" s="181"/>
      <c r="IC64" s="181"/>
      <c r="ID64" s="181"/>
      <c r="IE64" s="181"/>
      <c r="IF64" s="181"/>
      <c r="IG64" s="181"/>
      <c r="IH64" s="181"/>
      <c r="II64" s="181"/>
      <c r="IJ64" s="181"/>
      <c r="IK64" s="181"/>
      <c r="IL64" s="181"/>
      <c r="IM64" s="181"/>
      <c r="IN64" s="181"/>
    </row>
    <row r="65" spans="1:248" s="102" customFormat="1" ht="12.75" customHeight="1" thickBot="1" x14ac:dyDescent="0.25">
      <c r="A65" s="410"/>
      <c r="B65" s="7" t="s">
        <v>36</v>
      </c>
      <c r="C65" s="7" t="s">
        <v>37</v>
      </c>
      <c r="D65" s="7" t="s">
        <v>38</v>
      </c>
      <c r="E65" s="411" t="s">
        <v>39</v>
      </c>
      <c r="F65" s="412" t="s">
        <v>40</v>
      </c>
      <c r="G65" s="413"/>
      <c r="H65" s="412"/>
      <c r="I65" s="414" t="s">
        <v>41</v>
      </c>
      <c r="J65" s="7"/>
      <c r="K65" s="412"/>
      <c r="L65" s="7" t="s">
        <v>458</v>
      </c>
      <c r="M65" s="7"/>
      <c r="N65" s="7" t="s">
        <v>235</v>
      </c>
      <c r="O65" s="411" t="s">
        <v>235</v>
      </c>
      <c r="P65" s="415"/>
      <c r="Q65" s="115" t="s">
        <v>459</v>
      </c>
      <c r="R65" s="116" t="s">
        <v>263</v>
      </c>
      <c r="S65" s="416" t="s">
        <v>109</v>
      </c>
      <c r="T65" s="412" t="s">
        <v>188</v>
      </c>
      <c r="U65" s="7" t="s">
        <v>42</v>
      </c>
      <c r="V65" s="7" t="s">
        <v>43</v>
      </c>
      <c r="W65" s="7"/>
      <c r="X65" s="7" t="s">
        <v>44</v>
      </c>
      <c r="Y65" s="7" t="s">
        <v>30</v>
      </c>
      <c r="Z65" s="7" t="s">
        <v>30</v>
      </c>
      <c r="AA65" s="7" t="s">
        <v>139</v>
      </c>
      <c r="AB65" s="7" t="s">
        <v>15</v>
      </c>
      <c r="AC65" s="7" t="s">
        <v>140</v>
      </c>
      <c r="AD65" s="7" t="s">
        <v>142</v>
      </c>
      <c r="AE65" s="7" t="s">
        <v>47</v>
      </c>
      <c r="AF65" s="7" t="s">
        <v>48</v>
      </c>
      <c r="AG65" s="7" t="s">
        <v>15</v>
      </c>
      <c r="AH65" s="416" t="s">
        <v>30</v>
      </c>
      <c r="AI65" s="417"/>
      <c r="AJ65" s="7" t="s">
        <v>49</v>
      </c>
      <c r="AK65" s="412" t="s">
        <v>189</v>
      </c>
      <c r="AL65" s="418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  <c r="HR65" s="181"/>
      <c r="HS65" s="181"/>
      <c r="HT65" s="181"/>
      <c r="HU65" s="181"/>
      <c r="HV65" s="181"/>
      <c r="HW65" s="181"/>
      <c r="HX65" s="181"/>
      <c r="HY65" s="181"/>
      <c r="HZ65" s="181"/>
      <c r="IA65" s="181"/>
      <c r="IB65" s="181"/>
      <c r="IC65" s="181"/>
      <c r="ID65" s="181"/>
      <c r="IE65" s="181"/>
      <c r="IF65" s="181"/>
      <c r="IG65" s="181"/>
      <c r="IH65" s="181"/>
      <c r="II65" s="181"/>
      <c r="IJ65" s="181"/>
      <c r="IK65" s="181"/>
      <c r="IL65" s="181"/>
      <c r="IM65" s="181"/>
      <c r="IN65" s="181"/>
    </row>
    <row r="66" spans="1:248" s="15" customFormat="1" ht="12.75" customHeight="1" thickTop="1" x14ac:dyDescent="0.2">
      <c r="A66" s="40"/>
      <c r="B66" s="241">
        <f>B53</f>
        <v>0</v>
      </c>
      <c r="C66" s="241">
        <f>C53</f>
        <v>0</v>
      </c>
      <c r="D66" s="241">
        <f>D53</f>
        <v>0</v>
      </c>
      <c r="E66" s="259">
        <f>E53</f>
        <v>0</v>
      </c>
      <c r="F66" s="244">
        <f>F53</f>
        <v>0</v>
      </c>
      <c r="G66" s="113" t="str">
        <f>$C$11</f>
        <v>DECEMBER</v>
      </c>
      <c r="H66" s="113" t="s">
        <v>58</v>
      </c>
      <c r="I66" s="276"/>
      <c r="J66" s="260">
        <f t="shared" ref="J66:R66" si="6">J53</f>
        <v>0</v>
      </c>
      <c r="K66" s="261">
        <f t="shared" si="6"/>
        <v>0</v>
      </c>
      <c r="L66" s="241">
        <f t="shared" si="6"/>
        <v>0</v>
      </c>
      <c r="M66" s="241">
        <f t="shared" si="6"/>
        <v>0</v>
      </c>
      <c r="N66" s="241">
        <f t="shared" si="6"/>
        <v>0</v>
      </c>
      <c r="O66" s="262">
        <f t="shared" si="6"/>
        <v>0</v>
      </c>
      <c r="P66" s="259">
        <f t="shared" si="6"/>
        <v>0</v>
      </c>
      <c r="Q66" s="241">
        <f t="shared" si="6"/>
        <v>0</v>
      </c>
      <c r="R66" s="242">
        <f t="shared" si="6"/>
        <v>0</v>
      </c>
      <c r="S66" s="29"/>
      <c r="T66" s="40"/>
      <c r="U66" s="241">
        <f t="shared" ref="U66:AH66" si="7">U53</f>
        <v>0</v>
      </c>
      <c r="V66" s="241">
        <f t="shared" si="7"/>
        <v>0</v>
      </c>
      <c r="W66" s="241">
        <f t="shared" si="7"/>
        <v>0</v>
      </c>
      <c r="X66" s="241">
        <f t="shared" si="7"/>
        <v>0</v>
      </c>
      <c r="Y66" s="241">
        <f t="shared" si="7"/>
        <v>0</v>
      </c>
      <c r="Z66" s="241">
        <f t="shared" si="7"/>
        <v>0</v>
      </c>
      <c r="AA66" s="241">
        <f t="shared" si="7"/>
        <v>0</v>
      </c>
      <c r="AB66" s="241">
        <f t="shared" si="7"/>
        <v>0</v>
      </c>
      <c r="AC66" s="241">
        <f t="shared" si="7"/>
        <v>0</v>
      </c>
      <c r="AD66" s="241">
        <f t="shared" si="7"/>
        <v>0</v>
      </c>
      <c r="AE66" s="241">
        <f t="shared" si="7"/>
        <v>0</v>
      </c>
      <c r="AF66" s="241">
        <f t="shared" si="7"/>
        <v>0</v>
      </c>
      <c r="AG66" s="241">
        <f t="shared" si="7"/>
        <v>0</v>
      </c>
      <c r="AH66" s="241">
        <f t="shared" si="7"/>
        <v>0</v>
      </c>
      <c r="AI66" s="268"/>
      <c r="AJ66" s="241">
        <f>AJ53</f>
        <v>0</v>
      </c>
      <c r="AK66" s="241">
        <f>AK53</f>
        <v>0</v>
      </c>
      <c r="AL66" s="29"/>
    </row>
    <row r="67" spans="1:248" s="124" customFormat="1" ht="12.75" customHeight="1" x14ac:dyDescent="0.2">
      <c r="A67" s="40">
        <v>1</v>
      </c>
      <c r="B67" s="245"/>
      <c r="C67" s="245"/>
      <c r="D67" s="245"/>
      <c r="E67" s="245"/>
      <c r="F67" s="246"/>
      <c r="G67" s="419"/>
      <c r="H67" s="265"/>
      <c r="I67" s="420"/>
      <c r="J67" s="241">
        <f t="shared" ref="J67:J97" si="8">SUM(B67:F67)</f>
        <v>0</v>
      </c>
      <c r="K67" s="244">
        <f t="shared" ref="K67:K97" si="9">SUM(U67:AK67)-SUM(L67:R67)</f>
        <v>0</v>
      </c>
      <c r="L67" s="245"/>
      <c r="M67" s="245"/>
      <c r="N67" s="245"/>
      <c r="O67" s="247"/>
      <c r="P67" s="255"/>
      <c r="Q67" s="245"/>
      <c r="R67" s="246"/>
      <c r="S67" s="65" t="s">
        <v>59</v>
      </c>
      <c r="T67" s="40">
        <v>1</v>
      </c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7"/>
      <c r="AI67" s="265"/>
      <c r="AJ67" s="245"/>
      <c r="AK67" s="246"/>
      <c r="AL67" s="65" t="s">
        <v>59</v>
      </c>
    </row>
    <row r="68" spans="1:248" s="124" customFormat="1" ht="12.75" customHeight="1" x14ac:dyDescent="0.2">
      <c r="A68" s="40">
        <v>2</v>
      </c>
      <c r="B68" s="245"/>
      <c r="C68" s="245"/>
      <c r="D68" s="245"/>
      <c r="E68" s="245"/>
      <c r="F68" s="246"/>
      <c r="G68" s="419"/>
      <c r="H68" s="265"/>
      <c r="I68" s="420"/>
      <c r="J68" s="241">
        <f t="shared" si="8"/>
        <v>0</v>
      </c>
      <c r="K68" s="244">
        <f t="shared" si="9"/>
        <v>0</v>
      </c>
      <c r="L68" s="245"/>
      <c r="M68" s="245"/>
      <c r="N68" s="245"/>
      <c r="O68" s="247"/>
      <c r="P68" s="255"/>
      <c r="Q68" s="245"/>
      <c r="R68" s="246"/>
      <c r="S68" s="65" t="s">
        <v>60</v>
      </c>
      <c r="T68" s="40">
        <v>2</v>
      </c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7"/>
      <c r="AI68" s="265"/>
      <c r="AJ68" s="245"/>
      <c r="AK68" s="246"/>
      <c r="AL68" s="65" t="s">
        <v>60</v>
      </c>
    </row>
    <row r="69" spans="1:248" s="124" customFormat="1" ht="12.75" customHeight="1" x14ac:dyDescent="0.2">
      <c r="A69" s="40">
        <v>3</v>
      </c>
      <c r="B69" s="245"/>
      <c r="C69" s="245"/>
      <c r="D69" s="245"/>
      <c r="E69" s="245"/>
      <c r="F69" s="246"/>
      <c r="G69" s="419"/>
      <c r="H69" s="265"/>
      <c r="I69" s="420"/>
      <c r="J69" s="241">
        <f t="shared" si="8"/>
        <v>0</v>
      </c>
      <c r="K69" s="244">
        <f t="shared" si="9"/>
        <v>0</v>
      </c>
      <c r="L69" s="245"/>
      <c r="M69" s="245"/>
      <c r="N69" s="245"/>
      <c r="O69" s="247"/>
      <c r="P69" s="255"/>
      <c r="Q69" s="245"/>
      <c r="R69" s="246"/>
      <c r="S69" s="65" t="s">
        <v>61</v>
      </c>
      <c r="T69" s="40">
        <v>3</v>
      </c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7"/>
      <c r="AI69" s="265"/>
      <c r="AJ69" s="245"/>
      <c r="AK69" s="246"/>
      <c r="AL69" s="65" t="s">
        <v>61</v>
      </c>
    </row>
    <row r="70" spans="1:248" s="124" customFormat="1" ht="12.75" customHeight="1" x14ac:dyDescent="0.2">
      <c r="A70" s="40">
        <v>4</v>
      </c>
      <c r="B70" s="245"/>
      <c r="C70" s="245"/>
      <c r="D70" s="245"/>
      <c r="E70" s="245"/>
      <c r="F70" s="246"/>
      <c r="G70" s="419"/>
      <c r="H70" s="265"/>
      <c r="I70" s="420"/>
      <c r="J70" s="241">
        <f t="shared" si="8"/>
        <v>0</v>
      </c>
      <c r="K70" s="244">
        <f t="shared" si="9"/>
        <v>0</v>
      </c>
      <c r="L70" s="245"/>
      <c r="M70" s="245"/>
      <c r="N70" s="245"/>
      <c r="O70" s="247"/>
      <c r="P70" s="255"/>
      <c r="Q70" s="245"/>
      <c r="R70" s="246"/>
      <c r="S70" s="65" t="s">
        <v>62</v>
      </c>
      <c r="T70" s="40">
        <v>4</v>
      </c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7"/>
      <c r="AI70" s="265"/>
      <c r="AJ70" s="245"/>
      <c r="AK70" s="246"/>
      <c r="AL70" s="65" t="s">
        <v>62</v>
      </c>
    </row>
    <row r="71" spans="1:248" s="124" customFormat="1" ht="12.75" customHeight="1" x14ac:dyDescent="0.2">
      <c r="A71" s="40">
        <v>5</v>
      </c>
      <c r="B71" s="245"/>
      <c r="C71" s="245"/>
      <c r="D71" s="245"/>
      <c r="E71" s="245"/>
      <c r="F71" s="246"/>
      <c r="G71" s="421"/>
      <c r="H71" s="265"/>
      <c r="I71" s="420"/>
      <c r="J71" s="241">
        <f t="shared" si="8"/>
        <v>0</v>
      </c>
      <c r="K71" s="244">
        <f t="shared" si="9"/>
        <v>0</v>
      </c>
      <c r="L71" s="245"/>
      <c r="M71" s="245"/>
      <c r="N71" s="245"/>
      <c r="O71" s="247"/>
      <c r="P71" s="255"/>
      <c r="Q71" s="245"/>
      <c r="R71" s="246"/>
      <c r="S71" s="65" t="s">
        <v>63</v>
      </c>
      <c r="T71" s="40">
        <v>5</v>
      </c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7"/>
      <c r="AI71" s="265"/>
      <c r="AJ71" s="245"/>
      <c r="AK71" s="246"/>
      <c r="AL71" s="65" t="s">
        <v>63</v>
      </c>
    </row>
    <row r="72" spans="1:248" s="124" customFormat="1" ht="12.75" customHeight="1" x14ac:dyDescent="0.2">
      <c r="A72" s="66">
        <v>6</v>
      </c>
      <c r="B72" s="248"/>
      <c r="C72" s="248"/>
      <c r="D72" s="248"/>
      <c r="E72" s="248"/>
      <c r="F72" s="250"/>
      <c r="G72" s="419"/>
      <c r="H72" s="266"/>
      <c r="I72" s="422"/>
      <c r="J72" s="241">
        <f t="shared" si="8"/>
        <v>0</v>
      </c>
      <c r="K72" s="244">
        <f t="shared" si="9"/>
        <v>0</v>
      </c>
      <c r="L72" s="248"/>
      <c r="M72" s="248"/>
      <c r="N72" s="248"/>
      <c r="O72" s="249"/>
      <c r="P72" s="256"/>
      <c r="Q72" s="248"/>
      <c r="R72" s="250"/>
      <c r="S72" s="67" t="s">
        <v>64</v>
      </c>
      <c r="T72" s="66">
        <v>6</v>
      </c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9"/>
      <c r="AI72" s="266"/>
      <c r="AJ72" s="248"/>
      <c r="AK72" s="250"/>
      <c r="AL72" s="67" t="s">
        <v>64</v>
      </c>
    </row>
    <row r="73" spans="1:248" s="124" customFormat="1" ht="12.75" customHeight="1" x14ac:dyDescent="0.2">
      <c r="A73" s="40">
        <v>7</v>
      </c>
      <c r="B73" s="245"/>
      <c r="C73" s="245"/>
      <c r="D73" s="245"/>
      <c r="E73" s="245"/>
      <c r="F73" s="246"/>
      <c r="G73" s="419"/>
      <c r="H73" s="265"/>
      <c r="I73" s="420"/>
      <c r="J73" s="241">
        <f t="shared" si="8"/>
        <v>0</v>
      </c>
      <c r="K73" s="244">
        <f t="shared" si="9"/>
        <v>0</v>
      </c>
      <c r="L73" s="245"/>
      <c r="M73" s="245"/>
      <c r="N73" s="245"/>
      <c r="O73" s="247"/>
      <c r="P73" s="255"/>
      <c r="Q73" s="245"/>
      <c r="R73" s="246"/>
      <c r="S73" s="65" t="s">
        <v>65</v>
      </c>
      <c r="T73" s="40">
        <v>7</v>
      </c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7"/>
      <c r="AI73" s="265"/>
      <c r="AJ73" s="245"/>
      <c r="AK73" s="246"/>
      <c r="AL73" s="65" t="s">
        <v>65</v>
      </c>
    </row>
    <row r="74" spans="1:248" s="124" customFormat="1" ht="12.75" customHeight="1" x14ac:dyDescent="0.2">
      <c r="A74" s="40">
        <v>8</v>
      </c>
      <c r="B74" s="245"/>
      <c r="C74" s="245"/>
      <c r="D74" s="245"/>
      <c r="E74" s="245"/>
      <c r="F74" s="246"/>
      <c r="G74" s="419"/>
      <c r="H74" s="265"/>
      <c r="I74" s="420"/>
      <c r="J74" s="241">
        <f t="shared" si="8"/>
        <v>0</v>
      </c>
      <c r="K74" s="244">
        <f t="shared" si="9"/>
        <v>0</v>
      </c>
      <c r="L74" s="245"/>
      <c r="M74" s="245"/>
      <c r="N74" s="245"/>
      <c r="O74" s="247"/>
      <c r="P74" s="255"/>
      <c r="Q74" s="245"/>
      <c r="R74" s="246"/>
      <c r="S74" s="65" t="s">
        <v>66</v>
      </c>
      <c r="T74" s="40">
        <v>8</v>
      </c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7"/>
      <c r="AI74" s="265"/>
      <c r="AJ74" s="245"/>
      <c r="AK74" s="246"/>
      <c r="AL74" s="65" t="s">
        <v>66</v>
      </c>
    </row>
    <row r="75" spans="1:248" s="124" customFormat="1" ht="12.75" customHeight="1" x14ac:dyDescent="0.2">
      <c r="A75" s="40">
        <v>9</v>
      </c>
      <c r="B75" s="245"/>
      <c r="C75" s="245"/>
      <c r="D75" s="245"/>
      <c r="E75" s="245"/>
      <c r="F75" s="246"/>
      <c r="G75" s="419"/>
      <c r="H75" s="265"/>
      <c r="I75" s="420"/>
      <c r="J75" s="241">
        <f t="shared" si="8"/>
        <v>0</v>
      </c>
      <c r="K75" s="244">
        <f t="shared" si="9"/>
        <v>0</v>
      </c>
      <c r="L75" s="245"/>
      <c r="M75" s="245"/>
      <c r="N75" s="245"/>
      <c r="O75" s="247"/>
      <c r="P75" s="255"/>
      <c r="Q75" s="245"/>
      <c r="R75" s="246"/>
      <c r="S75" s="65" t="s">
        <v>67</v>
      </c>
      <c r="T75" s="40">
        <v>9</v>
      </c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7"/>
      <c r="AI75" s="265"/>
      <c r="AJ75" s="245"/>
      <c r="AK75" s="246"/>
      <c r="AL75" s="65" t="s">
        <v>67</v>
      </c>
    </row>
    <row r="76" spans="1:248" s="124" customFormat="1" ht="12.75" customHeight="1" x14ac:dyDescent="0.2">
      <c r="A76" s="40">
        <v>10</v>
      </c>
      <c r="B76" s="245"/>
      <c r="C76" s="245"/>
      <c r="D76" s="245"/>
      <c r="E76" s="245"/>
      <c r="F76" s="246"/>
      <c r="G76" s="419"/>
      <c r="H76" s="265"/>
      <c r="I76" s="420"/>
      <c r="J76" s="241">
        <f t="shared" si="8"/>
        <v>0</v>
      </c>
      <c r="K76" s="244">
        <f t="shared" si="9"/>
        <v>0</v>
      </c>
      <c r="L76" s="245"/>
      <c r="M76" s="245"/>
      <c r="N76" s="245"/>
      <c r="O76" s="247"/>
      <c r="P76" s="255"/>
      <c r="Q76" s="245"/>
      <c r="R76" s="246"/>
      <c r="S76" s="65" t="s">
        <v>68</v>
      </c>
      <c r="T76" s="40">
        <v>10</v>
      </c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7"/>
      <c r="AI76" s="265"/>
      <c r="AJ76" s="245"/>
      <c r="AK76" s="246"/>
      <c r="AL76" s="65" t="s">
        <v>68</v>
      </c>
    </row>
    <row r="77" spans="1:248" s="124" customFormat="1" ht="12.75" customHeight="1" x14ac:dyDescent="0.2">
      <c r="A77" s="40">
        <v>11</v>
      </c>
      <c r="B77" s="245"/>
      <c r="C77" s="245"/>
      <c r="D77" s="245"/>
      <c r="E77" s="245"/>
      <c r="F77" s="246"/>
      <c r="G77" s="419"/>
      <c r="H77" s="265"/>
      <c r="I77" s="420"/>
      <c r="J77" s="241">
        <f t="shared" si="8"/>
        <v>0</v>
      </c>
      <c r="K77" s="244">
        <f t="shared" si="9"/>
        <v>0</v>
      </c>
      <c r="L77" s="245"/>
      <c r="M77" s="245"/>
      <c r="N77" s="245"/>
      <c r="O77" s="247"/>
      <c r="P77" s="255"/>
      <c r="Q77" s="245"/>
      <c r="R77" s="246"/>
      <c r="S77" s="65" t="s">
        <v>69</v>
      </c>
      <c r="T77" s="40">
        <v>11</v>
      </c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7"/>
      <c r="AI77" s="265"/>
      <c r="AJ77" s="245"/>
      <c r="AK77" s="246"/>
      <c r="AL77" s="65" t="s">
        <v>69</v>
      </c>
    </row>
    <row r="78" spans="1:248" s="124" customFormat="1" ht="12.75" customHeight="1" x14ac:dyDescent="0.2">
      <c r="A78" s="40">
        <v>12</v>
      </c>
      <c r="B78" s="245"/>
      <c r="C78" s="245"/>
      <c r="D78" s="245"/>
      <c r="E78" s="245"/>
      <c r="F78" s="246"/>
      <c r="G78" s="419"/>
      <c r="H78" s="265"/>
      <c r="I78" s="420"/>
      <c r="J78" s="241">
        <f t="shared" si="8"/>
        <v>0</v>
      </c>
      <c r="K78" s="244">
        <f t="shared" si="9"/>
        <v>0</v>
      </c>
      <c r="L78" s="245"/>
      <c r="M78" s="245"/>
      <c r="N78" s="245"/>
      <c r="O78" s="247"/>
      <c r="P78" s="255"/>
      <c r="Q78" s="245"/>
      <c r="R78" s="246"/>
      <c r="S78" s="65" t="s">
        <v>70</v>
      </c>
      <c r="T78" s="40">
        <v>12</v>
      </c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7"/>
      <c r="AI78" s="265"/>
      <c r="AJ78" s="245"/>
      <c r="AK78" s="246"/>
      <c r="AL78" s="65" t="s">
        <v>70</v>
      </c>
    </row>
    <row r="79" spans="1:248" s="124" customFormat="1" ht="12.75" customHeight="1" x14ac:dyDescent="0.2">
      <c r="A79" s="40">
        <v>13</v>
      </c>
      <c r="B79" s="245"/>
      <c r="C79" s="245"/>
      <c r="D79" s="245"/>
      <c r="E79" s="245"/>
      <c r="F79" s="246"/>
      <c r="G79" s="419"/>
      <c r="H79" s="265"/>
      <c r="I79" s="420"/>
      <c r="J79" s="241">
        <f t="shared" si="8"/>
        <v>0</v>
      </c>
      <c r="K79" s="244">
        <f t="shared" si="9"/>
        <v>0</v>
      </c>
      <c r="L79" s="245"/>
      <c r="M79" s="245"/>
      <c r="N79" s="245"/>
      <c r="O79" s="247"/>
      <c r="P79" s="255"/>
      <c r="Q79" s="245"/>
      <c r="R79" s="246"/>
      <c r="S79" s="65" t="s">
        <v>71</v>
      </c>
      <c r="T79" s="40">
        <v>13</v>
      </c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7"/>
      <c r="AI79" s="265"/>
      <c r="AJ79" s="245"/>
      <c r="AK79" s="246"/>
      <c r="AL79" s="65" t="s">
        <v>71</v>
      </c>
    </row>
    <row r="80" spans="1:248" s="124" customFormat="1" ht="12.75" customHeight="1" x14ac:dyDescent="0.2">
      <c r="A80" s="40">
        <v>14</v>
      </c>
      <c r="B80" s="245"/>
      <c r="C80" s="245"/>
      <c r="D80" s="245"/>
      <c r="E80" s="245"/>
      <c r="F80" s="246"/>
      <c r="G80" s="419"/>
      <c r="H80" s="265"/>
      <c r="I80" s="420"/>
      <c r="J80" s="241">
        <f t="shared" si="8"/>
        <v>0</v>
      </c>
      <c r="K80" s="244">
        <f t="shared" si="9"/>
        <v>0</v>
      </c>
      <c r="L80" s="245"/>
      <c r="M80" s="245"/>
      <c r="N80" s="245"/>
      <c r="O80" s="247"/>
      <c r="P80" s="255"/>
      <c r="Q80" s="245"/>
      <c r="R80" s="246"/>
      <c r="S80" s="65" t="s">
        <v>72</v>
      </c>
      <c r="T80" s="40">
        <v>14</v>
      </c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7"/>
      <c r="AI80" s="265"/>
      <c r="AJ80" s="245"/>
      <c r="AK80" s="246"/>
      <c r="AL80" s="65" t="s">
        <v>72</v>
      </c>
    </row>
    <row r="81" spans="1:38" s="124" customFormat="1" ht="12.75" customHeight="1" x14ac:dyDescent="0.2">
      <c r="A81" s="40">
        <v>15</v>
      </c>
      <c r="B81" s="245"/>
      <c r="C81" s="245"/>
      <c r="D81" s="245"/>
      <c r="E81" s="245"/>
      <c r="F81" s="246"/>
      <c r="G81" s="419"/>
      <c r="H81" s="265"/>
      <c r="I81" s="420"/>
      <c r="J81" s="241">
        <f t="shared" si="8"/>
        <v>0</v>
      </c>
      <c r="K81" s="244">
        <f t="shared" si="9"/>
        <v>0</v>
      </c>
      <c r="L81" s="245"/>
      <c r="M81" s="245"/>
      <c r="N81" s="245"/>
      <c r="O81" s="247"/>
      <c r="P81" s="255"/>
      <c r="Q81" s="245"/>
      <c r="R81" s="246"/>
      <c r="S81" s="65" t="s">
        <v>73</v>
      </c>
      <c r="T81" s="40">
        <v>15</v>
      </c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7"/>
      <c r="AI81" s="265"/>
      <c r="AJ81" s="245"/>
      <c r="AK81" s="246"/>
      <c r="AL81" s="65" t="s">
        <v>73</v>
      </c>
    </row>
    <row r="82" spans="1:38" s="124" customFormat="1" ht="12.75" customHeight="1" x14ac:dyDescent="0.2">
      <c r="A82" s="40">
        <v>16</v>
      </c>
      <c r="B82" s="245"/>
      <c r="C82" s="245"/>
      <c r="D82" s="245"/>
      <c r="E82" s="245"/>
      <c r="F82" s="246"/>
      <c r="G82" s="419"/>
      <c r="H82" s="265"/>
      <c r="I82" s="420"/>
      <c r="J82" s="241">
        <f t="shared" si="8"/>
        <v>0</v>
      </c>
      <c r="K82" s="244">
        <f t="shared" si="9"/>
        <v>0</v>
      </c>
      <c r="L82" s="245"/>
      <c r="M82" s="245"/>
      <c r="N82" s="245"/>
      <c r="O82" s="247"/>
      <c r="P82" s="255"/>
      <c r="Q82" s="245"/>
      <c r="R82" s="246"/>
      <c r="S82" s="65" t="s">
        <v>74</v>
      </c>
      <c r="T82" s="40">
        <v>16</v>
      </c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7"/>
      <c r="AI82" s="265"/>
      <c r="AJ82" s="245"/>
      <c r="AK82" s="246"/>
      <c r="AL82" s="65" t="s">
        <v>74</v>
      </c>
    </row>
    <row r="83" spans="1:38" s="124" customFormat="1" ht="12.75" customHeight="1" x14ac:dyDescent="0.2">
      <c r="A83" s="40">
        <v>17</v>
      </c>
      <c r="B83" s="245"/>
      <c r="C83" s="245"/>
      <c r="D83" s="245"/>
      <c r="E83" s="245"/>
      <c r="F83" s="246"/>
      <c r="G83" s="419"/>
      <c r="H83" s="265"/>
      <c r="I83" s="420"/>
      <c r="J83" s="241">
        <f t="shared" si="8"/>
        <v>0</v>
      </c>
      <c r="K83" s="244">
        <f t="shared" si="9"/>
        <v>0</v>
      </c>
      <c r="L83" s="245"/>
      <c r="M83" s="245"/>
      <c r="N83" s="245"/>
      <c r="O83" s="247"/>
      <c r="P83" s="255"/>
      <c r="Q83" s="245"/>
      <c r="R83" s="246"/>
      <c r="S83" s="65" t="s">
        <v>75</v>
      </c>
      <c r="T83" s="40">
        <v>17</v>
      </c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7"/>
      <c r="AI83" s="265"/>
      <c r="AJ83" s="245"/>
      <c r="AK83" s="246"/>
      <c r="AL83" s="65" t="s">
        <v>75</v>
      </c>
    </row>
    <row r="84" spans="1:38" s="124" customFormat="1" ht="12.75" customHeight="1" x14ac:dyDescent="0.2">
      <c r="A84" s="40">
        <v>18</v>
      </c>
      <c r="B84" s="245"/>
      <c r="C84" s="245"/>
      <c r="D84" s="245"/>
      <c r="E84" s="245"/>
      <c r="F84" s="246"/>
      <c r="G84" s="419"/>
      <c r="H84" s="265"/>
      <c r="I84" s="420"/>
      <c r="J84" s="241">
        <f t="shared" si="8"/>
        <v>0</v>
      </c>
      <c r="K84" s="244">
        <f t="shared" si="9"/>
        <v>0</v>
      </c>
      <c r="L84" s="245"/>
      <c r="M84" s="245"/>
      <c r="N84" s="245"/>
      <c r="O84" s="247"/>
      <c r="P84" s="255"/>
      <c r="Q84" s="245"/>
      <c r="R84" s="246"/>
      <c r="S84" s="65" t="s">
        <v>76</v>
      </c>
      <c r="T84" s="40">
        <v>18</v>
      </c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7"/>
      <c r="AI84" s="265"/>
      <c r="AJ84" s="245"/>
      <c r="AK84" s="246"/>
      <c r="AL84" s="65" t="s">
        <v>76</v>
      </c>
    </row>
    <row r="85" spans="1:38" s="124" customFormat="1" ht="12.75" customHeight="1" x14ac:dyDescent="0.2">
      <c r="A85" s="40">
        <v>19</v>
      </c>
      <c r="B85" s="245"/>
      <c r="C85" s="245"/>
      <c r="D85" s="245"/>
      <c r="E85" s="245"/>
      <c r="F85" s="246"/>
      <c r="G85" s="419"/>
      <c r="H85" s="265"/>
      <c r="I85" s="420"/>
      <c r="J85" s="241">
        <f t="shared" si="8"/>
        <v>0</v>
      </c>
      <c r="K85" s="244">
        <f t="shared" si="9"/>
        <v>0</v>
      </c>
      <c r="L85" s="245"/>
      <c r="M85" s="245"/>
      <c r="N85" s="245"/>
      <c r="O85" s="247"/>
      <c r="P85" s="255"/>
      <c r="Q85" s="245"/>
      <c r="R85" s="246"/>
      <c r="S85" s="65" t="s">
        <v>77</v>
      </c>
      <c r="T85" s="40">
        <v>19</v>
      </c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7"/>
      <c r="AI85" s="265"/>
      <c r="AJ85" s="245"/>
      <c r="AK85" s="246"/>
      <c r="AL85" s="65" t="s">
        <v>77</v>
      </c>
    </row>
    <row r="86" spans="1:38" s="124" customFormat="1" ht="12.75" customHeight="1" x14ac:dyDescent="0.2">
      <c r="A86" s="40">
        <v>20</v>
      </c>
      <c r="B86" s="245"/>
      <c r="C86" s="245"/>
      <c r="D86" s="245"/>
      <c r="E86" s="245"/>
      <c r="F86" s="246"/>
      <c r="G86" s="419"/>
      <c r="H86" s="265"/>
      <c r="I86" s="420"/>
      <c r="J86" s="241">
        <f t="shared" si="8"/>
        <v>0</v>
      </c>
      <c r="K86" s="244">
        <f t="shared" si="9"/>
        <v>0</v>
      </c>
      <c r="L86" s="245"/>
      <c r="M86" s="245"/>
      <c r="N86" s="245"/>
      <c r="O86" s="247"/>
      <c r="P86" s="255"/>
      <c r="Q86" s="245"/>
      <c r="R86" s="246"/>
      <c r="S86" s="65" t="s">
        <v>78</v>
      </c>
      <c r="T86" s="40">
        <v>20</v>
      </c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7"/>
      <c r="AI86" s="265"/>
      <c r="AJ86" s="245"/>
      <c r="AK86" s="246"/>
      <c r="AL86" s="65" t="s">
        <v>78</v>
      </c>
    </row>
    <row r="87" spans="1:38" s="124" customFormat="1" ht="12.75" customHeight="1" x14ac:dyDescent="0.2">
      <c r="A87" s="40">
        <v>21</v>
      </c>
      <c r="B87" s="245"/>
      <c r="C87" s="245"/>
      <c r="D87" s="245"/>
      <c r="E87" s="245"/>
      <c r="F87" s="246"/>
      <c r="G87" s="419"/>
      <c r="H87" s="265"/>
      <c r="I87" s="420"/>
      <c r="J87" s="241">
        <f t="shared" si="8"/>
        <v>0</v>
      </c>
      <c r="K87" s="244">
        <f t="shared" si="9"/>
        <v>0</v>
      </c>
      <c r="L87" s="245"/>
      <c r="M87" s="245"/>
      <c r="N87" s="245"/>
      <c r="O87" s="247"/>
      <c r="P87" s="255"/>
      <c r="Q87" s="245"/>
      <c r="R87" s="246"/>
      <c r="S87" s="65" t="s">
        <v>79</v>
      </c>
      <c r="T87" s="40">
        <v>21</v>
      </c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7"/>
      <c r="AI87" s="265"/>
      <c r="AJ87" s="245"/>
      <c r="AK87" s="246"/>
      <c r="AL87" s="65" t="s">
        <v>79</v>
      </c>
    </row>
    <row r="88" spans="1:38" s="124" customFormat="1" ht="12.75" customHeight="1" x14ac:dyDescent="0.2">
      <c r="A88" s="40">
        <v>22</v>
      </c>
      <c r="B88" s="245"/>
      <c r="C88" s="245"/>
      <c r="D88" s="245"/>
      <c r="E88" s="245"/>
      <c r="F88" s="246"/>
      <c r="G88" s="419"/>
      <c r="H88" s="265"/>
      <c r="I88" s="420"/>
      <c r="J88" s="241">
        <f t="shared" si="8"/>
        <v>0</v>
      </c>
      <c r="K88" s="244">
        <f t="shared" si="9"/>
        <v>0</v>
      </c>
      <c r="L88" s="245"/>
      <c r="M88" s="245"/>
      <c r="N88" s="245"/>
      <c r="O88" s="247"/>
      <c r="P88" s="255"/>
      <c r="Q88" s="245"/>
      <c r="R88" s="246"/>
      <c r="S88" s="65" t="s">
        <v>80</v>
      </c>
      <c r="T88" s="40">
        <v>22</v>
      </c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7"/>
      <c r="AI88" s="265"/>
      <c r="AJ88" s="245"/>
      <c r="AK88" s="246"/>
      <c r="AL88" s="65" t="s">
        <v>80</v>
      </c>
    </row>
    <row r="89" spans="1:38" s="124" customFormat="1" ht="12.75" customHeight="1" x14ac:dyDescent="0.2">
      <c r="A89" s="40">
        <v>23</v>
      </c>
      <c r="B89" s="245"/>
      <c r="C89" s="245"/>
      <c r="D89" s="245"/>
      <c r="E89" s="245"/>
      <c r="F89" s="246"/>
      <c r="G89" s="419"/>
      <c r="H89" s="265"/>
      <c r="I89" s="420"/>
      <c r="J89" s="241">
        <f t="shared" si="8"/>
        <v>0</v>
      </c>
      <c r="K89" s="244">
        <f t="shared" si="9"/>
        <v>0</v>
      </c>
      <c r="L89" s="245"/>
      <c r="M89" s="245"/>
      <c r="N89" s="245"/>
      <c r="O89" s="247"/>
      <c r="P89" s="255"/>
      <c r="Q89" s="245"/>
      <c r="R89" s="246"/>
      <c r="S89" s="65" t="s">
        <v>81</v>
      </c>
      <c r="T89" s="40">
        <v>23</v>
      </c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7"/>
      <c r="AI89" s="265"/>
      <c r="AJ89" s="245"/>
      <c r="AK89" s="246"/>
      <c r="AL89" s="65" t="s">
        <v>81</v>
      </c>
    </row>
    <row r="90" spans="1:38" s="124" customFormat="1" ht="12.75" customHeight="1" x14ac:dyDescent="0.2">
      <c r="A90" s="40">
        <v>24</v>
      </c>
      <c r="B90" s="245"/>
      <c r="C90" s="245"/>
      <c r="D90" s="245"/>
      <c r="E90" s="245"/>
      <c r="F90" s="246"/>
      <c r="G90" s="419"/>
      <c r="H90" s="265"/>
      <c r="I90" s="420"/>
      <c r="J90" s="241">
        <f t="shared" si="8"/>
        <v>0</v>
      </c>
      <c r="K90" s="244">
        <f t="shared" si="9"/>
        <v>0</v>
      </c>
      <c r="L90" s="245"/>
      <c r="M90" s="245"/>
      <c r="N90" s="245"/>
      <c r="O90" s="247"/>
      <c r="P90" s="255"/>
      <c r="Q90" s="245"/>
      <c r="R90" s="246"/>
      <c r="S90" s="65" t="s">
        <v>82</v>
      </c>
      <c r="T90" s="40">
        <v>24</v>
      </c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7"/>
      <c r="AI90" s="265"/>
      <c r="AJ90" s="245"/>
      <c r="AK90" s="246"/>
      <c r="AL90" s="65" t="s">
        <v>82</v>
      </c>
    </row>
    <row r="91" spans="1:38" s="124" customFormat="1" ht="12.75" customHeight="1" x14ac:dyDescent="0.2">
      <c r="A91" s="40">
        <v>25</v>
      </c>
      <c r="B91" s="245"/>
      <c r="C91" s="245"/>
      <c r="D91" s="245"/>
      <c r="E91" s="245"/>
      <c r="F91" s="246"/>
      <c r="G91" s="419"/>
      <c r="H91" s="265"/>
      <c r="I91" s="420"/>
      <c r="J91" s="241">
        <f t="shared" si="8"/>
        <v>0</v>
      </c>
      <c r="K91" s="244">
        <f t="shared" si="9"/>
        <v>0</v>
      </c>
      <c r="L91" s="245"/>
      <c r="M91" s="245"/>
      <c r="N91" s="245"/>
      <c r="O91" s="247"/>
      <c r="P91" s="255"/>
      <c r="Q91" s="245"/>
      <c r="R91" s="246"/>
      <c r="S91" s="65" t="s">
        <v>83</v>
      </c>
      <c r="T91" s="40">
        <v>25</v>
      </c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7"/>
      <c r="AI91" s="265"/>
      <c r="AJ91" s="245"/>
      <c r="AK91" s="246"/>
      <c r="AL91" s="65" t="s">
        <v>83</v>
      </c>
    </row>
    <row r="92" spans="1:38" s="124" customFormat="1" ht="12.75" customHeight="1" x14ac:dyDescent="0.2">
      <c r="A92" s="40">
        <v>26</v>
      </c>
      <c r="B92" s="245"/>
      <c r="C92" s="245"/>
      <c r="D92" s="245"/>
      <c r="E92" s="245"/>
      <c r="F92" s="246"/>
      <c r="G92" s="419"/>
      <c r="H92" s="265"/>
      <c r="I92" s="420"/>
      <c r="J92" s="241">
        <f t="shared" si="8"/>
        <v>0</v>
      </c>
      <c r="K92" s="244">
        <f t="shared" si="9"/>
        <v>0</v>
      </c>
      <c r="L92" s="245"/>
      <c r="M92" s="245"/>
      <c r="N92" s="245"/>
      <c r="O92" s="247"/>
      <c r="P92" s="255"/>
      <c r="Q92" s="245"/>
      <c r="R92" s="246"/>
      <c r="S92" s="65" t="s">
        <v>84</v>
      </c>
      <c r="T92" s="40">
        <v>26</v>
      </c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7"/>
      <c r="AI92" s="265"/>
      <c r="AJ92" s="245"/>
      <c r="AK92" s="246"/>
      <c r="AL92" s="65" t="s">
        <v>84</v>
      </c>
    </row>
    <row r="93" spans="1:38" s="124" customFormat="1" ht="12.75" customHeight="1" x14ac:dyDescent="0.2">
      <c r="A93" s="40">
        <v>27</v>
      </c>
      <c r="B93" s="245"/>
      <c r="C93" s="245"/>
      <c r="D93" s="245"/>
      <c r="E93" s="245"/>
      <c r="F93" s="246"/>
      <c r="G93" s="419"/>
      <c r="H93" s="265"/>
      <c r="I93" s="420"/>
      <c r="J93" s="241">
        <f t="shared" si="8"/>
        <v>0</v>
      </c>
      <c r="K93" s="244">
        <f t="shared" si="9"/>
        <v>0</v>
      </c>
      <c r="L93" s="245"/>
      <c r="M93" s="245"/>
      <c r="N93" s="245"/>
      <c r="O93" s="247"/>
      <c r="P93" s="255"/>
      <c r="Q93" s="245"/>
      <c r="R93" s="246"/>
      <c r="S93" s="65" t="s">
        <v>85</v>
      </c>
      <c r="T93" s="40">
        <v>27</v>
      </c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7"/>
      <c r="AI93" s="265"/>
      <c r="AJ93" s="245"/>
      <c r="AK93" s="246"/>
      <c r="AL93" s="65" t="s">
        <v>85</v>
      </c>
    </row>
    <row r="94" spans="1:38" s="124" customFormat="1" ht="12.75" customHeight="1" x14ac:dyDescent="0.2">
      <c r="A94" s="40">
        <v>28</v>
      </c>
      <c r="B94" s="245"/>
      <c r="C94" s="245"/>
      <c r="D94" s="245"/>
      <c r="E94" s="245"/>
      <c r="F94" s="246"/>
      <c r="G94" s="419"/>
      <c r="H94" s="265"/>
      <c r="I94" s="420"/>
      <c r="J94" s="241">
        <f t="shared" si="8"/>
        <v>0</v>
      </c>
      <c r="K94" s="244">
        <f t="shared" si="9"/>
        <v>0</v>
      </c>
      <c r="L94" s="245"/>
      <c r="M94" s="245"/>
      <c r="N94" s="245"/>
      <c r="O94" s="247"/>
      <c r="P94" s="255"/>
      <c r="Q94" s="245"/>
      <c r="R94" s="246"/>
      <c r="S94" s="65" t="s">
        <v>86</v>
      </c>
      <c r="T94" s="40">
        <v>28</v>
      </c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7"/>
      <c r="AI94" s="265"/>
      <c r="AJ94" s="245"/>
      <c r="AK94" s="246"/>
      <c r="AL94" s="65" t="s">
        <v>86</v>
      </c>
    </row>
    <row r="95" spans="1:38" s="124" customFormat="1" ht="12.75" customHeight="1" x14ac:dyDescent="0.2">
      <c r="A95" s="40">
        <v>29</v>
      </c>
      <c r="B95" s="245"/>
      <c r="C95" s="245"/>
      <c r="D95" s="245"/>
      <c r="E95" s="245"/>
      <c r="F95" s="246"/>
      <c r="G95" s="419"/>
      <c r="H95" s="265"/>
      <c r="I95" s="420"/>
      <c r="J95" s="241">
        <f t="shared" si="8"/>
        <v>0</v>
      </c>
      <c r="K95" s="244">
        <f t="shared" si="9"/>
        <v>0</v>
      </c>
      <c r="L95" s="245"/>
      <c r="M95" s="245"/>
      <c r="N95" s="245"/>
      <c r="O95" s="247"/>
      <c r="P95" s="255"/>
      <c r="Q95" s="245"/>
      <c r="R95" s="246"/>
      <c r="S95" s="65" t="s">
        <v>87</v>
      </c>
      <c r="T95" s="40">
        <v>29</v>
      </c>
      <c r="U95" s="245"/>
      <c r="V95" s="245"/>
      <c r="W95" s="245"/>
      <c r="X95" s="256"/>
      <c r="Y95" s="245"/>
      <c r="Z95" s="245"/>
      <c r="AA95" s="245"/>
      <c r="AB95" s="245"/>
      <c r="AC95" s="245"/>
      <c r="AD95" s="245"/>
      <c r="AE95" s="245"/>
      <c r="AF95" s="245"/>
      <c r="AG95" s="245"/>
      <c r="AH95" s="247"/>
      <c r="AI95" s="265"/>
      <c r="AJ95" s="245"/>
      <c r="AK95" s="246"/>
      <c r="AL95" s="65" t="s">
        <v>87</v>
      </c>
    </row>
    <row r="96" spans="1:38" s="124" customFormat="1" ht="12.75" customHeight="1" x14ac:dyDescent="0.2">
      <c r="A96" s="40">
        <v>30</v>
      </c>
      <c r="B96" s="245"/>
      <c r="C96" s="245"/>
      <c r="D96" s="245"/>
      <c r="E96" s="245"/>
      <c r="F96" s="246"/>
      <c r="G96" s="423"/>
      <c r="H96" s="265"/>
      <c r="I96" s="420"/>
      <c r="J96" s="241">
        <f t="shared" si="8"/>
        <v>0</v>
      </c>
      <c r="K96" s="244">
        <f t="shared" si="9"/>
        <v>0</v>
      </c>
      <c r="L96" s="245"/>
      <c r="M96" s="245"/>
      <c r="N96" s="245"/>
      <c r="O96" s="247"/>
      <c r="P96" s="255"/>
      <c r="Q96" s="245"/>
      <c r="R96" s="246"/>
      <c r="S96" s="65" t="s">
        <v>88</v>
      </c>
      <c r="T96" s="40">
        <v>30</v>
      </c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7"/>
      <c r="AI96" s="265"/>
      <c r="AJ96" s="245"/>
      <c r="AK96" s="246"/>
      <c r="AL96" s="65" t="s">
        <v>88</v>
      </c>
    </row>
    <row r="97" spans="1:38" s="124" customFormat="1" ht="12.75" customHeight="1" x14ac:dyDescent="0.2">
      <c r="A97" s="68">
        <v>31</v>
      </c>
      <c r="B97" s="251"/>
      <c r="C97" s="251"/>
      <c r="D97" s="251"/>
      <c r="E97" s="251"/>
      <c r="F97" s="253"/>
      <c r="G97" s="424"/>
      <c r="H97" s="267"/>
      <c r="I97" s="425"/>
      <c r="J97" s="426">
        <f t="shared" si="8"/>
        <v>0</v>
      </c>
      <c r="K97" s="257">
        <f t="shared" si="9"/>
        <v>0</v>
      </c>
      <c r="L97" s="251"/>
      <c r="M97" s="251"/>
      <c r="N97" s="251"/>
      <c r="O97" s="252"/>
      <c r="P97" s="258"/>
      <c r="Q97" s="251"/>
      <c r="R97" s="253"/>
      <c r="S97" s="69" t="s">
        <v>89</v>
      </c>
      <c r="T97" s="68">
        <v>31</v>
      </c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2"/>
      <c r="AI97" s="267"/>
      <c r="AJ97" s="251"/>
      <c r="AK97" s="253"/>
      <c r="AL97" s="69" t="s">
        <v>89</v>
      </c>
    </row>
    <row r="98" spans="1:38" s="15" customFormat="1" ht="12.75" customHeight="1" thickBot="1" x14ac:dyDescent="0.25">
      <c r="A98" s="32"/>
      <c r="B98" s="286">
        <f>SUM(B66:B97)</f>
        <v>0</v>
      </c>
      <c r="C98" s="287">
        <f>SUM(C66:C97)</f>
        <v>0</v>
      </c>
      <c r="D98" s="287">
        <f>SUM(D66:D97)</f>
        <v>0</v>
      </c>
      <c r="E98" s="288">
        <f>SUM(E66:E97)</f>
        <v>0</v>
      </c>
      <c r="F98" s="289">
        <f>SUM(F66:F97)</f>
        <v>0</v>
      </c>
      <c r="G98" s="290"/>
      <c r="H98" s="291" t="s">
        <v>90</v>
      </c>
      <c r="I98" s="292">
        <f>COUNTA(I67:I97)</f>
        <v>0</v>
      </c>
      <c r="J98" s="287">
        <f t="shared" ref="J98:R98" si="10">SUM(J66:J97)</f>
        <v>0</v>
      </c>
      <c r="K98" s="293">
        <f t="shared" si="10"/>
        <v>0</v>
      </c>
      <c r="L98" s="287">
        <f t="shared" si="10"/>
        <v>0</v>
      </c>
      <c r="M98" s="287">
        <f t="shared" si="10"/>
        <v>0</v>
      </c>
      <c r="N98" s="287">
        <f t="shared" si="10"/>
        <v>0</v>
      </c>
      <c r="O98" s="294">
        <f t="shared" si="10"/>
        <v>0</v>
      </c>
      <c r="P98" s="288">
        <f t="shared" si="10"/>
        <v>0</v>
      </c>
      <c r="Q98" s="287">
        <f t="shared" si="10"/>
        <v>0</v>
      </c>
      <c r="R98" s="294">
        <f t="shared" si="10"/>
        <v>0</v>
      </c>
      <c r="S98" s="299"/>
      <c r="T98" s="300"/>
      <c r="U98" s="287">
        <f t="shared" ref="U98:AH98" si="11">SUM(U66:U97)</f>
        <v>0</v>
      </c>
      <c r="V98" s="287">
        <f t="shared" si="11"/>
        <v>0</v>
      </c>
      <c r="W98" s="287">
        <f t="shared" si="11"/>
        <v>0</v>
      </c>
      <c r="X98" s="287">
        <f t="shared" si="11"/>
        <v>0</v>
      </c>
      <c r="Y98" s="287">
        <f t="shared" si="11"/>
        <v>0</v>
      </c>
      <c r="Z98" s="287">
        <f t="shared" si="11"/>
        <v>0</v>
      </c>
      <c r="AA98" s="287">
        <f t="shared" si="11"/>
        <v>0</v>
      </c>
      <c r="AB98" s="287">
        <f t="shared" si="11"/>
        <v>0</v>
      </c>
      <c r="AC98" s="287">
        <f t="shared" si="11"/>
        <v>0</v>
      </c>
      <c r="AD98" s="287">
        <f t="shared" si="11"/>
        <v>0</v>
      </c>
      <c r="AE98" s="287">
        <f t="shared" si="11"/>
        <v>0</v>
      </c>
      <c r="AF98" s="287">
        <f t="shared" si="11"/>
        <v>0</v>
      </c>
      <c r="AG98" s="287">
        <f t="shared" si="11"/>
        <v>0</v>
      </c>
      <c r="AH98" s="289">
        <f t="shared" si="11"/>
        <v>0</v>
      </c>
      <c r="AI98" s="298"/>
      <c r="AJ98" s="287">
        <f>SUM(AJ66:AJ97)</f>
        <v>0</v>
      </c>
      <c r="AK98" s="287">
        <f>SUM(AK66:AK97)</f>
        <v>0</v>
      </c>
      <c r="AL98" s="299"/>
    </row>
    <row r="99" spans="1:38" ht="12.75" customHeight="1" thickTop="1" x14ac:dyDescent="0.2">
      <c r="A99" s="71"/>
      <c r="B99" s="72"/>
      <c r="C99" s="72"/>
      <c r="D99" s="72"/>
      <c r="E99" s="72"/>
      <c r="F99" s="72"/>
      <c r="G99" s="73"/>
      <c r="H99" s="72"/>
      <c r="I99" s="73"/>
      <c r="J99" s="72"/>
      <c r="K99" s="72"/>
      <c r="L99" s="72"/>
      <c r="M99" s="72"/>
      <c r="N99" s="72"/>
      <c r="O99" s="72"/>
      <c r="P99" s="72"/>
      <c r="Q99" s="72"/>
      <c r="R99" s="72"/>
      <c r="S99" s="71"/>
      <c r="T99" s="71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1"/>
    </row>
    <row r="100" spans="1:38" s="15" customFormat="1" ht="12.75" customHeight="1" x14ac:dyDescent="0.2">
      <c r="B100" s="52"/>
      <c r="C100" s="52"/>
      <c r="D100" s="52"/>
      <c r="E100" s="52"/>
      <c r="F100" s="52"/>
      <c r="G100" s="52"/>
      <c r="H100" s="52" t="s">
        <v>127</v>
      </c>
      <c r="I100" s="52"/>
      <c r="J100" s="302">
        <f>SUM(J98-K98)</f>
        <v>0</v>
      </c>
      <c r="K100" s="52"/>
      <c r="L100" s="75"/>
      <c r="M100" s="75"/>
      <c r="N100" s="75"/>
      <c r="O100" s="75"/>
      <c r="P100" s="75"/>
      <c r="Q100" s="75"/>
      <c r="R100" s="75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</row>
    <row r="101" spans="1:38" ht="12.75" customHeight="1" thickBot="1" x14ac:dyDescent="0.25">
      <c r="A101" s="15"/>
      <c r="B101" s="15"/>
      <c r="C101" s="15"/>
      <c r="D101" s="15"/>
      <c r="E101" s="15"/>
      <c r="F101" s="15"/>
      <c r="G101" s="76"/>
      <c r="H101" s="77"/>
      <c r="I101" s="78"/>
      <c r="J101" s="78"/>
      <c r="K101" s="78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</row>
    <row r="102" spans="1:38" ht="12.75" customHeight="1" x14ac:dyDescent="0.2">
      <c r="A102" s="15"/>
      <c r="B102" s="15"/>
      <c r="C102" s="15"/>
      <c r="D102" s="15"/>
      <c r="E102" s="15"/>
      <c r="F102" s="22"/>
      <c r="G102" s="79"/>
      <c r="H102" s="80"/>
      <c r="I102" s="78"/>
      <c r="J102" s="78"/>
      <c r="K102" s="464" t="s">
        <v>182</v>
      </c>
      <c r="L102" s="465"/>
      <c r="M102" s="465"/>
      <c r="N102" s="465"/>
      <c r="O102" s="466"/>
      <c r="P102" s="466"/>
      <c r="Q102" s="45"/>
      <c r="R102" s="15"/>
      <c r="S102" s="15"/>
      <c r="T102" s="498" t="s">
        <v>472</v>
      </c>
      <c r="U102" s="462"/>
      <c r="V102" s="462"/>
      <c r="W102" s="463"/>
      <c r="X102" s="15"/>
      <c r="Y102" s="498" t="s">
        <v>472</v>
      </c>
      <c r="Z102" s="462"/>
      <c r="AA102" s="462"/>
      <c r="AB102" s="463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8" ht="12.75" customHeight="1" x14ac:dyDescent="0.2">
      <c r="A103" s="15"/>
      <c r="B103" s="487" t="s">
        <v>467</v>
      </c>
      <c r="C103" s="488"/>
      <c r="D103" s="488"/>
      <c r="E103" s="489"/>
      <c r="F103" s="81"/>
      <c r="G103" s="80"/>
      <c r="H103" s="78"/>
      <c r="I103" s="78"/>
      <c r="J103" s="78"/>
      <c r="K103" s="467" t="s">
        <v>129</v>
      </c>
      <c r="L103" s="468"/>
      <c r="M103" s="468"/>
      <c r="N103" s="468"/>
      <c r="O103" s="469"/>
      <c r="P103" s="469"/>
      <c r="Q103" s="82"/>
      <c r="R103" s="15"/>
      <c r="S103" s="15"/>
      <c r="T103" s="89" t="s">
        <v>242</v>
      </c>
      <c r="U103" s="495">
        <f>NOVEMBER!U103</f>
        <v>0</v>
      </c>
      <c r="V103" s="495"/>
      <c r="W103" s="496"/>
      <c r="X103" s="15"/>
      <c r="Y103" s="89" t="s">
        <v>238</v>
      </c>
      <c r="Z103" s="497">
        <f>NOVEMBER!Z103</f>
        <v>0</v>
      </c>
      <c r="AA103" s="495"/>
      <c r="AB103" s="496"/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8" ht="12.75" customHeight="1" thickBot="1" x14ac:dyDescent="0.25">
      <c r="A104" s="15"/>
      <c r="B104" s="83" t="s">
        <v>468</v>
      </c>
      <c r="C104" s="84" t="s">
        <v>130</v>
      </c>
      <c r="D104" s="85" t="s">
        <v>468</v>
      </c>
      <c r="E104" s="86" t="s">
        <v>130</v>
      </c>
      <c r="F104" s="485"/>
      <c r="G104" s="479"/>
      <c r="H104" s="486"/>
      <c r="I104" s="486"/>
      <c r="J104" s="78"/>
      <c r="K104" s="470" t="s">
        <v>183</v>
      </c>
      <c r="L104" s="471"/>
      <c r="M104" s="471"/>
      <c r="N104" s="471"/>
      <c r="O104" s="477">
        <f>J21</f>
        <v>0</v>
      </c>
      <c r="P104" s="477"/>
      <c r="Q104" s="82"/>
      <c r="R104" s="15"/>
      <c r="S104" s="15"/>
      <c r="T104" s="89" t="s">
        <v>206</v>
      </c>
      <c r="U104" s="495">
        <f>NOVEMBER!U104</f>
        <v>0</v>
      </c>
      <c r="V104" s="495"/>
      <c r="W104" s="496"/>
      <c r="X104" s="15"/>
      <c r="Y104" s="89" t="s">
        <v>206</v>
      </c>
      <c r="Z104" s="497">
        <f>NOVEMBER!Z104</f>
        <v>0</v>
      </c>
      <c r="AA104" s="495"/>
      <c r="AB104" s="496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8" ht="12.75" customHeight="1" x14ac:dyDescent="0.2">
      <c r="A105" s="15"/>
      <c r="B105" s="427"/>
      <c r="C105" s="277">
        <v>0</v>
      </c>
      <c r="D105" s="429"/>
      <c r="E105" s="280">
        <v>0</v>
      </c>
      <c r="F105" s="479"/>
      <c r="G105" s="479"/>
      <c r="H105" s="486"/>
      <c r="I105" s="486"/>
      <c r="J105" s="78"/>
      <c r="K105" s="476" t="s">
        <v>131</v>
      </c>
      <c r="L105" s="469"/>
      <c r="M105" s="469"/>
      <c r="N105" s="469"/>
      <c r="O105" s="477">
        <f>J7</f>
        <v>0</v>
      </c>
      <c r="P105" s="477"/>
      <c r="Q105" s="82"/>
      <c r="R105" s="15"/>
      <c r="S105" s="15"/>
      <c r="T105" s="89" t="s">
        <v>253</v>
      </c>
      <c r="U105" s="495">
        <f>NOVEMBER!U105</f>
        <v>0</v>
      </c>
      <c r="V105" s="495"/>
      <c r="W105" s="496"/>
      <c r="X105" s="15"/>
      <c r="Y105" s="89" t="s">
        <v>253</v>
      </c>
      <c r="Z105" s="497">
        <f>NOVEMBER!Z105</f>
        <v>0</v>
      </c>
      <c r="AA105" s="495"/>
      <c r="AB105" s="496"/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8" ht="12.75" customHeight="1" x14ac:dyDescent="0.2">
      <c r="A106" s="15"/>
      <c r="B106" s="427"/>
      <c r="C106" s="277">
        <v>0</v>
      </c>
      <c r="D106" s="429"/>
      <c r="E106" s="280">
        <v>0</v>
      </c>
      <c r="F106" s="479"/>
      <c r="G106" s="479"/>
      <c r="H106" s="486"/>
      <c r="I106" s="486"/>
      <c r="J106" s="78"/>
      <c r="K106" s="476" t="s">
        <v>133</v>
      </c>
      <c r="L106" s="469"/>
      <c r="M106" s="469"/>
      <c r="N106" s="469"/>
      <c r="O106" s="477">
        <f>SUM(O104:P105)</f>
        <v>0</v>
      </c>
      <c r="P106" s="477"/>
      <c r="Q106" s="82"/>
      <c r="R106" s="15"/>
      <c r="S106" s="15"/>
      <c r="T106" s="89" t="s">
        <v>207</v>
      </c>
      <c r="U106" s="451">
        <f>NOVEMBER!U110</f>
        <v>0</v>
      </c>
      <c r="V106" s="451"/>
      <c r="W106" s="82"/>
      <c r="X106" s="15"/>
      <c r="Y106" s="89" t="s">
        <v>207</v>
      </c>
      <c r="Z106" s="451">
        <f>NOVEMBER!Z110</f>
        <v>0</v>
      </c>
      <c r="AA106" s="451"/>
      <c r="AB106" s="82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8" ht="12.75" customHeight="1" x14ac:dyDescent="0.2">
      <c r="A107" s="15"/>
      <c r="B107" s="427"/>
      <c r="C107" s="277">
        <v>0</v>
      </c>
      <c r="D107" s="429"/>
      <c r="E107" s="280">
        <v>0</v>
      </c>
      <c r="F107" s="479"/>
      <c r="G107" s="479"/>
      <c r="H107" s="486"/>
      <c r="I107" s="486"/>
      <c r="J107" s="78"/>
      <c r="K107" s="476" t="s">
        <v>134</v>
      </c>
      <c r="L107" s="469"/>
      <c r="M107" s="469"/>
      <c r="N107" s="469"/>
      <c r="O107" s="477">
        <f>K98</f>
        <v>0</v>
      </c>
      <c r="P107" s="477"/>
      <c r="Q107" s="82"/>
      <c r="R107" s="15"/>
      <c r="S107" s="15"/>
      <c r="T107" s="89" t="s">
        <v>208</v>
      </c>
      <c r="U107" s="450">
        <v>0</v>
      </c>
      <c r="V107" s="450"/>
      <c r="W107" s="82"/>
      <c r="X107" s="15"/>
      <c r="Y107" s="89" t="s">
        <v>208</v>
      </c>
      <c r="Z107" s="450">
        <v>0</v>
      </c>
      <c r="AA107" s="450"/>
      <c r="AB107" s="82"/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8" ht="12.75" customHeight="1" x14ac:dyDescent="0.2">
      <c r="A108" s="15"/>
      <c r="B108" s="427"/>
      <c r="C108" s="277">
        <v>0</v>
      </c>
      <c r="D108" s="429"/>
      <c r="E108" s="280">
        <v>0</v>
      </c>
      <c r="F108" s="479"/>
      <c r="G108" s="479"/>
      <c r="H108" s="486"/>
      <c r="I108" s="486"/>
      <c r="J108" s="78"/>
      <c r="K108" s="476" t="s">
        <v>135</v>
      </c>
      <c r="L108" s="469"/>
      <c r="M108" s="469"/>
      <c r="N108" s="469"/>
      <c r="O108" s="472"/>
      <c r="P108" s="472"/>
      <c r="Q108" s="82" t="s">
        <v>192</v>
      </c>
      <c r="R108" s="15"/>
      <c r="S108" s="15"/>
      <c r="T108" s="89" t="s">
        <v>209</v>
      </c>
      <c r="U108" s="450">
        <v>0</v>
      </c>
      <c r="V108" s="450"/>
      <c r="W108" s="82"/>
      <c r="X108" s="15"/>
      <c r="Y108" s="89" t="s">
        <v>209</v>
      </c>
      <c r="Z108" s="450">
        <v>0</v>
      </c>
      <c r="AA108" s="450"/>
      <c r="AB108" s="82"/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8" ht="12.75" customHeight="1" x14ac:dyDescent="0.2">
      <c r="A109" s="15"/>
      <c r="B109" s="427"/>
      <c r="C109" s="277">
        <v>0</v>
      </c>
      <c r="D109" s="429"/>
      <c r="E109" s="280">
        <v>0</v>
      </c>
      <c r="F109" s="479"/>
      <c r="G109" s="479"/>
      <c r="H109" s="486"/>
      <c r="I109" s="486"/>
      <c r="J109" s="78"/>
      <c r="K109" s="470" t="s">
        <v>184</v>
      </c>
      <c r="L109" s="471"/>
      <c r="M109" s="471"/>
      <c r="N109" s="471"/>
      <c r="O109" s="477">
        <f>SUM(O106-O107+O108)</f>
        <v>0</v>
      </c>
      <c r="P109" s="477"/>
      <c r="Q109" s="82"/>
      <c r="R109" s="15"/>
      <c r="S109" s="15"/>
      <c r="T109" s="89" t="s">
        <v>210</v>
      </c>
      <c r="U109" s="450">
        <v>0</v>
      </c>
      <c r="V109" s="450"/>
      <c r="W109" s="82"/>
      <c r="X109" s="15"/>
      <c r="Y109" s="89" t="s">
        <v>210</v>
      </c>
      <c r="Z109" s="450">
        <v>0</v>
      </c>
      <c r="AA109" s="450"/>
      <c r="AB109" s="82"/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8" ht="12.75" customHeight="1" x14ac:dyDescent="0.2">
      <c r="A110" s="15"/>
      <c r="B110" s="427"/>
      <c r="C110" s="277">
        <v>0</v>
      </c>
      <c r="D110" s="429"/>
      <c r="E110" s="280">
        <v>0</v>
      </c>
      <c r="F110" s="479"/>
      <c r="G110" s="479"/>
      <c r="H110" s="486"/>
      <c r="I110" s="486"/>
      <c r="J110" s="78"/>
      <c r="K110" s="476"/>
      <c r="L110" s="469"/>
      <c r="M110" s="469"/>
      <c r="N110" s="469"/>
      <c r="O110" s="480"/>
      <c r="P110" s="480"/>
      <c r="Q110" s="82"/>
      <c r="R110" s="15"/>
      <c r="S110" s="15"/>
      <c r="T110" s="89" t="s">
        <v>228</v>
      </c>
      <c r="U110" s="451">
        <f>U106+U107+U108-U109</f>
        <v>0</v>
      </c>
      <c r="V110" s="451"/>
      <c r="W110" s="82"/>
      <c r="X110" s="15"/>
      <c r="Y110" s="89" t="s">
        <v>228</v>
      </c>
      <c r="Z110" s="451">
        <f>Z106+Z107+Z108-Z109</f>
        <v>0</v>
      </c>
      <c r="AA110" s="451"/>
      <c r="AB110" s="82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8" ht="12.75" customHeight="1" x14ac:dyDescent="0.2">
      <c r="A111" s="15"/>
      <c r="B111" s="427"/>
      <c r="C111" s="277">
        <v>0</v>
      </c>
      <c r="D111" s="429"/>
      <c r="E111" s="280">
        <v>0</v>
      </c>
      <c r="F111" s="79"/>
      <c r="G111" s="78"/>
      <c r="H111" s="87"/>
      <c r="I111" s="87"/>
      <c r="J111" s="78"/>
      <c r="K111" s="476"/>
      <c r="L111" s="469"/>
      <c r="M111" s="469"/>
      <c r="N111" s="469"/>
      <c r="O111" s="480"/>
      <c r="P111" s="480"/>
      <c r="Q111" s="82"/>
      <c r="R111" s="15"/>
      <c r="S111" s="15"/>
      <c r="T111" s="90"/>
      <c r="U111" s="22"/>
      <c r="V111" s="22"/>
      <c r="W111" s="82"/>
      <c r="X111" s="15"/>
      <c r="Y111" s="90"/>
      <c r="Z111" s="22"/>
      <c r="AA111" s="22"/>
      <c r="AB111" s="82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8" ht="12.75" customHeight="1" x14ac:dyDescent="0.2">
      <c r="A112" s="15"/>
      <c r="B112" s="427"/>
      <c r="C112" s="277">
        <v>0</v>
      </c>
      <c r="D112" s="429"/>
      <c r="E112" s="280">
        <v>0</v>
      </c>
      <c r="F112" s="79"/>
      <c r="G112" s="78"/>
      <c r="H112" s="87"/>
      <c r="I112" s="87"/>
      <c r="J112" s="78"/>
      <c r="K112" s="470" t="s">
        <v>185</v>
      </c>
      <c r="L112" s="471"/>
      <c r="M112" s="471"/>
      <c r="N112" s="471"/>
      <c r="O112" s="472"/>
      <c r="P112" s="472"/>
      <c r="Q112" s="82"/>
      <c r="R112" s="15"/>
      <c r="S112" s="15"/>
      <c r="T112" s="90"/>
      <c r="U112" s="22"/>
      <c r="V112" s="22"/>
      <c r="W112" s="82"/>
      <c r="X112" s="15"/>
      <c r="Y112" s="90"/>
      <c r="Z112" s="22"/>
      <c r="AA112" s="22"/>
      <c r="AB112" s="82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.75" customHeight="1" x14ac:dyDescent="0.2">
      <c r="A113" s="15"/>
      <c r="B113" s="427"/>
      <c r="C113" s="277">
        <v>0</v>
      </c>
      <c r="D113" s="429"/>
      <c r="E113" s="280">
        <v>0</v>
      </c>
      <c r="F113" s="478"/>
      <c r="G113" s="479"/>
      <c r="H113" s="486"/>
      <c r="I113" s="486"/>
      <c r="J113" s="78"/>
      <c r="K113" s="476" t="s">
        <v>132</v>
      </c>
      <c r="L113" s="469"/>
      <c r="M113" s="469"/>
      <c r="N113" s="469"/>
      <c r="O113" s="472">
        <v>0</v>
      </c>
      <c r="P113" s="472"/>
      <c r="Q113" s="82"/>
      <c r="R113" s="15"/>
      <c r="S113" s="15"/>
      <c r="T113" s="89" t="s">
        <v>243</v>
      </c>
      <c r="U113" s="495">
        <f>NOVEMBER!U113</f>
        <v>0</v>
      </c>
      <c r="V113" s="495"/>
      <c r="W113" s="496"/>
      <c r="X113" s="15"/>
      <c r="Y113" s="89" t="s">
        <v>239</v>
      </c>
      <c r="Z113" s="495">
        <f>NOVEMBER!Z113</f>
        <v>0</v>
      </c>
      <c r="AA113" s="495"/>
      <c r="AB113" s="496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.75" customHeight="1" x14ac:dyDescent="0.2">
      <c r="A114" s="15"/>
      <c r="B114" s="427"/>
      <c r="C114" s="277">
        <v>0</v>
      </c>
      <c r="D114" s="429"/>
      <c r="E114" s="280">
        <v>0</v>
      </c>
      <c r="F114" s="478"/>
      <c r="G114" s="479"/>
      <c r="H114" s="486"/>
      <c r="I114" s="486"/>
      <c r="J114" s="78"/>
      <c r="K114" s="476" t="s">
        <v>469</v>
      </c>
      <c r="L114" s="469"/>
      <c r="M114" s="469"/>
      <c r="N114" s="469"/>
      <c r="O114" s="477">
        <f>G142</f>
        <v>0</v>
      </c>
      <c r="P114" s="477"/>
      <c r="Q114" s="82"/>
      <c r="R114" s="34" t="s">
        <v>233</v>
      </c>
      <c r="S114" s="15"/>
      <c r="T114" s="89" t="s">
        <v>206</v>
      </c>
      <c r="U114" s="495">
        <f>NOVEMBER!U114</f>
        <v>0</v>
      </c>
      <c r="V114" s="495"/>
      <c r="W114" s="496"/>
      <c r="X114" s="15"/>
      <c r="Y114" s="89" t="s">
        <v>206</v>
      </c>
      <c r="Z114" s="495">
        <f>NOVEMBER!Z114</f>
        <v>0</v>
      </c>
      <c r="AA114" s="495"/>
      <c r="AB114" s="496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2.75" customHeight="1" x14ac:dyDescent="0.2">
      <c r="A115" s="15"/>
      <c r="B115" s="427"/>
      <c r="C115" s="277">
        <v>0</v>
      </c>
      <c r="D115" s="429"/>
      <c r="E115" s="280">
        <v>0</v>
      </c>
      <c r="F115" s="79"/>
      <c r="G115" s="78"/>
      <c r="H115" s="486"/>
      <c r="I115" s="486"/>
      <c r="J115" s="78"/>
      <c r="K115" s="476" t="s">
        <v>135</v>
      </c>
      <c r="L115" s="469"/>
      <c r="M115" s="469"/>
      <c r="N115" s="469"/>
      <c r="O115" s="472"/>
      <c r="P115" s="472"/>
      <c r="Q115" s="82" t="s">
        <v>192</v>
      </c>
      <c r="R115" s="302">
        <f>SUM(E2-O116)</f>
        <v>0</v>
      </c>
      <c r="S115" s="15"/>
      <c r="T115" s="89" t="s">
        <v>253</v>
      </c>
      <c r="U115" s="495">
        <f>NOVEMBER!U115</f>
        <v>0</v>
      </c>
      <c r="V115" s="495"/>
      <c r="W115" s="496"/>
      <c r="X115" s="15"/>
      <c r="Y115" s="89" t="s">
        <v>253</v>
      </c>
      <c r="Z115" s="495">
        <f>NOVEMBER!Z115</f>
        <v>0</v>
      </c>
      <c r="AA115" s="495"/>
      <c r="AB115" s="496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75" customHeight="1" x14ac:dyDescent="0.2">
      <c r="A116" s="15"/>
      <c r="B116" s="427"/>
      <c r="C116" s="277">
        <v>0</v>
      </c>
      <c r="D116" s="429"/>
      <c r="E116" s="280">
        <v>0</v>
      </c>
      <c r="F116" s="79"/>
      <c r="G116" s="78"/>
      <c r="H116" s="486"/>
      <c r="I116" s="486"/>
      <c r="J116" s="78"/>
      <c r="K116" s="470" t="s">
        <v>391</v>
      </c>
      <c r="L116" s="471"/>
      <c r="M116" s="471"/>
      <c r="N116" s="471"/>
      <c r="O116" s="477">
        <f>SUM(O112-O114+O115+O113)</f>
        <v>0</v>
      </c>
      <c r="P116" s="477"/>
      <c r="Q116" s="82"/>
      <c r="R116" s="15"/>
      <c r="S116" s="15"/>
      <c r="T116" s="89" t="s">
        <v>207</v>
      </c>
      <c r="U116" s="451">
        <f>NOVEMBER!U120</f>
        <v>0</v>
      </c>
      <c r="V116" s="451"/>
      <c r="W116" s="82"/>
      <c r="X116" s="15"/>
      <c r="Y116" s="89" t="s">
        <v>207</v>
      </c>
      <c r="Z116" s="451">
        <f>NOVEMBER!Z120</f>
        <v>0</v>
      </c>
      <c r="AA116" s="451"/>
      <c r="AB116" s="82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75" customHeight="1" thickBot="1" x14ac:dyDescent="0.25">
      <c r="A117" s="15"/>
      <c r="B117" s="427"/>
      <c r="C117" s="277">
        <v>0</v>
      </c>
      <c r="D117" s="429"/>
      <c r="E117" s="280">
        <v>0</v>
      </c>
      <c r="F117" s="79"/>
      <c r="G117" s="78"/>
      <c r="H117" s="78"/>
      <c r="I117" s="78"/>
      <c r="J117" s="78"/>
      <c r="K117" s="473"/>
      <c r="L117" s="474"/>
      <c r="M117" s="474"/>
      <c r="N117" s="474"/>
      <c r="O117" s="475"/>
      <c r="P117" s="475"/>
      <c r="Q117" s="88"/>
      <c r="R117" s="15"/>
      <c r="S117" s="15"/>
      <c r="T117" s="89" t="s">
        <v>208</v>
      </c>
      <c r="U117" s="450">
        <v>0</v>
      </c>
      <c r="V117" s="450"/>
      <c r="W117" s="82"/>
      <c r="X117" s="15"/>
      <c r="Y117" s="89" t="s">
        <v>208</v>
      </c>
      <c r="Z117" s="450">
        <v>0</v>
      </c>
      <c r="AA117" s="450"/>
      <c r="AB117" s="82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12.75" customHeight="1" x14ac:dyDescent="0.2">
      <c r="A118" s="15"/>
      <c r="B118" s="427"/>
      <c r="C118" s="277">
        <v>0</v>
      </c>
      <c r="D118" s="429"/>
      <c r="E118" s="280">
        <v>0</v>
      </c>
      <c r="F118" s="76"/>
      <c r="G118" s="77"/>
      <c r="H118" s="77"/>
      <c r="I118" s="77"/>
      <c r="J118" s="77"/>
      <c r="K118" s="15"/>
      <c r="L118" s="15"/>
      <c r="M118" s="15"/>
      <c r="N118" s="15"/>
      <c r="O118" s="15"/>
      <c r="P118" s="15"/>
      <c r="Q118" s="15"/>
      <c r="R118" s="15"/>
      <c r="S118" s="15"/>
      <c r="T118" s="89" t="s">
        <v>209</v>
      </c>
      <c r="U118" s="450">
        <v>0</v>
      </c>
      <c r="V118" s="450"/>
      <c r="W118" s="82"/>
      <c r="X118" s="15"/>
      <c r="Y118" s="89" t="s">
        <v>209</v>
      </c>
      <c r="Z118" s="450">
        <v>0</v>
      </c>
      <c r="AA118" s="450"/>
      <c r="AB118" s="82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2.75" customHeight="1" x14ac:dyDescent="0.2">
      <c r="A119" s="15"/>
      <c r="B119" s="427"/>
      <c r="C119" s="277">
        <v>0</v>
      </c>
      <c r="D119" s="429"/>
      <c r="E119" s="280">
        <v>0</v>
      </c>
      <c r="F119" s="76"/>
      <c r="G119" s="77"/>
      <c r="H119" s="77"/>
      <c r="I119" s="77"/>
      <c r="J119" s="77"/>
      <c r="K119" s="15"/>
      <c r="L119" s="15"/>
      <c r="M119" s="15"/>
      <c r="N119" s="15"/>
      <c r="O119" s="15"/>
      <c r="P119" s="15"/>
      <c r="Q119" s="15"/>
      <c r="R119" s="15"/>
      <c r="S119" s="15"/>
      <c r="T119" s="89" t="s">
        <v>210</v>
      </c>
      <c r="U119" s="450">
        <v>0</v>
      </c>
      <c r="V119" s="450"/>
      <c r="W119" s="82"/>
      <c r="X119" s="15"/>
      <c r="Y119" s="89" t="s">
        <v>210</v>
      </c>
      <c r="Z119" s="450">
        <v>0</v>
      </c>
      <c r="AA119" s="450"/>
      <c r="AB119" s="82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12.75" customHeight="1" x14ac:dyDescent="0.2">
      <c r="A120" s="15"/>
      <c r="B120" s="427"/>
      <c r="C120" s="277">
        <v>0</v>
      </c>
      <c r="D120" s="429"/>
      <c r="E120" s="280">
        <v>0</v>
      </c>
      <c r="F120" s="76"/>
      <c r="G120" s="77"/>
      <c r="H120" s="77"/>
      <c r="I120" s="77"/>
      <c r="J120" s="77"/>
      <c r="K120" s="15"/>
      <c r="L120" s="15"/>
      <c r="M120" s="15"/>
      <c r="N120" s="15"/>
      <c r="O120" s="15"/>
      <c r="P120" s="15"/>
      <c r="Q120" s="15"/>
      <c r="R120" s="15"/>
      <c r="S120" s="15"/>
      <c r="T120" s="89" t="str">
        <f>T110</f>
        <v>AS OF 12/31</v>
      </c>
      <c r="U120" s="451">
        <f>U116+U117+U118-U119</f>
        <v>0</v>
      </c>
      <c r="V120" s="451"/>
      <c r="W120" s="82"/>
      <c r="X120" s="15"/>
      <c r="Y120" s="89" t="str">
        <f>Y110</f>
        <v>AS OF 12/31</v>
      </c>
      <c r="Z120" s="451">
        <f>Z116+Z117+Z118-Z119</f>
        <v>0</v>
      </c>
      <c r="AA120" s="451"/>
      <c r="AB120" s="82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75" customHeight="1" x14ac:dyDescent="0.2">
      <c r="A121" s="15"/>
      <c r="B121" s="427"/>
      <c r="C121" s="277">
        <v>0</v>
      </c>
      <c r="D121" s="429"/>
      <c r="E121" s="280">
        <v>0</v>
      </c>
      <c r="F121" s="76"/>
      <c r="G121" s="77"/>
      <c r="H121" s="77"/>
      <c r="I121" s="77"/>
      <c r="J121" s="77"/>
      <c r="K121" s="15"/>
      <c r="L121" s="15"/>
      <c r="M121" s="15"/>
      <c r="N121" s="15"/>
      <c r="O121" s="15"/>
      <c r="P121" s="15"/>
      <c r="Q121" s="15"/>
      <c r="R121" s="15"/>
      <c r="S121" s="15"/>
      <c r="T121" s="90"/>
      <c r="U121" s="22"/>
      <c r="V121" s="22"/>
      <c r="W121" s="82"/>
      <c r="X121" s="15"/>
      <c r="Y121" s="90"/>
      <c r="Z121" s="22"/>
      <c r="AA121" s="22"/>
      <c r="AB121" s="82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75" customHeight="1" x14ac:dyDescent="0.2">
      <c r="A122" s="15"/>
      <c r="B122" s="427"/>
      <c r="C122" s="277">
        <v>0</v>
      </c>
      <c r="D122" s="429"/>
      <c r="E122" s="280">
        <v>0</v>
      </c>
      <c r="F122" s="76"/>
      <c r="G122" s="77"/>
      <c r="H122" s="77"/>
      <c r="I122" s="77"/>
      <c r="J122" s="77"/>
      <c r="K122" s="15"/>
      <c r="L122" s="15"/>
      <c r="M122" s="15"/>
      <c r="N122" s="15"/>
      <c r="O122" s="15"/>
      <c r="P122" s="15"/>
      <c r="Q122" s="15"/>
      <c r="R122" s="15"/>
      <c r="S122" s="15"/>
      <c r="T122" s="90"/>
      <c r="U122" s="22"/>
      <c r="V122" s="22"/>
      <c r="W122" s="82"/>
      <c r="X122" s="15"/>
      <c r="Y122" s="90"/>
      <c r="Z122" s="22"/>
      <c r="AA122" s="22"/>
      <c r="AB122" s="82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75" customHeight="1" x14ac:dyDescent="0.2">
      <c r="A123" s="15"/>
      <c r="B123" s="427"/>
      <c r="C123" s="277">
        <v>0</v>
      </c>
      <c r="D123" s="429"/>
      <c r="E123" s="280">
        <v>0</v>
      </c>
      <c r="F123" s="76"/>
      <c r="G123" s="77"/>
      <c r="H123" s="77"/>
      <c r="I123" s="77"/>
      <c r="J123" s="77"/>
      <c r="K123" s="15"/>
      <c r="L123" s="15"/>
      <c r="M123" s="15"/>
      <c r="N123" s="15"/>
      <c r="O123" s="15"/>
      <c r="P123" s="15"/>
      <c r="Q123" s="15"/>
      <c r="R123" s="15"/>
      <c r="S123" s="15"/>
      <c r="T123" s="89" t="s">
        <v>244</v>
      </c>
      <c r="U123" s="495">
        <f>NOVEMBER!U123</f>
        <v>0</v>
      </c>
      <c r="V123" s="495"/>
      <c r="W123" s="496"/>
      <c r="X123" s="15"/>
      <c r="Y123" s="89" t="s">
        <v>240</v>
      </c>
      <c r="Z123" s="495">
        <f>NOVEMBER!Z123</f>
        <v>0</v>
      </c>
      <c r="AA123" s="495"/>
      <c r="AB123" s="496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75" customHeight="1" x14ac:dyDescent="0.2">
      <c r="A124" s="15"/>
      <c r="B124" s="427"/>
      <c r="C124" s="277">
        <v>0</v>
      </c>
      <c r="D124" s="429"/>
      <c r="E124" s="280">
        <v>0</v>
      </c>
      <c r="F124" s="76"/>
      <c r="G124" s="77"/>
      <c r="H124" s="77"/>
      <c r="I124" s="77"/>
      <c r="J124" s="77"/>
      <c r="K124" s="15"/>
      <c r="L124" s="15"/>
      <c r="M124" s="15"/>
      <c r="N124" s="15"/>
      <c r="O124" s="15"/>
      <c r="P124" s="15"/>
      <c r="Q124" s="15"/>
      <c r="R124" s="15"/>
      <c r="S124" s="15"/>
      <c r="T124" s="89" t="s">
        <v>206</v>
      </c>
      <c r="U124" s="495">
        <f>NOVEMBER!U124</f>
        <v>0</v>
      </c>
      <c r="V124" s="495"/>
      <c r="W124" s="496"/>
      <c r="X124" s="15"/>
      <c r="Y124" s="89" t="s">
        <v>206</v>
      </c>
      <c r="Z124" s="495">
        <f>NOVEMBER!Z124</f>
        <v>0</v>
      </c>
      <c r="AA124" s="495"/>
      <c r="AB124" s="496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75" customHeight="1" x14ac:dyDescent="0.2">
      <c r="A125" s="15"/>
      <c r="B125" s="427"/>
      <c r="C125" s="277">
        <v>0</v>
      </c>
      <c r="D125" s="429"/>
      <c r="E125" s="280">
        <v>0</v>
      </c>
      <c r="F125" s="76"/>
      <c r="G125" s="77"/>
      <c r="H125" s="77"/>
      <c r="I125" s="77"/>
      <c r="J125" s="77"/>
      <c r="K125" s="15"/>
      <c r="L125" s="15"/>
      <c r="M125" s="15"/>
      <c r="N125" s="15"/>
      <c r="O125" s="15"/>
      <c r="P125" s="15"/>
      <c r="Q125" s="15"/>
      <c r="R125" s="15"/>
      <c r="S125" s="15"/>
      <c r="T125" s="89" t="s">
        <v>253</v>
      </c>
      <c r="U125" s="495">
        <f>NOVEMBER!U125</f>
        <v>0</v>
      </c>
      <c r="V125" s="495"/>
      <c r="W125" s="496"/>
      <c r="X125" s="15"/>
      <c r="Y125" s="89" t="s">
        <v>253</v>
      </c>
      <c r="Z125" s="495">
        <f>NOVEMBER!Z125</f>
        <v>0</v>
      </c>
      <c r="AA125" s="495"/>
      <c r="AB125" s="496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75" customHeight="1" x14ac:dyDescent="0.2">
      <c r="A126" s="15"/>
      <c r="B126" s="427"/>
      <c r="C126" s="277">
        <v>0</v>
      </c>
      <c r="D126" s="429"/>
      <c r="E126" s="280">
        <v>0</v>
      </c>
      <c r="F126" s="76"/>
      <c r="G126" s="77"/>
      <c r="H126" s="77"/>
      <c r="I126" s="77"/>
      <c r="J126" s="77"/>
      <c r="K126" s="15"/>
      <c r="L126" s="15"/>
      <c r="M126" s="15"/>
      <c r="N126" s="15"/>
      <c r="O126" s="15"/>
      <c r="P126" s="15"/>
      <c r="Q126" s="15"/>
      <c r="R126" s="15"/>
      <c r="S126" s="15"/>
      <c r="T126" s="89" t="s">
        <v>207</v>
      </c>
      <c r="U126" s="451">
        <f>NOVEMBER!U130</f>
        <v>0</v>
      </c>
      <c r="V126" s="451"/>
      <c r="W126" s="82"/>
      <c r="X126" s="15"/>
      <c r="Y126" s="89" t="s">
        <v>207</v>
      </c>
      <c r="Z126" s="451">
        <f>NOVEMBER!Z130</f>
        <v>0</v>
      </c>
      <c r="AA126" s="451"/>
      <c r="AB126" s="82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75" customHeight="1" x14ac:dyDescent="0.2">
      <c r="A127" s="15"/>
      <c r="B127" s="427"/>
      <c r="C127" s="277">
        <v>0</v>
      </c>
      <c r="D127" s="429"/>
      <c r="E127" s="280">
        <v>0</v>
      </c>
      <c r="F127" s="76"/>
      <c r="G127" s="77"/>
      <c r="H127" s="77"/>
      <c r="I127" s="77"/>
      <c r="J127" s="77"/>
      <c r="K127" s="15"/>
      <c r="L127" s="15"/>
      <c r="M127" s="15"/>
      <c r="N127" s="15"/>
      <c r="O127" s="15"/>
      <c r="P127" s="15"/>
      <c r="Q127" s="15"/>
      <c r="R127" s="15"/>
      <c r="S127" s="15"/>
      <c r="T127" s="89" t="s">
        <v>208</v>
      </c>
      <c r="U127" s="450">
        <v>0</v>
      </c>
      <c r="V127" s="450"/>
      <c r="W127" s="82"/>
      <c r="X127" s="15"/>
      <c r="Y127" s="89" t="s">
        <v>208</v>
      </c>
      <c r="Z127" s="450">
        <v>0</v>
      </c>
      <c r="AA127" s="450"/>
      <c r="AB127" s="82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75" customHeight="1" x14ac:dyDescent="0.2">
      <c r="A128" s="15"/>
      <c r="B128" s="427"/>
      <c r="C128" s="277">
        <v>0</v>
      </c>
      <c r="D128" s="429"/>
      <c r="E128" s="280">
        <v>0</v>
      </c>
      <c r="F128" s="76"/>
      <c r="G128" s="77"/>
      <c r="H128" s="77"/>
      <c r="I128" s="77"/>
      <c r="J128" s="77"/>
      <c r="K128" s="15"/>
      <c r="L128" s="15"/>
      <c r="M128" s="15"/>
      <c r="N128" s="15"/>
      <c r="O128" s="15"/>
      <c r="P128" s="15"/>
      <c r="Q128" s="15"/>
      <c r="R128" s="15"/>
      <c r="S128" s="15"/>
      <c r="T128" s="89" t="s">
        <v>209</v>
      </c>
      <c r="U128" s="450">
        <v>0</v>
      </c>
      <c r="V128" s="450"/>
      <c r="W128" s="82"/>
      <c r="X128" s="15"/>
      <c r="Y128" s="89" t="s">
        <v>209</v>
      </c>
      <c r="Z128" s="450">
        <v>0</v>
      </c>
      <c r="AA128" s="450"/>
      <c r="AB128" s="82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75" customHeight="1" x14ac:dyDescent="0.2">
      <c r="A129" s="15"/>
      <c r="B129" s="427"/>
      <c r="C129" s="277">
        <v>0</v>
      </c>
      <c r="D129" s="429"/>
      <c r="E129" s="280">
        <v>0</v>
      </c>
      <c r="F129" s="76"/>
      <c r="G129" s="77"/>
      <c r="H129" s="77"/>
      <c r="I129" s="77"/>
      <c r="J129" s="77"/>
      <c r="K129" s="15"/>
      <c r="L129" s="15"/>
      <c r="M129" s="15"/>
      <c r="N129" s="15"/>
      <c r="O129" s="15"/>
      <c r="P129" s="15"/>
      <c r="Q129" s="15"/>
      <c r="R129" s="15"/>
      <c r="S129" s="15"/>
      <c r="T129" s="89" t="s">
        <v>210</v>
      </c>
      <c r="U129" s="450">
        <v>0</v>
      </c>
      <c r="V129" s="450"/>
      <c r="W129" s="82"/>
      <c r="X129" s="15"/>
      <c r="Y129" s="89" t="s">
        <v>210</v>
      </c>
      <c r="Z129" s="450">
        <v>0</v>
      </c>
      <c r="AA129" s="450"/>
      <c r="AB129" s="82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75" customHeight="1" x14ac:dyDescent="0.2">
      <c r="A130" s="15"/>
      <c r="B130" s="427"/>
      <c r="C130" s="277">
        <v>0</v>
      </c>
      <c r="D130" s="429"/>
      <c r="E130" s="280">
        <v>0</v>
      </c>
      <c r="F130" s="76"/>
      <c r="G130" s="77"/>
      <c r="H130" s="77"/>
      <c r="I130" s="77"/>
      <c r="J130" s="77"/>
      <c r="K130" s="15"/>
      <c r="L130" s="15"/>
      <c r="M130" s="15"/>
      <c r="N130" s="15"/>
      <c r="O130" s="15"/>
      <c r="P130" s="15"/>
      <c r="Q130" s="15"/>
      <c r="R130" s="15"/>
      <c r="S130" s="15"/>
      <c r="T130" s="89" t="str">
        <f>T120</f>
        <v>AS OF 12/31</v>
      </c>
      <c r="U130" s="451">
        <f>U126+U127+U128-U129</f>
        <v>0</v>
      </c>
      <c r="V130" s="451"/>
      <c r="W130" s="82"/>
      <c r="X130" s="15"/>
      <c r="Y130" s="89" t="str">
        <f>Y120</f>
        <v>AS OF 12/31</v>
      </c>
      <c r="Z130" s="451">
        <f>Z126+Z127+Z128-Z129</f>
        <v>0</v>
      </c>
      <c r="AA130" s="451"/>
      <c r="AB130" s="82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75" customHeight="1" x14ac:dyDescent="0.2">
      <c r="A131" s="15"/>
      <c r="B131" s="427"/>
      <c r="C131" s="277">
        <v>0</v>
      </c>
      <c r="D131" s="429"/>
      <c r="E131" s="280">
        <v>0</v>
      </c>
      <c r="F131" s="76"/>
      <c r="G131" s="77"/>
      <c r="H131" s="77"/>
      <c r="I131" s="77"/>
      <c r="J131" s="77"/>
      <c r="K131" s="15"/>
      <c r="L131" s="15"/>
      <c r="M131" s="15"/>
      <c r="N131" s="15"/>
      <c r="O131" s="15"/>
      <c r="P131" s="15"/>
      <c r="Q131" s="15"/>
      <c r="R131" s="15"/>
      <c r="S131" s="15"/>
      <c r="T131" s="90"/>
      <c r="U131" s="22"/>
      <c r="V131" s="22"/>
      <c r="W131" s="82"/>
      <c r="X131" s="15"/>
      <c r="Y131" s="90"/>
      <c r="Z131" s="22"/>
      <c r="AA131" s="22"/>
      <c r="AB131" s="82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75" customHeight="1" x14ac:dyDescent="0.2">
      <c r="A132" s="15"/>
      <c r="B132" s="427"/>
      <c r="C132" s="277">
        <v>0</v>
      </c>
      <c r="D132" s="429"/>
      <c r="E132" s="280">
        <v>0</v>
      </c>
      <c r="F132" s="76"/>
      <c r="G132" s="77"/>
      <c r="H132" s="77"/>
      <c r="I132" s="77"/>
      <c r="J132" s="77"/>
      <c r="K132" s="15"/>
      <c r="L132" s="15"/>
      <c r="M132" s="15"/>
      <c r="N132" s="15"/>
      <c r="O132" s="15"/>
      <c r="P132" s="15"/>
      <c r="Q132" s="15"/>
      <c r="R132" s="15"/>
      <c r="S132" s="15"/>
      <c r="T132" s="90"/>
      <c r="U132" s="22"/>
      <c r="V132" s="22"/>
      <c r="W132" s="82"/>
      <c r="X132" s="15"/>
      <c r="Y132" s="90"/>
      <c r="Z132" s="22"/>
      <c r="AA132" s="22"/>
      <c r="AB132" s="82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75" customHeight="1" x14ac:dyDescent="0.2">
      <c r="A133" s="15"/>
      <c r="B133" s="427"/>
      <c r="C133" s="277">
        <v>0</v>
      </c>
      <c r="D133" s="429"/>
      <c r="E133" s="280">
        <v>0</v>
      </c>
      <c r="F133" s="76"/>
      <c r="G133" s="77"/>
      <c r="H133" s="77"/>
      <c r="I133" s="77"/>
      <c r="J133" s="77"/>
      <c r="K133" s="15"/>
      <c r="L133" s="15"/>
      <c r="M133" s="15"/>
      <c r="N133" s="15"/>
      <c r="O133" s="15"/>
      <c r="P133" s="15"/>
      <c r="Q133" s="15"/>
      <c r="R133" s="15"/>
      <c r="S133" s="15"/>
      <c r="T133" s="89" t="s">
        <v>245</v>
      </c>
      <c r="U133" s="495">
        <f>NOVEMBER!U133</f>
        <v>0</v>
      </c>
      <c r="V133" s="495"/>
      <c r="W133" s="496"/>
      <c r="X133" s="15"/>
      <c r="Y133" s="89" t="s">
        <v>241</v>
      </c>
      <c r="Z133" s="495">
        <f>NOVEMBER!Z133</f>
        <v>0</v>
      </c>
      <c r="AA133" s="495"/>
      <c r="AB133" s="496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75" customHeight="1" x14ac:dyDescent="0.2">
      <c r="A134" s="15"/>
      <c r="B134" s="427"/>
      <c r="C134" s="277">
        <v>0</v>
      </c>
      <c r="D134" s="429"/>
      <c r="E134" s="280">
        <v>0</v>
      </c>
      <c r="F134" s="76"/>
      <c r="G134" s="77"/>
      <c r="H134" s="77"/>
      <c r="I134" s="77"/>
      <c r="J134" s="77"/>
      <c r="K134" s="15"/>
      <c r="L134" s="15"/>
      <c r="M134" s="15"/>
      <c r="N134" s="15"/>
      <c r="O134" s="15"/>
      <c r="P134" s="15"/>
      <c r="Q134" s="15"/>
      <c r="R134" s="15"/>
      <c r="S134" s="15"/>
      <c r="T134" s="89" t="s">
        <v>206</v>
      </c>
      <c r="U134" s="495">
        <f>NOVEMBER!U134</f>
        <v>0</v>
      </c>
      <c r="V134" s="495"/>
      <c r="W134" s="496"/>
      <c r="X134" s="15"/>
      <c r="Y134" s="89" t="s">
        <v>206</v>
      </c>
      <c r="Z134" s="495">
        <f>NOVEMBER!Z134</f>
        <v>0</v>
      </c>
      <c r="AA134" s="495"/>
      <c r="AB134" s="496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75" customHeight="1" x14ac:dyDescent="0.2">
      <c r="A135" s="15"/>
      <c r="B135" s="427"/>
      <c r="C135" s="277">
        <v>0</v>
      </c>
      <c r="D135" s="429"/>
      <c r="E135" s="280">
        <v>0</v>
      </c>
      <c r="F135" s="76"/>
      <c r="G135" s="77"/>
      <c r="H135" s="77"/>
      <c r="I135" s="77"/>
      <c r="J135" s="77"/>
      <c r="K135" s="15"/>
      <c r="L135" s="15"/>
      <c r="M135" s="15"/>
      <c r="N135" s="15"/>
      <c r="O135" s="15"/>
      <c r="P135" s="15"/>
      <c r="Q135" s="15"/>
      <c r="R135" s="15"/>
      <c r="S135" s="15"/>
      <c r="T135" s="89" t="s">
        <v>253</v>
      </c>
      <c r="U135" s="495">
        <f>NOVEMBER!U135</f>
        <v>0</v>
      </c>
      <c r="V135" s="495"/>
      <c r="W135" s="496"/>
      <c r="X135" s="15"/>
      <c r="Y135" s="89" t="s">
        <v>253</v>
      </c>
      <c r="Z135" s="495">
        <f>NOVEMBER!Z135</f>
        <v>0</v>
      </c>
      <c r="AA135" s="495"/>
      <c r="AB135" s="496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75" customHeight="1" x14ac:dyDescent="0.2">
      <c r="A136" s="15"/>
      <c r="B136" s="427"/>
      <c r="C136" s="277">
        <v>0</v>
      </c>
      <c r="D136" s="429"/>
      <c r="E136" s="280">
        <v>0</v>
      </c>
      <c r="F136" s="76"/>
      <c r="G136" s="77"/>
      <c r="H136" s="77"/>
      <c r="I136" s="77"/>
      <c r="J136" s="77"/>
      <c r="K136" s="15"/>
      <c r="L136" s="15"/>
      <c r="M136" s="15"/>
      <c r="N136" s="15"/>
      <c r="O136" s="15"/>
      <c r="P136" s="15"/>
      <c r="Q136" s="15"/>
      <c r="R136" s="15"/>
      <c r="S136" s="15"/>
      <c r="T136" s="89" t="s">
        <v>207</v>
      </c>
      <c r="U136" s="451">
        <f>NOVEMBER!U140</f>
        <v>0</v>
      </c>
      <c r="V136" s="451"/>
      <c r="W136" s="82"/>
      <c r="X136" s="15"/>
      <c r="Y136" s="89" t="s">
        <v>207</v>
      </c>
      <c r="Z136" s="451">
        <f>NOVEMBER!Z140</f>
        <v>0</v>
      </c>
      <c r="AA136" s="451"/>
      <c r="AB136" s="82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75" customHeight="1" x14ac:dyDescent="0.2">
      <c r="A137" s="15"/>
      <c r="B137" s="427"/>
      <c r="C137" s="277">
        <v>0</v>
      </c>
      <c r="D137" s="429"/>
      <c r="E137" s="280">
        <v>0</v>
      </c>
      <c r="F137" s="76"/>
      <c r="G137" s="77"/>
      <c r="H137" s="77"/>
      <c r="I137" s="77"/>
      <c r="J137" s="77"/>
      <c r="K137" s="15"/>
      <c r="L137" s="15"/>
      <c r="M137" s="15"/>
      <c r="N137" s="15"/>
      <c r="O137" s="15"/>
      <c r="P137" s="15"/>
      <c r="Q137" s="15"/>
      <c r="R137" s="15"/>
      <c r="S137" s="15"/>
      <c r="T137" s="89" t="s">
        <v>208</v>
      </c>
      <c r="U137" s="450">
        <v>0</v>
      </c>
      <c r="V137" s="450"/>
      <c r="W137" s="82"/>
      <c r="X137" s="15"/>
      <c r="Y137" s="89" t="s">
        <v>208</v>
      </c>
      <c r="Z137" s="450">
        <v>0</v>
      </c>
      <c r="AA137" s="450"/>
      <c r="AB137" s="82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75" customHeight="1" x14ac:dyDescent="0.2">
      <c r="A138" s="15"/>
      <c r="B138" s="427"/>
      <c r="C138" s="277">
        <v>0</v>
      </c>
      <c r="D138" s="429"/>
      <c r="E138" s="280">
        <v>0</v>
      </c>
      <c r="F138" s="76"/>
      <c r="G138" s="77"/>
      <c r="H138" s="77"/>
      <c r="I138" s="77"/>
      <c r="J138" s="77"/>
      <c r="K138" s="15"/>
      <c r="L138" s="15"/>
      <c r="M138" s="15"/>
      <c r="N138" s="15"/>
      <c r="O138" s="15"/>
      <c r="P138" s="15"/>
      <c r="Q138" s="15"/>
      <c r="R138" s="15"/>
      <c r="S138" s="15"/>
      <c r="T138" s="89" t="s">
        <v>209</v>
      </c>
      <c r="U138" s="450">
        <v>0</v>
      </c>
      <c r="V138" s="450"/>
      <c r="W138" s="82"/>
      <c r="X138" s="15"/>
      <c r="Y138" s="89" t="s">
        <v>209</v>
      </c>
      <c r="Z138" s="450">
        <v>0</v>
      </c>
      <c r="AA138" s="450"/>
      <c r="AB138" s="82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75" customHeight="1" x14ac:dyDescent="0.2">
      <c r="A139" s="15"/>
      <c r="B139" s="427"/>
      <c r="C139" s="277">
        <v>0</v>
      </c>
      <c r="D139" s="429"/>
      <c r="E139" s="280">
        <v>0</v>
      </c>
      <c r="F139" s="76"/>
      <c r="G139" s="77"/>
      <c r="H139" s="77"/>
      <c r="I139" s="77"/>
      <c r="J139" s="77"/>
      <c r="K139" s="15"/>
      <c r="L139" s="15"/>
      <c r="M139" s="15"/>
      <c r="N139" s="15"/>
      <c r="O139" s="15"/>
      <c r="P139" s="15"/>
      <c r="Q139" s="15"/>
      <c r="R139" s="15"/>
      <c r="S139" s="15"/>
      <c r="T139" s="89" t="s">
        <v>210</v>
      </c>
      <c r="U139" s="450">
        <v>0</v>
      </c>
      <c r="V139" s="450"/>
      <c r="W139" s="82"/>
      <c r="X139" s="15"/>
      <c r="Y139" s="89" t="s">
        <v>210</v>
      </c>
      <c r="Z139" s="450">
        <v>0</v>
      </c>
      <c r="AA139" s="450"/>
      <c r="AB139" s="82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75" customHeight="1" x14ac:dyDescent="0.2">
      <c r="A140" s="15"/>
      <c r="B140" s="427"/>
      <c r="C140" s="277">
        <v>0</v>
      </c>
      <c r="D140" s="429"/>
      <c r="E140" s="280">
        <v>0</v>
      </c>
      <c r="F140" s="76"/>
      <c r="G140" s="77"/>
      <c r="H140" s="77"/>
      <c r="I140" s="77"/>
      <c r="J140" s="77"/>
      <c r="K140" s="15"/>
      <c r="L140" s="15"/>
      <c r="M140" s="15"/>
      <c r="N140" s="15"/>
      <c r="O140" s="15"/>
      <c r="P140" s="15"/>
      <c r="Q140" s="15"/>
      <c r="R140" s="15"/>
      <c r="S140" s="15"/>
      <c r="T140" s="89" t="str">
        <f>T130</f>
        <v>AS OF 12/31</v>
      </c>
      <c r="U140" s="451">
        <f>U136+U137+U138-U139</f>
        <v>0</v>
      </c>
      <c r="V140" s="451"/>
      <c r="W140" s="82"/>
      <c r="X140" s="15"/>
      <c r="Y140" s="89" t="str">
        <f>Y130</f>
        <v>AS OF 12/31</v>
      </c>
      <c r="Z140" s="451">
        <f>Z136+Z137+Z138-Z139</f>
        <v>0</v>
      </c>
      <c r="AA140" s="451"/>
      <c r="AB140" s="82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75" customHeight="1" thickBot="1" x14ac:dyDescent="0.25">
      <c r="A141" s="15"/>
      <c r="B141" s="427"/>
      <c r="C141" s="277">
        <v>0</v>
      </c>
      <c r="D141" s="429"/>
      <c r="E141" s="280">
        <v>0</v>
      </c>
      <c r="F141" s="76"/>
      <c r="G141" s="77"/>
      <c r="H141" s="77"/>
      <c r="I141" s="77"/>
      <c r="J141" s="77"/>
      <c r="K141" s="15"/>
      <c r="L141" s="15"/>
      <c r="M141" s="15"/>
      <c r="N141" s="15"/>
      <c r="O141" s="15"/>
      <c r="P141" s="15"/>
      <c r="Q141" s="15"/>
      <c r="R141" s="15"/>
      <c r="S141" s="15"/>
      <c r="T141" s="91"/>
      <c r="U141" s="85"/>
      <c r="V141" s="85"/>
      <c r="W141" s="88"/>
      <c r="X141" s="15"/>
      <c r="Y141" s="91"/>
      <c r="Z141" s="85"/>
      <c r="AA141" s="85"/>
      <c r="AB141" s="88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75" customHeight="1" x14ac:dyDescent="0.2">
      <c r="A142" s="15"/>
      <c r="B142" s="427"/>
      <c r="C142" s="277">
        <v>0</v>
      </c>
      <c r="D142" s="429"/>
      <c r="E142" s="280">
        <v>0</v>
      </c>
      <c r="F142" s="76"/>
      <c r="G142" s="302">
        <f>C146+E146</f>
        <v>0</v>
      </c>
      <c r="H142" s="15" t="s">
        <v>470</v>
      </c>
      <c r="I142" s="77"/>
      <c r="J142" s="77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75" customHeight="1" x14ac:dyDescent="0.2">
      <c r="A143" s="15"/>
      <c r="B143" s="427"/>
      <c r="C143" s="277">
        <v>0</v>
      </c>
      <c r="D143" s="429"/>
      <c r="E143" s="280">
        <v>0</v>
      </c>
      <c r="F143" s="76"/>
      <c r="I143" s="77"/>
      <c r="J143" s="77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75" customHeight="1" x14ac:dyDescent="0.2">
      <c r="A144" s="15"/>
      <c r="B144" s="427"/>
      <c r="C144" s="277">
        <v>0</v>
      </c>
      <c r="D144" s="429"/>
      <c r="E144" s="280">
        <v>0</v>
      </c>
      <c r="F144" s="76"/>
      <c r="G144" s="77"/>
      <c r="H144" s="77"/>
      <c r="I144" s="77"/>
      <c r="J144" s="77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2.75" customHeight="1" x14ac:dyDescent="0.2">
      <c r="A145" s="15"/>
      <c r="B145" s="428"/>
      <c r="C145" s="278">
        <v>0</v>
      </c>
      <c r="D145" s="430"/>
      <c r="E145" s="281">
        <v>0</v>
      </c>
      <c r="F145" s="76"/>
      <c r="G145" s="77"/>
      <c r="H145" s="77"/>
      <c r="I145" s="77"/>
      <c r="J145" s="77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t="12.75" customHeight="1" x14ac:dyDescent="0.2">
      <c r="A146" s="15"/>
      <c r="B146" s="39" t="s">
        <v>136</v>
      </c>
      <c r="C146" s="279">
        <f>SUM(C105:C145)</f>
        <v>0</v>
      </c>
      <c r="D146" s="92" t="s">
        <v>136</v>
      </c>
      <c r="E146" s="282">
        <f>SUM(E105:E145)</f>
        <v>0</v>
      </c>
      <c r="F146" s="76"/>
      <c r="G146" s="77"/>
      <c r="H146" s="77"/>
      <c r="I146" s="77"/>
      <c r="J146" s="77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t="12.75" customHeight="1" x14ac:dyDescent="0.2">
      <c r="G147" s="93"/>
    </row>
  </sheetData>
  <sheetProtection algorithmName="SHA-512" hashValue="FKND7A/6ZssD0ThZIs+M7EdBkmebePxKiHrBXMvfM/wE2HU2m5NHR60YboJD84MN/cLtEc29AvhUjgGgO9GMMA==" saltValue="f43lzfNaeaETt5ymbbJ9+g==" spinCount="100000" sheet="1" objects="1" scenarios="1" formatColumns="0" formatRows="0"/>
  <mergeCells count="128">
    <mergeCell ref="K113:N113"/>
    <mergeCell ref="O113:P113"/>
    <mergeCell ref="B2:D2"/>
    <mergeCell ref="E2:F2"/>
    <mergeCell ref="K102:N102"/>
    <mergeCell ref="J60:K60"/>
    <mergeCell ref="F106:G106"/>
    <mergeCell ref="H106:I106"/>
    <mergeCell ref="K104:N104"/>
    <mergeCell ref="B103:E103"/>
    <mergeCell ref="G10:I10"/>
    <mergeCell ref="G55:I55"/>
    <mergeCell ref="O104:P104"/>
    <mergeCell ref="K105:N105"/>
    <mergeCell ref="O105:P105"/>
    <mergeCell ref="K107:N107"/>
    <mergeCell ref="H115:I115"/>
    <mergeCell ref="H116:I116"/>
    <mergeCell ref="F113:G113"/>
    <mergeCell ref="H113:I113"/>
    <mergeCell ref="F114:G114"/>
    <mergeCell ref="H114:I114"/>
    <mergeCell ref="F107:G107"/>
    <mergeCell ref="H107:I107"/>
    <mergeCell ref="F104:G104"/>
    <mergeCell ref="H104:I104"/>
    <mergeCell ref="F105:G105"/>
    <mergeCell ref="H105:I105"/>
    <mergeCell ref="F110:G110"/>
    <mergeCell ref="H110:I110"/>
    <mergeCell ref="F108:G108"/>
    <mergeCell ref="H108:I108"/>
    <mergeCell ref="F109:G109"/>
    <mergeCell ref="H109:I109"/>
    <mergeCell ref="U134:W134"/>
    <mergeCell ref="U135:W135"/>
    <mergeCell ref="Z134:AB134"/>
    <mergeCell ref="Z135:AB135"/>
    <mergeCell ref="Z106:AA106"/>
    <mergeCell ref="K116:N116"/>
    <mergeCell ref="O116:P116"/>
    <mergeCell ref="K117:N117"/>
    <mergeCell ref="O117:P117"/>
    <mergeCell ref="K114:N114"/>
    <mergeCell ref="O114:P114"/>
    <mergeCell ref="K115:N115"/>
    <mergeCell ref="O115:P115"/>
    <mergeCell ref="K111:N111"/>
    <mergeCell ref="O111:P111"/>
    <mergeCell ref="K112:N112"/>
    <mergeCell ref="O112:P112"/>
    <mergeCell ref="K109:N109"/>
    <mergeCell ref="O109:P109"/>
    <mergeCell ref="K110:N110"/>
    <mergeCell ref="O110:P110"/>
    <mergeCell ref="O107:P107"/>
    <mergeCell ref="K108:N108"/>
    <mergeCell ref="O108:P108"/>
    <mergeCell ref="U140:V140"/>
    <mergeCell ref="Z136:AA136"/>
    <mergeCell ref="Z137:AA137"/>
    <mergeCell ref="Z138:AA138"/>
    <mergeCell ref="Z139:AA139"/>
    <mergeCell ref="Z140:AA140"/>
    <mergeCell ref="U136:V136"/>
    <mergeCell ref="U137:V137"/>
    <mergeCell ref="U138:V138"/>
    <mergeCell ref="U139:V139"/>
    <mergeCell ref="U133:W133"/>
    <mergeCell ref="U130:V130"/>
    <mergeCell ref="U120:V120"/>
    <mergeCell ref="U119:V119"/>
    <mergeCell ref="U126:V126"/>
    <mergeCell ref="U127:V127"/>
    <mergeCell ref="U128:V128"/>
    <mergeCell ref="U129:V129"/>
    <mergeCell ref="U116:V116"/>
    <mergeCell ref="U117:V117"/>
    <mergeCell ref="U118:V118"/>
    <mergeCell ref="Z133:AB133"/>
    <mergeCell ref="Z123:AB123"/>
    <mergeCell ref="Z113:AB113"/>
    <mergeCell ref="Z110:AA110"/>
    <mergeCell ref="Z130:AA130"/>
    <mergeCell ref="Z120:AA120"/>
    <mergeCell ref="Z126:AA126"/>
    <mergeCell ref="Z127:AA127"/>
    <mergeCell ref="Z128:AA128"/>
    <mergeCell ref="Z129:AA129"/>
    <mergeCell ref="Z116:AA116"/>
    <mergeCell ref="Z117:AA117"/>
    <mergeCell ref="Z118:AA118"/>
    <mergeCell ref="Z119:AA119"/>
    <mergeCell ref="U4:Y4"/>
    <mergeCell ref="U18:Y18"/>
    <mergeCell ref="U63:Y63"/>
    <mergeCell ref="J15:K15"/>
    <mergeCell ref="O102:P102"/>
    <mergeCell ref="K103:N103"/>
    <mergeCell ref="O103:P103"/>
    <mergeCell ref="U113:W113"/>
    <mergeCell ref="Z103:AB103"/>
    <mergeCell ref="Z107:AA107"/>
    <mergeCell ref="Z108:AA108"/>
    <mergeCell ref="Z109:AA109"/>
    <mergeCell ref="U109:V109"/>
    <mergeCell ref="U110:V110"/>
    <mergeCell ref="U103:W103"/>
    <mergeCell ref="Y102:AB102"/>
    <mergeCell ref="U106:V106"/>
    <mergeCell ref="U107:V107"/>
    <mergeCell ref="U108:V108"/>
    <mergeCell ref="T102:W102"/>
    <mergeCell ref="K106:N106"/>
    <mergeCell ref="O106:P106"/>
    <mergeCell ref="U104:W104"/>
    <mergeCell ref="U105:W105"/>
    <mergeCell ref="U114:W114"/>
    <mergeCell ref="U115:W115"/>
    <mergeCell ref="Z114:AB114"/>
    <mergeCell ref="Z115:AB115"/>
    <mergeCell ref="Z124:AB124"/>
    <mergeCell ref="Z125:AB125"/>
    <mergeCell ref="U124:W124"/>
    <mergeCell ref="U125:W125"/>
    <mergeCell ref="Z104:AB104"/>
    <mergeCell ref="Z105:AB105"/>
    <mergeCell ref="U123:W123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2" manualBreakCount="2">
    <brk id="54" max="16383" man="1"/>
    <brk id="100" max="16383" man="1"/>
  </rowBreaks>
  <colBreaks count="1" manualBreakCount="1">
    <brk id="1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7" customFormat="1" ht="15.6" customHeight="1" x14ac:dyDescent="0.2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67" customFormat="1" ht="15.6" customHeight="1" x14ac:dyDescent="0.25">
      <c r="A2" s="492" t="str">
        <f>JANUARY!G10</f>
        <v>UNITED STEELWORKERS - LOCAL UNION</v>
      </c>
      <c r="B2" s="492"/>
      <c r="C2" s="492"/>
      <c r="D2" s="492"/>
      <c r="E2" s="492"/>
      <c r="F2" s="492"/>
      <c r="G2" s="492"/>
      <c r="H2" s="492"/>
      <c r="I2" s="492"/>
      <c r="J2" s="492"/>
      <c r="K2" s="166"/>
    </row>
    <row r="3" spans="1:11" s="167" customFormat="1" ht="15.6" customHeight="1" x14ac:dyDescent="0.25">
      <c r="A3" s="492" t="s">
        <v>357</v>
      </c>
      <c r="B3" s="492"/>
      <c r="C3" s="492"/>
      <c r="D3" s="492"/>
      <c r="E3" s="492"/>
      <c r="F3" s="492"/>
      <c r="G3" s="492"/>
      <c r="H3" s="492"/>
      <c r="I3" s="492"/>
      <c r="J3" s="492"/>
      <c r="K3" s="166"/>
    </row>
    <row r="4" spans="1:11" s="172" customFormat="1" ht="15.6" customHeight="1" x14ac:dyDescent="0.25">
      <c r="B4" s="173"/>
      <c r="C4" s="173"/>
      <c r="D4" s="173"/>
      <c r="E4" s="173"/>
      <c r="F4" s="174" t="s">
        <v>358</v>
      </c>
      <c r="G4" s="175">
        <f>JANUARY!E11</f>
        <v>0</v>
      </c>
      <c r="H4" s="173"/>
      <c r="I4" s="173"/>
      <c r="J4" s="173"/>
      <c r="K4" s="176"/>
    </row>
    <row r="5" spans="1:11" ht="15.6" customHeight="1" x14ac:dyDescent="0.2">
      <c r="A5" s="103" t="s">
        <v>236</v>
      </c>
      <c r="B5" s="103"/>
      <c r="C5" s="103"/>
      <c r="D5" s="103"/>
      <c r="E5" s="103"/>
      <c r="F5" s="103"/>
      <c r="G5" s="285" t="s">
        <v>404</v>
      </c>
      <c r="H5" s="125" t="s">
        <v>323</v>
      </c>
      <c r="I5" s="125"/>
      <c r="J5" s="103"/>
      <c r="K5" s="103"/>
    </row>
    <row r="6" spans="1:11" ht="15.6" customHeight="1" thickBo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5.6" customHeight="1" x14ac:dyDescent="0.2">
      <c r="A7" s="103" t="s">
        <v>276</v>
      </c>
      <c r="B7" s="103"/>
      <c r="C7" s="103"/>
      <c r="D7" s="103"/>
      <c r="E7" s="103"/>
      <c r="F7" s="103"/>
      <c r="G7" s="103"/>
      <c r="H7" s="103"/>
      <c r="I7" s="103" t="s">
        <v>277</v>
      </c>
      <c r="J7" s="126">
        <f>NovRpt!J39</f>
        <v>0</v>
      </c>
      <c r="K7" s="103"/>
    </row>
    <row r="8" spans="1:11" ht="15.6" customHeight="1" x14ac:dyDescent="0.2">
      <c r="A8" s="127" t="s">
        <v>278</v>
      </c>
      <c r="B8" s="127"/>
      <c r="C8" s="127"/>
      <c r="D8" s="127"/>
      <c r="E8" s="127"/>
      <c r="F8" s="103"/>
      <c r="G8" s="103"/>
      <c r="H8" s="103"/>
      <c r="I8" s="103"/>
      <c r="J8" s="128"/>
      <c r="K8" s="103"/>
    </row>
    <row r="9" spans="1:11" ht="15.6" customHeight="1" x14ac:dyDescent="0.2">
      <c r="A9" s="103" t="s">
        <v>279</v>
      </c>
      <c r="B9" s="103"/>
      <c r="C9" s="103"/>
      <c r="D9" s="103"/>
      <c r="E9" s="103"/>
      <c r="F9" s="103"/>
      <c r="G9" s="103"/>
      <c r="H9" s="103"/>
      <c r="I9" s="154">
        <f>SUM(DECEMBER!$B$7)</f>
        <v>0</v>
      </c>
      <c r="J9" s="130"/>
      <c r="K9" s="103"/>
    </row>
    <row r="10" spans="1:11" ht="15.6" customHeight="1" x14ac:dyDescent="0.2">
      <c r="A10" s="103" t="s">
        <v>371</v>
      </c>
      <c r="B10" s="103"/>
      <c r="C10" s="103"/>
      <c r="D10" s="103"/>
      <c r="E10" s="103"/>
      <c r="F10" s="103"/>
      <c r="G10" s="103"/>
      <c r="H10" s="103"/>
      <c r="I10" s="131">
        <f>SUM(DECEMBER!$C$7)</f>
        <v>0</v>
      </c>
      <c r="J10" s="130"/>
      <c r="K10" s="103"/>
    </row>
    <row r="11" spans="1:11" ht="15.6" customHeight="1" x14ac:dyDescent="0.2">
      <c r="A11" s="103" t="s">
        <v>324</v>
      </c>
      <c r="B11" s="103"/>
      <c r="C11" s="103"/>
      <c r="D11" s="103"/>
      <c r="E11" s="103"/>
      <c r="F11" s="103"/>
      <c r="G11" s="103"/>
      <c r="H11" s="103"/>
      <c r="I11" s="131">
        <f>SUM(DECEMBER!$D$7)</f>
        <v>0</v>
      </c>
      <c r="J11" s="130"/>
      <c r="K11" s="103"/>
    </row>
    <row r="12" spans="1:11" ht="15.6" customHeight="1" x14ac:dyDescent="0.2">
      <c r="A12" s="103" t="s">
        <v>280</v>
      </c>
      <c r="B12" s="103"/>
      <c r="C12" s="103"/>
      <c r="D12" s="103"/>
      <c r="E12" s="103"/>
      <c r="F12" s="103"/>
      <c r="G12" s="103"/>
      <c r="H12" s="103"/>
      <c r="I12" s="131">
        <f>SUM(DECEMBER!$E$7)</f>
        <v>0</v>
      </c>
      <c r="J12" s="130"/>
      <c r="K12" s="103"/>
    </row>
    <row r="13" spans="1:11" ht="15.6" customHeight="1" x14ac:dyDescent="0.2">
      <c r="A13" s="103" t="s">
        <v>281</v>
      </c>
      <c r="B13" s="103"/>
      <c r="C13" s="103"/>
      <c r="D13" s="103"/>
      <c r="E13" s="103"/>
      <c r="F13" s="103"/>
      <c r="G13" s="103"/>
      <c r="H13" s="103"/>
      <c r="I13" s="131">
        <f>SUM(DECEMBER!$F$7)</f>
        <v>0</v>
      </c>
      <c r="J13" s="130"/>
      <c r="K13" s="103"/>
    </row>
    <row r="14" spans="1:11" ht="15.6" customHeight="1" x14ac:dyDescent="0.2">
      <c r="A14" s="103" t="s">
        <v>282</v>
      </c>
      <c r="B14" s="103"/>
      <c r="C14" s="103"/>
      <c r="D14" s="103"/>
      <c r="E14" s="103"/>
      <c r="F14" s="103"/>
      <c r="G14" s="103"/>
      <c r="H14" s="103"/>
      <c r="I14" s="131">
        <f>SUM(DECEMBER!$L$7:$O$7)</f>
        <v>0</v>
      </c>
      <c r="J14" s="130"/>
      <c r="K14" s="103"/>
    </row>
    <row r="15" spans="1:11" ht="15.6" customHeight="1" x14ac:dyDescent="0.2">
      <c r="A15" s="103"/>
      <c r="B15" s="103" t="s">
        <v>283</v>
      </c>
      <c r="C15" s="103" t="s">
        <v>284</v>
      </c>
      <c r="D15" s="103"/>
      <c r="E15" s="103"/>
      <c r="F15" s="103"/>
      <c r="G15" s="103"/>
      <c r="H15" s="103"/>
      <c r="I15" s="131">
        <f>SUM(DECEMBER!$Q$7:$R$7)</f>
        <v>0</v>
      </c>
      <c r="J15" s="130"/>
      <c r="K15" s="103"/>
    </row>
    <row r="16" spans="1:11" ht="15.6" customHeight="1" thickBot="1" x14ac:dyDescent="0.25">
      <c r="A16" s="103"/>
      <c r="B16" s="103"/>
      <c r="C16" s="103" t="s">
        <v>285</v>
      </c>
      <c r="D16" s="103"/>
      <c r="E16" s="103"/>
      <c r="F16" s="103"/>
      <c r="G16" s="103"/>
      <c r="H16" s="103"/>
      <c r="I16" s="132">
        <f>SUM(DECEMBER!$P$7)</f>
        <v>0</v>
      </c>
      <c r="J16" s="130"/>
      <c r="K16" s="103"/>
    </row>
    <row r="17" spans="1:11" ht="15.6" customHeight="1" thickBot="1" x14ac:dyDescent="0.25">
      <c r="A17" s="103"/>
      <c r="B17" s="127" t="s">
        <v>286</v>
      </c>
      <c r="C17" s="103"/>
      <c r="D17" s="103"/>
      <c r="E17" s="103"/>
      <c r="F17" s="103"/>
      <c r="G17" s="103"/>
      <c r="H17" s="103"/>
      <c r="I17" s="127" t="s">
        <v>277</v>
      </c>
      <c r="J17" s="133">
        <f>SUM(I9:I16)</f>
        <v>0</v>
      </c>
      <c r="K17" s="103"/>
    </row>
    <row r="18" spans="1:11" ht="15.6" customHeight="1" thickTop="1" thickBot="1" x14ac:dyDescent="0.25">
      <c r="A18" s="103"/>
      <c r="B18" s="127" t="s">
        <v>287</v>
      </c>
      <c r="C18" s="103"/>
      <c r="D18" s="103"/>
      <c r="E18" s="103"/>
      <c r="F18" s="103"/>
      <c r="G18" s="103"/>
      <c r="H18" s="103"/>
      <c r="I18" s="103"/>
      <c r="J18" s="134">
        <f>SUM(J7:J17)</f>
        <v>0</v>
      </c>
      <c r="K18" s="103"/>
    </row>
    <row r="19" spans="1:11" ht="15.6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35" t="s">
        <v>236</v>
      </c>
      <c r="K19" s="103"/>
    </row>
    <row r="20" spans="1:11" ht="15.6" customHeight="1" x14ac:dyDescent="0.2">
      <c r="A20" s="103" t="s">
        <v>288</v>
      </c>
      <c r="B20" s="103"/>
      <c r="C20" s="103"/>
      <c r="D20" s="103"/>
      <c r="E20" s="103"/>
      <c r="F20" s="103"/>
      <c r="G20" s="103"/>
      <c r="H20" s="103"/>
      <c r="I20" s="103"/>
      <c r="J20" s="130"/>
      <c r="K20" s="103"/>
    </row>
    <row r="21" spans="1:11" ht="15.6" customHeight="1" thickBot="1" x14ac:dyDescent="0.25">
      <c r="A21" s="103" t="s">
        <v>289</v>
      </c>
      <c r="B21" s="103"/>
      <c r="C21" s="103"/>
      <c r="D21" s="103"/>
      <c r="E21" s="103"/>
      <c r="F21" s="103"/>
      <c r="G21" s="103"/>
      <c r="H21" s="103"/>
      <c r="I21" s="103"/>
      <c r="J21" s="130"/>
      <c r="K21" s="103"/>
    </row>
    <row r="22" spans="1:11" ht="15.6" customHeight="1" x14ac:dyDescent="0.2">
      <c r="A22" s="103" t="s">
        <v>290</v>
      </c>
      <c r="B22" s="103"/>
      <c r="C22" s="103"/>
      <c r="D22" s="103"/>
      <c r="E22" s="103"/>
      <c r="F22" s="103"/>
      <c r="G22" s="103"/>
      <c r="H22" s="126">
        <f>SUM(DECEMBER!$U$7)</f>
        <v>0</v>
      </c>
      <c r="I22" s="103"/>
      <c r="J22" s="130"/>
      <c r="K22" s="103"/>
    </row>
    <row r="23" spans="1:11" ht="15.6" customHeight="1" x14ac:dyDescent="0.2">
      <c r="A23" s="103" t="s">
        <v>291</v>
      </c>
      <c r="B23" s="103"/>
      <c r="C23" s="103"/>
      <c r="D23" s="103"/>
      <c r="E23" s="103"/>
      <c r="F23" s="103"/>
      <c r="G23" s="103"/>
      <c r="H23" s="136">
        <f>SUM(DECEMBER!$V$7)</f>
        <v>0</v>
      </c>
      <c r="I23" s="103"/>
      <c r="J23" s="130"/>
      <c r="K23" s="103"/>
    </row>
    <row r="24" spans="1:11" ht="15.6" customHeight="1" thickBot="1" x14ac:dyDescent="0.25">
      <c r="A24" s="103" t="s">
        <v>292</v>
      </c>
      <c r="B24" s="103"/>
      <c r="C24" s="103"/>
      <c r="D24" s="103"/>
      <c r="E24" s="103"/>
      <c r="F24" s="103"/>
      <c r="G24" s="103"/>
      <c r="H24" s="136">
        <f>SUM(DECEMBER!$W$7:$X$7)</f>
        <v>0</v>
      </c>
      <c r="I24" s="103"/>
      <c r="J24" s="130"/>
      <c r="K24" s="103"/>
    </row>
    <row r="25" spans="1:11" ht="15.6" customHeight="1" thickBot="1" x14ac:dyDescent="0.25">
      <c r="A25" s="103" t="s">
        <v>293</v>
      </c>
      <c r="B25" s="103"/>
      <c r="C25" s="103"/>
      <c r="D25" s="103"/>
      <c r="E25" s="103"/>
      <c r="F25" s="103"/>
      <c r="G25" s="103"/>
      <c r="H25" s="132">
        <f>SUM(DECEMBER!$Y$7)</f>
        <v>0</v>
      </c>
      <c r="I25" s="129">
        <f>SUM(H22:H25)</f>
        <v>0</v>
      </c>
      <c r="J25" s="130"/>
      <c r="K25" s="103"/>
    </row>
    <row r="26" spans="1:11" ht="15.6" customHeight="1" x14ac:dyDescent="0.2">
      <c r="A26" s="103" t="s">
        <v>294</v>
      </c>
      <c r="B26" s="103"/>
      <c r="C26" s="103"/>
      <c r="D26" s="103"/>
      <c r="E26" s="103"/>
      <c r="F26" s="103"/>
      <c r="G26" s="103"/>
      <c r="H26" s="103"/>
      <c r="I26" s="131">
        <f>SUM(DECEMBER!$Z$7)</f>
        <v>0</v>
      </c>
      <c r="J26" s="130"/>
      <c r="K26" s="103"/>
    </row>
    <row r="27" spans="1:11" ht="15.6" customHeight="1" x14ac:dyDescent="0.2">
      <c r="A27" s="103" t="s">
        <v>295</v>
      </c>
      <c r="B27" s="103"/>
      <c r="C27" s="103"/>
      <c r="D27" s="103"/>
      <c r="E27" s="103"/>
      <c r="F27" s="103"/>
      <c r="G27" s="103"/>
      <c r="H27" s="103"/>
      <c r="I27" s="131">
        <f>SUM(DECEMBER!$AA$7)</f>
        <v>0</v>
      </c>
      <c r="J27" s="130"/>
      <c r="K27" s="103"/>
    </row>
    <row r="28" spans="1:11" ht="15.6" customHeight="1" x14ac:dyDescent="0.2">
      <c r="A28" s="103" t="s">
        <v>296</v>
      </c>
      <c r="B28" s="103"/>
      <c r="C28" s="103"/>
      <c r="D28" s="103"/>
      <c r="E28" s="103"/>
      <c r="F28" s="103"/>
      <c r="G28" s="103"/>
      <c r="H28" s="103"/>
      <c r="I28" s="131">
        <f>SUM(DECEMBER!$AB$7)</f>
        <v>0</v>
      </c>
      <c r="J28" s="130"/>
      <c r="K28" s="103"/>
    </row>
    <row r="29" spans="1:11" ht="15.6" customHeight="1" x14ac:dyDescent="0.2">
      <c r="A29" s="103" t="s">
        <v>297</v>
      </c>
      <c r="B29" s="103"/>
      <c r="C29" s="103"/>
      <c r="D29" s="103"/>
      <c r="E29" s="103"/>
      <c r="F29" s="103"/>
      <c r="G29" s="103"/>
      <c r="H29" s="103"/>
      <c r="I29" s="131">
        <f>SUM(DECEMBER!$AC$7)</f>
        <v>0</v>
      </c>
      <c r="J29" s="130"/>
      <c r="K29" s="103"/>
    </row>
    <row r="30" spans="1:11" ht="15.6" customHeight="1" x14ac:dyDescent="0.2">
      <c r="A30" s="103" t="s">
        <v>298</v>
      </c>
      <c r="B30" s="103"/>
      <c r="C30" s="103"/>
      <c r="D30" s="103"/>
      <c r="E30" s="103"/>
      <c r="F30" s="103"/>
      <c r="G30" s="103"/>
      <c r="H30" s="103"/>
      <c r="I30" s="131">
        <f>SUM(DECEMBER!$AD$7)</f>
        <v>0</v>
      </c>
      <c r="J30" s="130"/>
      <c r="K30" s="103"/>
    </row>
    <row r="31" spans="1:11" ht="15.6" customHeight="1" x14ac:dyDescent="0.2">
      <c r="A31" s="103" t="s">
        <v>299</v>
      </c>
      <c r="B31" s="103"/>
      <c r="C31" s="103"/>
      <c r="D31" s="103"/>
      <c r="E31" s="103"/>
      <c r="F31" s="103"/>
      <c r="G31" s="103"/>
      <c r="H31" s="103"/>
      <c r="I31" s="131">
        <f>SUM(DECEMBER!$AE$7)</f>
        <v>0</v>
      </c>
      <c r="J31" s="130"/>
      <c r="K31" s="103"/>
    </row>
    <row r="32" spans="1:11" ht="15.6" customHeight="1" x14ac:dyDescent="0.2">
      <c r="A32" s="103" t="s">
        <v>300</v>
      </c>
      <c r="B32" s="103"/>
      <c r="C32" s="103"/>
      <c r="D32" s="103"/>
      <c r="E32" s="103"/>
      <c r="F32" s="103"/>
      <c r="G32" s="103"/>
      <c r="H32" s="103"/>
      <c r="I32" s="131">
        <f>SUM(DECEMBER!$AF$7)</f>
        <v>0</v>
      </c>
      <c r="J32" s="130"/>
      <c r="K32" s="103"/>
    </row>
    <row r="33" spans="1:11" ht="15.6" customHeight="1" x14ac:dyDescent="0.2">
      <c r="A33" s="103" t="s">
        <v>301</v>
      </c>
      <c r="B33" s="103"/>
      <c r="C33" s="103"/>
      <c r="D33" s="103"/>
      <c r="E33" s="103"/>
      <c r="F33" s="103"/>
      <c r="G33" s="103"/>
      <c r="H33" s="103"/>
      <c r="I33" s="131">
        <f>SUM(DECEMBER!$AG$7)</f>
        <v>0</v>
      </c>
      <c r="J33" s="130"/>
      <c r="K33" s="103"/>
    </row>
    <row r="34" spans="1:11" ht="15.6" customHeight="1" x14ac:dyDescent="0.2">
      <c r="A34" s="103" t="s">
        <v>302</v>
      </c>
      <c r="B34" s="103"/>
      <c r="C34" s="103"/>
      <c r="D34" s="103"/>
      <c r="E34" s="103"/>
      <c r="F34" s="103"/>
      <c r="G34" s="103"/>
      <c r="H34" s="103"/>
      <c r="I34" s="131">
        <f>SUM(DECEMBER!$AH$7)</f>
        <v>0</v>
      </c>
      <c r="J34" s="130"/>
      <c r="K34" s="103"/>
    </row>
    <row r="35" spans="1:11" ht="15.6" customHeight="1" x14ac:dyDescent="0.2">
      <c r="A35" s="103" t="s">
        <v>302</v>
      </c>
      <c r="B35" s="103"/>
      <c r="C35" s="103"/>
      <c r="D35" s="103"/>
      <c r="E35" s="103"/>
      <c r="F35" s="103"/>
      <c r="G35" s="103"/>
      <c r="H35" s="103"/>
      <c r="I35" s="138">
        <v>0</v>
      </c>
      <c r="J35" s="130"/>
      <c r="K35" s="103"/>
    </row>
    <row r="36" spans="1:11" ht="15.6" customHeight="1" x14ac:dyDescent="0.2">
      <c r="A36" s="103" t="s">
        <v>303</v>
      </c>
      <c r="B36" s="103"/>
      <c r="C36" s="103"/>
      <c r="D36" s="103"/>
      <c r="E36" s="103"/>
      <c r="F36" s="103"/>
      <c r="G36" s="103"/>
      <c r="H36" s="103"/>
      <c r="I36" s="131">
        <f>SUM(DECEMBER!$AJ$7)</f>
        <v>0</v>
      </c>
      <c r="J36" s="130"/>
      <c r="K36" s="103"/>
    </row>
    <row r="37" spans="1:11" ht="15.6" customHeight="1" thickBot="1" x14ac:dyDescent="0.25">
      <c r="A37" s="103" t="s">
        <v>304</v>
      </c>
      <c r="B37" s="103"/>
      <c r="C37" s="103"/>
      <c r="D37" s="103"/>
      <c r="E37" s="103"/>
      <c r="F37" s="103"/>
      <c r="G37" s="103"/>
      <c r="H37" s="103"/>
      <c r="I37" s="132">
        <f>SUM(DECEMBER!$AK$7)</f>
        <v>0</v>
      </c>
      <c r="J37" s="130"/>
      <c r="K37" s="103"/>
    </row>
    <row r="38" spans="1:11" ht="15.6" customHeight="1" thickBot="1" x14ac:dyDescent="0.25">
      <c r="A38" s="103" t="s">
        <v>305</v>
      </c>
      <c r="B38" s="103"/>
      <c r="C38" s="103"/>
      <c r="D38" s="103"/>
      <c r="E38" s="103"/>
      <c r="F38" s="103"/>
      <c r="G38" s="103"/>
      <c r="H38" s="103"/>
      <c r="I38" s="140"/>
      <c r="J38" s="141">
        <f>SUM(I25:I37)</f>
        <v>0</v>
      </c>
      <c r="K38" s="103"/>
    </row>
    <row r="39" spans="1:11" ht="15.6" customHeight="1" thickTop="1" thickBot="1" x14ac:dyDescent="0.25">
      <c r="A39" s="127" t="s">
        <v>306</v>
      </c>
      <c r="B39" s="103"/>
      <c r="C39" s="103"/>
      <c r="D39" s="103"/>
      <c r="E39" s="103"/>
      <c r="F39" s="103"/>
      <c r="G39" s="103"/>
      <c r="H39" s="103"/>
      <c r="I39" s="103"/>
      <c r="J39" s="142">
        <f>SUM(J18-J38)</f>
        <v>0</v>
      </c>
      <c r="K39" s="103"/>
    </row>
    <row r="40" spans="1:11" ht="15.6" customHeight="1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5.6" customHeight="1" x14ac:dyDescent="0.2">
      <c r="A41" s="103" t="s">
        <v>307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5.6" customHeight="1" x14ac:dyDescent="0.2">
      <c r="A42" s="103" t="s">
        <v>308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ht="15.6" customHeight="1" x14ac:dyDescent="0.2">
      <c r="A43" s="103" t="s">
        <v>309</v>
      </c>
      <c r="B43" s="103"/>
      <c r="C43" s="103"/>
      <c r="D43" s="103"/>
      <c r="E43" s="103"/>
      <c r="F43" s="103"/>
      <c r="G43" s="103"/>
      <c r="H43" s="103"/>
      <c r="I43" s="493"/>
      <c r="J43" s="494"/>
      <c r="K43" s="103"/>
    </row>
    <row r="44" spans="1:11" ht="15.6" customHeight="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ht="15.6" customHeight="1" x14ac:dyDescent="0.2">
      <c r="A45" s="143"/>
      <c r="B45" s="143"/>
      <c r="C45" s="143" t="s">
        <v>236</v>
      </c>
      <c r="D45" s="143"/>
      <c r="E45" s="103"/>
      <c r="F45" s="103"/>
      <c r="G45" s="103"/>
      <c r="H45" s="143"/>
      <c r="I45" s="143"/>
      <c r="J45" s="143"/>
      <c r="K45" s="103"/>
    </row>
    <row r="46" spans="1:11" ht="15.6" customHeight="1" x14ac:dyDescent="0.2">
      <c r="A46" s="103"/>
      <c r="B46" s="103"/>
      <c r="C46" s="103"/>
      <c r="D46" s="144" t="s">
        <v>310</v>
      </c>
      <c r="E46" s="103"/>
      <c r="F46" s="103"/>
      <c r="G46" s="103"/>
      <c r="H46" s="140"/>
      <c r="I46" s="140"/>
      <c r="J46" s="145" t="s">
        <v>311</v>
      </c>
      <c r="K46" s="103"/>
    </row>
    <row r="47" spans="1:11" ht="15.6" customHeight="1" x14ac:dyDescent="0.2">
      <c r="A47" s="103"/>
      <c r="B47" s="103"/>
      <c r="C47" s="103"/>
      <c r="D47" s="103"/>
      <c r="E47" s="103"/>
      <c r="F47" s="103"/>
      <c r="G47" s="103"/>
      <c r="H47" s="103" t="s">
        <v>236</v>
      </c>
      <c r="I47" s="103"/>
      <c r="J47" s="103"/>
      <c r="K47" s="103"/>
    </row>
    <row r="48" spans="1:11" ht="15.6" customHeight="1" x14ac:dyDescent="0.2">
      <c r="A48" s="124" t="s">
        <v>312</v>
      </c>
      <c r="B48" s="124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5.6" customHeight="1" x14ac:dyDescent="0.2">
      <c r="A49" s="146" t="s">
        <v>313</v>
      </c>
      <c r="B49" s="146"/>
      <c r="C49" s="146"/>
      <c r="D49" s="146"/>
      <c r="E49" s="146"/>
      <c r="F49" s="146"/>
      <c r="G49" s="146"/>
      <c r="H49" s="146"/>
      <c r="I49" s="146"/>
      <c r="J49" s="103"/>
      <c r="K49" s="103"/>
    </row>
    <row r="50" spans="1:11" ht="15.6" customHeight="1" x14ac:dyDescent="0.2">
      <c r="A50" s="146" t="s">
        <v>314</v>
      </c>
      <c r="B50" s="146"/>
      <c r="C50" s="146"/>
      <c r="D50" s="146"/>
      <c r="E50" s="146"/>
      <c r="F50" s="146"/>
      <c r="G50" s="146"/>
      <c r="H50" s="146"/>
      <c r="I50" s="146"/>
      <c r="J50" s="103"/>
      <c r="K50" s="103"/>
    </row>
  </sheetData>
  <sheetProtection algorithmName="SHA-512" hashValue="zZ450kDsxrJ7r/g40JFY5kcvqvK9xF7guvSG5UWFkDe5UAXs1d1auoc8n3pcCKrx5XWIaQEO7e0bZNnWG/3zCw==" saltValue="vgXWxmj4OaU7nPq2YuuXmw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pageSetUpPr fitToPage="1"/>
  </sheetPr>
  <dimension ref="A1:M70"/>
  <sheetViews>
    <sheetView showGridLines="0" workbookViewId="0">
      <selection activeCell="J8" sqref="J8"/>
    </sheetView>
  </sheetViews>
  <sheetFormatPr defaultColWidth="8.7109375" defaultRowHeight="14.45" customHeight="1" x14ac:dyDescent="0.2"/>
  <cols>
    <col min="8" max="10" width="11.7109375" style="206" customWidth="1"/>
    <col min="11" max="13" width="9.140625" style="351"/>
  </cols>
  <sheetData>
    <row r="1" spans="1:13" s="178" customFormat="1" ht="14.45" customHeight="1" x14ac:dyDescent="0.2">
      <c r="A1" s="525" t="str">
        <f>JANUARY!G10</f>
        <v>UNITED STEELWORKERS - LOCAL UNION</v>
      </c>
      <c r="B1" s="525"/>
      <c r="C1" s="525"/>
      <c r="D1" s="525"/>
      <c r="E1" s="525"/>
      <c r="F1" s="525"/>
      <c r="G1" s="525"/>
      <c r="H1" s="525"/>
      <c r="I1" s="525"/>
      <c r="J1" s="525"/>
      <c r="K1" s="348"/>
      <c r="L1" s="348"/>
      <c r="M1" s="348"/>
    </row>
    <row r="2" spans="1:13" s="178" customFormat="1" ht="14.45" customHeight="1" x14ac:dyDescent="0.2">
      <c r="A2" s="525" t="s">
        <v>315</v>
      </c>
      <c r="B2" s="525"/>
      <c r="C2" s="525"/>
      <c r="D2" s="525"/>
      <c r="E2" s="525"/>
      <c r="F2" s="525"/>
      <c r="G2" s="525"/>
      <c r="H2" s="525"/>
      <c r="I2" s="525"/>
      <c r="J2" s="525"/>
      <c r="K2" s="348"/>
      <c r="L2" s="348"/>
      <c r="M2" s="348"/>
    </row>
    <row r="3" spans="1:13" s="178" customFormat="1" ht="14.45" customHeight="1" x14ac:dyDescent="0.2">
      <c r="A3" s="170"/>
      <c r="B3" s="170"/>
      <c r="C3" s="170"/>
      <c r="D3" s="170"/>
      <c r="E3" s="170"/>
      <c r="F3" s="171" t="s">
        <v>274</v>
      </c>
      <c r="G3" s="177">
        <f>JANUARY!E11</f>
        <v>0</v>
      </c>
      <c r="H3" s="179"/>
      <c r="I3" s="179"/>
      <c r="J3" s="179"/>
      <c r="K3" s="349"/>
      <c r="L3" s="349"/>
      <c r="M3" s="349"/>
    </row>
    <row r="4" spans="1:13" s="167" customFormat="1" ht="14.45" customHeight="1" x14ac:dyDescent="0.2">
      <c r="A4" s="168"/>
      <c r="B4" s="168"/>
      <c r="C4" s="168"/>
      <c r="E4" s="169"/>
      <c r="F4" s="169" t="s">
        <v>316</v>
      </c>
      <c r="G4" s="504" t="s">
        <v>317</v>
      </c>
      <c r="H4" s="504"/>
      <c r="I4" s="504"/>
      <c r="J4" s="504"/>
      <c r="K4" s="350"/>
      <c r="L4" s="350"/>
      <c r="M4" s="350"/>
    </row>
    <row r="5" spans="1:13" ht="14.45" customHeight="1" x14ac:dyDescent="0.2">
      <c r="A5" s="103"/>
      <c r="B5" s="103"/>
      <c r="C5" s="103"/>
      <c r="D5" s="103"/>
      <c r="E5" s="526" t="s">
        <v>318</v>
      </c>
      <c r="F5" s="526"/>
      <c r="G5" s="103"/>
      <c r="H5" s="207"/>
      <c r="I5" s="207"/>
      <c r="J5" s="207"/>
    </row>
    <row r="6" spans="1:13" ht="14.45" customHeight="1" x14ac:dyDescent="0.2">
      <c r="A6" s="527" t="s">
        <v>319</v>
      </c>
      <c r="B6" s="527"/>
      <c r="C6" s="527"/>
      <c r="D6" s="527"/>
      <c r="E6" s="527"/>
      <c r="F6" s="527"/>
      <c r="G6" s="527"/>
      <c r="H6" s="527"/>
      <c r="I6" s="527"/>
      <c r="J6" s="527"/>
    </row>
    <row r="7" spans="1:13" ht="14.45" customHeight="1" thickBot="1" x14ac:dyDescent="0.25">
      <c r="A7" s="103"/>
      <c r="B7" s="103"/>
      <c r="C7" s="103"/>
      <c r="D7" s="103"/>
      <c r="E7" s="103"/>
      <c r="F7" s="103"/>
      <c r="G7" s="103"/>
      <c r="H7" s="207"/>
      <c r="I7" s="207"/>
      <c r="J7" s="207"/>
    </row>
    <row r="8" spans="1:13" ht="14.45" customHeight="1" x14ac:dyDescent="0.2">
      <c r="A8" s="155" t="s">
        <v>417</v>
      </c>
      <c r="B8" s="155"/>
      <c r="C8" s="155"/>
      <c r="D8" s="103"/>
      <c r="E8" s="103"/>
      <c r="F8" s="103"/>
      <c r="G8" s="103"/>
      <c r="H8" s="207"/>
      <c r="I8" s="207"/>
      <c r="J8" s="182">
        <f>OctRpt!J7</f>
        <v>0</v>
      </c>
    </row>
    <row r="9" spans="1:13" ht="14.45" customHeight="1" x14ac:dyDescent="0.2">
      <c r="A9" s="155" t="s">
        <v>320</v>
      </c>
      <c r="B9" s="155"/>
      <c r="C9" s="155"/>
      <c r="D9" s="103"/>
      <c r="E9" s="103"/>
      <c r="F9" s="103"/>
      <c r="G9" s="103"/>
      <c r="H9" s="207"/>
      <c r="I9" s="208"/>
      <c r="J9" s="209" t="s">
        <v>236</v>
      </c>
      <c r="K9" s="346" t="s">
        <v>321</v>
      </c>
      <c r="L9" s="346" t="s">
        <v>322</v>
      </c>
      <c r="M9" s="346" t="s">
        <v>323</v>
      </c>
    </row>
    <row r="10" spans="1:13" ht="14.45" customHeight="1" x14ac:dyDescent="0.2">
      <c r="A10" s="155" t="s">
        <v>418</v>
      </c>
      <c r="B10" s="155"/>
      <c r="C10" s="155"/>
      <c r="D10" s="103"/>
      <c r="E10" s="103"/>
      <c r="F10" s="103"/>
      <c r="G10" s="103"/>
      <c r="H10" s="207"/>
      <c r="I10" s="210">
        <f t="shared" ref="I10:I17" si="0">SUM(K10:M10)</f>
        <v>0</v>
      </c>
      <c r="J10" s="211"/>
      <c r="K10" s="352">
        <f>OctRpt!I9</f>
        <v>0</v>
      </c>
      <c r="L10" s="352">
        <f>NovRpt!I9</f>
        <v>0</v>
      </c>
      <c r="M10" s="352">
        <f>DecRpt!I9</f>
        <v>0</v>
      </c>
    </row>
    <row r="11" spans="1:13" ht="14.45" customHeight="1" x14ac:dyDescent="0.2">
      <c r="A11" s="155" t="s">
        <v>419</v>
      </c>
      <c r="B11" s="155"/>
      <c r="C11" s="155"/>
      <c r="D11" s="103"/>
      <c r="E11" s="103"/>
      <c r="F11" s="103"/>
      <c r="G11" s="103"/>
      <c r="H11" s="207"/>
      <c r="I11" s="212">
        <f t="shared" si="0"/>
        <v>0</v>
      </c>
      <c r="J11" s="211"/>
      <c r="K11" s="352">
        <f>OctRpt!I10</f>
        <v>0</v>
      </c>
      <c r="L11" s="352">
        <f>NovRpt!I10</f>
        <v>0</v>
      </c>
      <c r="M11" s="352">
        <f>DecRpt!I10</f>
        <v>0</v>
      </c>
    </row>
    <row r="12" spans="1:13" ht="14.45" customHeight="1" x14ac:dyDescent="0.2">
      <c r="A12" s="155" t="s">
        <v>420</v>
      </c>
      <c r="B12" s="155"/>
      <c r="C12" s="155"/>
      <c r="D12" s="103"/>
      <c r="E12" s="103"/>
      <c r="F12" s="103"/>
      <c r="G12" s="103"/>
      <c r="H12" s="207"/>
      <c r="I12" s="212">
        <f t="shared" si="0"/>
        <v>0</v>
      </c>
      <c r="J12" s="211"/>
      <c r="K12" s="352">
        <f>OctRpt!I11</f>
        <v>0</v>
      </c>
      <c r="L12" s="352">
        <f>NovRpt!I11</f>
        <v>0</v>
      </c>
      <c r="M12" s="352">
        <f>DecRpt!I11</f>
        <v>0</v>
      </c>
    </row>
    <row r="13" spans="1:13" ht="14.45" customHeight="1" x14ac:dyDescent="0.2">
      <c r="A13" s="155" t="s">
        <v>421</v>
      </c>
      <c r="B13" s="155"/>
      <c r="C13" s="155"/>
      <c r="D13" s="103"/>
      <c r="E13" s="103"/>
      <c r="F13" s="103"/>
      <c r="G13" s="103"/>
      <c r="H13" s="207"/>
      <c r="I13" s="212">
        <f t="shared" si="0"/>
        <v>0</v>
      </c>
      <c r="J13" s="211"/>
      <c r="K13" s="352">
        <f>OctRpt!I12</f>
        <v>0</v>
      </c>
      <c r="L13" s="352">
        <f>NovRpt!I12</f>
        <v>0</v>
      </c>
      <c r="M13" s="352">
        <f>DecRpt!I12</f>
        <v>0</v>
      </c>
    </row>
    <row r="14" spans="1:13" ht="14.45" customHeight="1" x14ac:dyDescent="0.2">
      <c r="A14" s="155" t="s">
        <v>422</v>
      </c>
      <c r="B14" s="155"/>
      <c r="C14" s="155"/>
      <c r="D14" s="103"/>
      <c r="E14" s="103"/>
      <c r="F14" s="103"/>
      <c r="G14" s="103"/>
      <c r="H14" s="207"/>
      <c r="I14" s="212">
        <f t="shared" si="0"/>
        <v>0</v>
      </c>
      <c r="J14" s="211"/>
      <c r="K14" s="352">
        <f>OctRpt!I13</f>
        <v>0</v>
      </c>
      <c r="L14" s="352">
        <f>NovRpt!I13</f>
        <v>0</v>
      </c>
      <c r="M14" s="352">
        <f>DecRpt!I13</f>
        <v>0</v>
      </c>
    </row>
    <row r="15" spans="1:13" ht="14.45" customHeight="1" x14ac:dyDescent="0.2">
      <c r="A15" s="155" t="s">
        <v>423</v>
      </c>
      <c r="B15" s="155"/>
      <c r="C15" s="155"/>
      <c r="D15" s="103"/>
      <c r="E15" s="103"/>
      <c r="F15" s="103"/>
      <c r="G15" s="103"/>
      <c r="H15" s="207"/>
      <c r="I15" s="212">
        <f t="shared" si="0"/>
        <v>0</v>
      </c>
      <c r="J15" s="211"/>
      <c r="K15" s="352">
        <f>OctRpt!I14</f>
        <v>0</v>
      </c>
      <c r="L15" s="352">
        <f>NovRpt!I14</f>
        <v>0</v>
      </c>
      <c r="M15" s="352">
        <f>DecRpt!I14</f>
        <v>0</v>
      </c>
    </row>
    <row r="16" spans="1:13" ht="14.45" customHeight="1" x14ac:dyDescent="0.2">
      <c r="A16" s="155"/>
      <c r="B16" s="155"/>
      <c r="C16" s="155" t="s">
        <v>424</v>
      </c>
      <c r="D16" s="103"/>
      <c r="E16" s="103"/>
      <c r="F16" s="103"/>
      <c r="G16" s="103"/>
      <c r="H16" s="207"/>
      <c r="I16" s="212">
        <f t="shared" si="0"/>
        <v>0</v>
      </c>
      <c r="J16" s="211"/>
      <c r="K16" s="352">
        <f>OctRpt!I15</f>
        <v>0</v>
      </c>
      <c r="L16" s="352">
        <f>NovRpt!I15</f>
        <v>0</v>
      </c>
      <c r="M16" s="352">
        <f>DecRpt!I15</f>
        <v>0</v>
      </c>
    </row>
    <row r="17" spans="1:13" ht="14.45" customHeight="1" x14ac:dyDescent="0.2">
      <c r="A17" s="155"/>
      <c r="B17" s="155"/>
      <c r="C17" s="155" t="s">
        <v>425</v>
      </c>
      <c r="D17" s="103"/>
      <c r="E17" s="103"/>
      <c r="F17" s="103"/>
      <c r="G17" s="103"/>
      <c r="H17" s="207"/>
      <c r="I17" s="213">
        <f t="shared" si="0"/>
        <v>0</v>
      </c>
      <c r="J17" s="211"/>
      <c r="K17" s="352">
        <f>OctRpt!I16</f>
        <v>0</v>
      </c>
      <c r="L17" s="352">
        <f>NovRpt!I16</f>
        <v>0</v>
      </c>
      <c r="M17" s="352">
        <f>DecRpt!I16</f>
        <v>0</v>
      </c>
    </row>
    <row r="18" spans="1:13" ht="14.45" customHeight="1" thickBot="1" x14ac:dyDescent="0.25">
      <c r="A18" s="155"/>
      <c r="B18" s="157" t="s">
        <v>426</v>
      </c>
      <c r="C18" s="155"/>
      <c r="D18" s="103"/>
      <c r="E18" s="103"/>
      <c r="F18" s="103"/>
      <c r="G18" s="103"/>
      <c r="H18" s="207"/>
      <c r="I18" s="207"/>
      <c r="J18" s="214">
        <f>SUM(I10:I17)</f>
        <v>0</v>
      </c>
      <c r="K18" s="351" t="s">
        <v>236</v>
      </c>
    </row>
    <row r="19" spans="1:13" ht="14.45" customHeight="1" thickTop="1" thickBot="1" x14ac:dyDescent="0.25">
      <c r="A19" s="155"/>
      <c r="B19" s="157" t="s">
        <v>427</v>
      </c>
      <c r="C19" s="155"/>
      <c r="D19" s="103"/>
      <c r="E19" s="103"/>
      <c r="F19" s="103"/>
      <c r="G19" s="103"/>
      <c r="H19" s="207"/>
      <c r="I19" s="207"/>
      <c r="J19" s="215">
        <f>SUM(J8:J18)</f>
        <v>0</v>
      </c>
    </row>
    <row r="20" spans="1:13" ht="14.45" customHeight="1" x14ac:dyDescent="0.2">
      <c r="A20" s="155"/>
      <c r="B20" s="155"/>
      <c r="C20" s="155"/>
      <c r="D20" s="103"/>
      <c r="E20" s="103"/>
      <c r="F20" s="103"/>
      <c r="G20" s="103"/>
      <c r="H20" s="207"/>
      <c r="I20" s="207"/>
      <c r="J20" s="216"/>
    </row>
    <row r="21" spans="1:13" ht="14.45" customHeight="1" x14ac:dyDescent="0.2">
      <c r="A21" s="155"/>
      <c r="B21" s="155" t="s">
        <v>325</v>
      </c>
      <c r="C21" s="155"/>
      <c r="D21" s="103"/>
      <c r="E21" s="103"/>
      <c r="F21" s="103"/>
      <c r="G21" s="103"/>
      <c r="H21" s="207"/>
      <c r="I21" s="207"/>
      <c r="J21" s="211"/>
    </row>
    <row r="22" spans="1:13" ht="14.45" customHeight="1" x14ac:dyDescent="0.2">
      <c r="A22" s="155" t="s">
        <v>289</v>
      </c>
      <c r="B22" s="155"/>
      <c r="C22" s="155"/>
      <c r="D22" s="103"/>
      <c r="E22" s="103"/>
      <c r="F22" s="103"/>
      <c r="G22" s="103"/>
      <c r="H22" s="207"/>
      <c r="I22" s="207"/>
      <c r="J22" s="211"/>
      <c r="K22" s="346" t="s">
        <v>321</v>
      </c>
      <c r="L22" s="346" t="s">
        <v>322</v>
      </c>
      <c r="M22" s="346" t="s">
        <v>323</v>
      </c>
    </row>
    <row r="23" spans="1:13" ht="14.45" customHeight="1" x14ac:dyDescent="0.2">
      <c r="A23" s="155"/>
      <c r="B23" s="155" t="s">
        <v>428</v>
      </c>
      <c r="C23" s="155"/>
      <c r="D23" s="103"/>
      <c r="E23" s="103"/>
      <c r="F23" s="103"/>
      <c r="G23" s="103"/>
      <c r="H23" s="217">
        <f>SUM(K23:M23)</f>
        <v>0</v>
      </c>
      <c r="I23" s="207"/>
      <c r="J23" s="211"/>
      <c r="K23" s="352">
        <f>OctRpt!H22</f>
        <v>0</v>
      </c>
      <c r="L23" s="352">
        <f>NovRpt!H22</f>
        <v>0</v>
      </c>
      <c r="M23" s="352">
        <f>DecRpt!H22</f>
        <v>0</v>
      </c>
    </row>
    <row r="24" spans="1:13" ht="14.45" customHeight="1" x14ac:dyDescent="0.2">
      <c r="A24" s="155"/>
      <c r="B24" s="155" t="s">
        <v>429</v>
      </c>
      <c r="C24" s="155"/>
      <c r="D24" s="103"/>
      <c r="E24" s="103"/>
      <c r="F24" s="103"/>
      <c r="G24" s="103"/>
      <c r="H24" s="218">
        <f>SUM(K24:M24)</f>
        <v>0</v>
      </c>
      <c r="I24" s="207"/>
      <c r="J24" s="211"/>
      <c r="K24" s="352">
        <f>OctRpt!H23</f>
        <v>0</v>
      </c>
      <c r="L24" s="352">
        <f>NovRpt!H23</f>
        <v>0</v>
      </c>
      <c r="M24" s="352">
        <f>DecRpt!H23</f>
        <v>0</v>
      </c>
    </row>
    <row r="25" spans="1:13" ht="14.45" customHeight="1" x14ac:dyDescent="0.2">
      <c r="A25" s="155"/>
      <c r="B25" s="155" t="s">
        <v>430</v>
      </c>
      <c r="C25" s="155"/>
      <c r="D25" s="103"/>
      <c r="E25" s="103"/>
      <c r="F25" s="103"/>
      <c r="G25" s="103"/>
      <c r="H25" s="218">
        <f>SUM(K25:M25)</f>
        <v>0</v>
      </c>
      <c r="I25" s="207"/>
      <c r="J25" s="211"/>
      <c r="K25" s="352">
        <f>OctRpt!H24</f>
        <v>0</v>
      </c>
      <c r="L25" s="352">
        <f>NovRpt!H24</f>
        <v>0</v>
      </c>
      <c r="M25" s="352">
        <f>DecRpt!H24</f>
        <v>0</v>
      </c>
    </row>
    <row r="26" spans="1:13" ht="14.45" customHeight="1" x14ac:dyDescent="0.2">
      <c r="A26" s="155"/>
      <c r="B26" s="155" t="s">
        <v>431</v>
      </c>
      <c r="C26" s="155"/>
      <c r="D26" s="103"/>
      <c r="E26" s="103"/>
      <c r="F26" s="103"/>
      <c r="G26" s="103"/>
      <c r="H26" s="219">
        <f>SUM(K26:M26)</f>
        <v>0</v>
      </c>
      <c r="I26" s="207"/>
      <c r="J26" s="211"/>
      <c r="K26" s="352">
        <f>OctRpt!H25</f>
        <v>0</v>
      </c>
      <c r="L26" s="352">
        <f>NovRpt!H25</f>
        <v>0</v>
      </c>
      <c r="M26" s="352">
        <f>DecRpt!H25</f>
        <v>0</v>
      </c>
    </row>
    <row r="27" spans="1:13" ht="14.45" customHeight="1" x14ac:dyDescent="0.2">
      <c r="A27" s="155"/>
      <c r="B27" s="157" t="s">
        <v>432</v>
      </c>
      <c r="C27" s="155"/>
      <c r="D27" s="103"/>
      <c r="E27" s="103"/>
      <c r="F27" s="103"/>
      <c r="G27" s="103"/>
      <c r="H27" s="207"/>
      <c r="I27" s="220">
        <f>SUM(H23:H26)</f>
        <v>0</v>
      </c>
      <c r="J27" s="211"/>
      <c r="K27" s="346" t="s">
        <v>321</v>
      </c>
      <c r="L27" s="346" t="s">
        <v>322</v>
      </c>
      <c r="M27" s="346" t="s">
        <v>323</v>
      </c>
    </row>
    <row r="28" spans="1:13" ht="14.45" customHeight="1" x14ac:dyDescent="0.2">
      <c r="A28" s="155" t="s">
        <v>433</v>
      </c>
      <c r="B28" s="155"/>
      <c r="C28" s="155"/>
      <c r="D28" s="103"/>
      <c r="E28" s="103"/>
      <c r="F28" s="103"/>
      <c r="G28" s="103"/>
      <c r="H28" s="207"/>
      <c r="I28" s="212">
        <f t="shared" ref="I28:I39" si="1">SUM(K28:M28)</f>
        <v>0</v>
      </c>
      <c r="J28" s="211"/>
      <c r="K28" s="352">
        <f>OctRpt!I26</f>
        <v>0</v>
      </c>
      <c r="L28" s="352">
        <f>NovRpt!I26</f>
        <v>0</v>
      </c>
      <c r="M28" s="352">
        <f>DecRpt!I26</f>
        <v>0</v>
      </c>
    </row>
    <row r="29" spans="1:13" ht="14.45" customHeight="1" x14ac:dyDescent="0.2">
      <c r="A29" s="155" t="s">
        <v>434</v>
      </c>
      <c r="B29" s="155"/>
      <c r="C29" s="155"/>
      <c r="D29" s="103"/>
      <c r="E29" s="103"/>
      <c r="F29" s="103"/>
      <c r="G29" s="103"/>
      <c r="H29" s="207"/>
      <c r="I29" s="212">
        <f t="shared" si="1"/>
        <v>0</v>
      </c>
      <c r="J29" s="211"/>
      <c r="K29" s="352">
        <f>OctRpt!I27</f>
        <v>0</v>
      </c>
      <c r="L29" s="352">
        <f>NovRpt!I27</f>
        <v>0</v>
      </c>
      <c r="M29" s="352">
        <f>DecRpt!I27</f>
        <v>0</v>
      </c>
    </row>
    <row r="30" spans="1:13" ht="14.45" customHeight="1" x14ac:dyDescent="0.2">
      <c r="A30" s="155" t="s">
        <v>435</v>
      </c>
      <c r="B30" s="155"/>
      <c r="C30" s="155"/>
      <c r="D30" s="103"/>
      <c r="E30" s="103"/>
      <c r="F30" s="103"/>
      <c r="G30" s="103"/>
      <c r="H30" s="207"/>
      <c r="I30" s="221">
        <f t="shared" si="1"/>
        <v>0</v>
      </c>
      <c r="J30" s="211"/>
      <c r="K30" s="352">
        <f>OctRpt!I28</f>
        <v>0</v>
      </c>
      <c r="L30" s="352">
        <f>NovRpt!I28</f>
        <v>0</v>
      </c>
      <c r="M30" s="352">
        <f>DecRpt!I28</f>
        <v>0</v>
      </c>
    </row>
    <row r="31" spans="1:13" ht="14.45" customHeight="1" x14ac:dyDescent="0.2">
      <c r="A31" s="155" t="s">
        <v>436</v>
      </c>
      <c r="B31" s="155"/>
      <c r="C31" s="155"/>
      <c r="D31" s="103"/>
      <c r="E31" s="103"/>
      <c r="F31" s="103"/>
      <c r="G31" s="103"/>
      <c r="H31" s="207"/>
      <c r="I31" s="221">
        <f t="shared" si="1"/>
        <v>0</v>
      </c>
      <c r="J31" s="211"/>
      <c r="K31" s="352">
        <f>OctRpt!I29</f>
        <v>0</v>
      </c>
      <c r="L31" s="352">
        <f>NovRpt!I29</f>
        <v>0</v>
      </c>
      <c r="M31" s="352">
        <f>DecRpt!I29</f>
        <v>0</v>
      </c>
    </row>
    <row r="32" spans="1:13" ht="14.45" customHeight="1" x14ac:dyDescent="0.2">
      <c r="A32" s="155" t="s">
        <v>437</v>
      </c>
      <c r="B32" s="155"/>
      <c r="C32" s="155"/>
      <c r="D32" s="103"/>
      <c r="E32" s="103"/>
      <c r="F32" s="103"/>
      <c r="G32" s="103"/>
      <c r="H32" s="207"/>
      <c r="I32" s="221">
        <f t="shared" si="1"/>
        <v>0</v>
      </c>
      <c r="J32" s="211"/>
      <c r="K32" s="352">
        <f>OctRpt!I30</f>
        <v>0</v>
      </c>
      <c r="L32" s="352">
        <f>NovRpt!I30</f>
        <v>0</v>
      </c>
      <c r="M32" s="352">
        <f>DecRpt!I30</f>
        <v>0</v>
      </c>
    </row>
    <row r="33" spans="1:13" ht="14.45" customHeight="1" x14ac:dyDescent="0.2">
      <c r="A33" s="155" t="s">
        <v>438</v>
      </c>
      <c r="B33" s="155"/>
      <c r="C33" s="155"/>
      <c r="D33" s="103"/>
      <c r="E33" s="103"/>
      <c r="F33" s="103"/>
      <c r="G33" s="103"/>
      <c r="H33" s="207"/>
      <c r="I33" s="221">
        <f t="shared" si="1"/>
        <v>0</v>
      </c>
      <c r="J33" s="211"/>
      <c r="K33" s="352">
        <f>OctRpt!I31</f>
        <v>0</v>
      </c>
      <c r="L33" s="352">
        <f>NovRpt!I31</f>
        <v>0</v>
      </c>
      <c r="M33" s="352">
        <f>DecRpt!I31</f>
        <v>0</v>
      </c>
    </row>
    <row r="34" spans="1:13" ht="14.45" customHeight="1" x14ac:dyDescent="0.2">
      <c r="A34" s="155" t="s">
        <v>439</v>
      </c>
      <c r="B34" s="155"/>
      <c r="C34" s="155"/>
      <c r="D34" s="103"/>
      <c r="E34" s="103"/>
      <c r="F34" s="103"/>
      <c r="G34" s="103"/>
      <c r="H34" s="207"/>
      <c r="I34" s="221">
        <f t="shared" si="1"/>
        <v>0</v>
      </c>
      <c r="J34" s="211"/>
      <c r="K34" s="352">
        <f>OctRpt!I32</f>
        <v>0</v>
      </c>
      <c r="L34" s="352">
        <f>NovRpt!I32</f>
        <v>0</v>
      </c>
      <c r="M34" s="352">
        <f>DecRpt!I32</f>
        <v>0</v>
      </c>
    </row>
    <row r="35" spans="1:13" ht="14.45" customHeight="1" x14ac:dyDescent="0.2">
      <c r="A35" s="155" t="s">
        <v>440</v>
      </c>
      <c r="B35" s="155"/>
      <c r="C35" s="155"/>
      <c r="D35" s="103"/>
      <c r="E35" s="103"/>
      <c r="F35" s="103"/>
      <c r="G35" s="103"/>
      <c r="H35" s="207"/>
      <c r="I35" s="221">
        <f t="shared" si="1"/>
        <v>0</v>
      </c>
      <c r="J35" s="211"/>
      <c r="K35" s="352">
        <f>OctRpt!I33</f>
        <v>0</v>
      </c>
      <c r="L35" s="352">
        <f>NovRpt!I33</f>
        <v>0</v>
      </c>
      <c r="M35" s="352">
        <f>DecRpt!I33</f>
        <v>0</v>
      </c>
    </row>
    <row r="36" spans="1:13" ht="14.45" customHeight="1" x14ac:dyDescent="0.2">
      <c r="A36" s="155" t="s">
        <v>441</v>
      </c>
      <c r="B36" s="155"/>
      <c r="C36" s="155"/>
      <c r="D36" s="103"/>
      <c r="E36" s="103"/>
      <c r="F36" s="103"/>
      <c r="G36" s="103"/>
      <c r="H36" s="207"/>
      <c r="I36" s="221">
        <f t="shared" si="1"/>
        <v>0</v>
      </c>
      <c r="J36" s="211"/>
      <c r="K36" s="352">
        <f>OctRpt!I34</f>
        <v>0</v>
      </c>
      <c r="L36" s="352">
        <f>NovRpt!I34</f>
        <v>0</v>
      </c>
      <c r="M36" s="352">
        <f>DecRpt!I34</f>
        <v>0</v>
      </c>
    </row>
    <row r="37" spans="1:13" ht="14.45" customHeight="1" x14ac:dyDescent="0.2">
      <c r="A37" s="155" t="s">
        <v>441</v>
      </c>
      <c r="B37" s="155"/>
      <c r="C37" s="155"/>
      <c r="D37" s="103"/>
      <c r="E37" s="103"/>
      <c r="F37" s="103"/>
      <c r="G37" s="103"/>
      <c r="H37" s="207"/>
      <c r="I37" s="221">
        <f t="shared" si="1"/>
        <v>0</v>
      </c>
      <c r="J37" s="211"/>
      <c r="K37" s="352">
        <f>OctRpt!I35</f>
        <v>0</v>
      </c>
      <c r="L37" s="352">
        <f>NovRpt!I35</f>
        <v>0</v>
      </c>
      <c r="M37" s="352">
        <f>DecRpt!I35</f>
        <v>0</v>
      </c>
    </row>
    <row r="38" spans="1:13" ht="14.45" customHeight="1" x14ac:dyDescent="0.2">
      <c r="A38" s="155" t="s">
        <v>442</v>
      </c>
      <c r="B38" s="155"/>
      <c r="C38" s="155"/>
      <c r="D38" s="103"/>
      <c r="E38" s="103"/>
      <c r="F38" s="103"/>
      <c r="G38" s="103"/>
      <c r="H38" s="207"/>
      <c r="I38" s="221">
        <f t="shared" si="1"/>
        <v>0</v>
      </c>
      <c r="J38" s="211"/>
      <c r="K38" s="352">
        <f>OctRpt!I36</f>
        <v>0</v>
      </c>
      <c r="L38" s="352">
        <f>NovRpt!I36</f>
        <v>0</v>
      </c>
      <c r="M38" s="352">
        <f>DecRpt!I36</f>
        <v>0</v>
      </c>
    </row>
    <row r="39" spans="1:13" ht="14.45" customHeight="1" x14ac:dyDescent="0.2">
      <c r="A39" s="155" t="s">
        <v>443</v>
      </c>
      <c r="B39" s="155"/>
      <c r="C39" s="155"/>
      <c r="D39" s="103"/>
      <c r="E39" s="103"/>
      <c r="F39" s="103"/>
      <c r="G39" s="103"/>
      <c r="H39" s="207"/>
      <c r="I39" s="222">
        <f t="shared" si="1"/>
        <v>0</v>
      </c>
      <c r="J39" s="211"/>
      <c r="K39" s="352">
        <f>OctRpt!I37</f>
        <v>0</v>
      </c>
      <c r="L39" s="352">
        <f>NovRpt!I37</f>
        <v>0</v>
      </c>
      <c r="M39" s="352">
        <f>DecRpt!I37</f>
        <v>0</v>
      </c>
    </row>
    <row r="40" spans="1:13" ht="14.45" customHeight="1" x14ac:dyDescent="0.2">
      <c r="A40" s="155"/>
      <c r="B40" s="155"/>
      <c r="C40" s="155"/>
      <c r="D40" s="103"/>
      <c r="E40" s="103"/>
      <c r="F40" s="103"/>
      <c r="G40" s="103"/>
      <c r="H40" s="207"/>
      <c r="I40" s="207"/>
      <c r="J40" s="211"/>
    </row>
    <row r="41" spans="1:13" ht="14.45" customHeight="1" thickBot="1" x14ac:dyDescent="0.25">
      <c r="A41" s="155"/>
      <c r="B41" s="157" t="s">
        <v>444</v>
      </c>
      <c r="C41" s="155"/>
      <c r="D41" s="103"/>
      <c r="E41" s="103"/>
      <c r="F41" s="103"/>
      <c r="G41" s="103"/>
      <c r="H41" s="207"/>
      <c r="I41" s="207"/>
      <c r="J41" s="214">
        <f>SUM(I27:I39)</f>
        <v>0</v>
      </c>
    </row>
    <row r="42" spans="1:13" ht="14.45" customHeight="1" thickTop="1" thickBot="1" x14ac:dyDescent="0.25">
      <c r="A42" s="157" t="s">
        <v>445</v>
      </c>
      <c r="B42" s="155"/>
      <c r="C42" s="155"/>
      <c r="D42" s="103"/>
      <c r="E42" s="103"/>
      <c r="F42" s="103"/>
      <c r="G42" s="103"/>
      <c r="H42" s="207"/>
      <c r="I42" s="207"/>
      <c r="J42" s="223">
        <f>SUM(J19-J41)</f>
        <v>0</v>
      </c>
      <c r="K42" s="351" t="s">
        <v>236</v>
      </c>
    </row>
    <row r="43" spans="1:13" ht="14.45" customHeight="1" x14ac:dyDescent="0.2">
      <c r="A43" s="103"/>
      <c r="B43" s="103"/>
      <c r="C43" s="103"/>
      <c r="D43" s="103"/>
      <c r="E43" s="103"/>
      <c r="F43" s="103"/>
      <c r="G43" s="103"/>
      <c r="H43" s="207"/>
      <c r="I43" s="207"/>
      <c r="J43" s="224"/>
    </row>
    <row r="44" spans="1:13" ht="14.45" customHeight="1" x14ac:dyDescent="0.2">
      <c r="A44" s="528" t="s">
        <v>326</v>
      </c>
      <c r="B44" s="528"/>
      <c r="C44" s="528"/>
      <c r="D44" s="528"/>
      <c r="E44" s="528"/>
      <c r="F44" s="528"/>
      <c r="G44" s="528"/>
      <c r="H44" s="528"/>
      <c r="I44" s="528"/>
      <c r="J44" s="528"/>
    </row>
    <row r="45" spans="1:13" ht="14.45" customHeight="1" x14ac:dyDescent="0.2">
      <c r="A45" s="103"/>
      <c r="B45" s="103"/>
      <c r="C45" s="103"/>
      <c r="D45" s="103"/>
      <c r="E45" s="103"/>
      <c r="F45" s="103"/>
      <c r="G45" s="103"/>
      <c r="H45" s="207"/>
      <c r="I45" s="207"/>
      <c r="J45" s="207"/>
    </row>
    <row r="46" spans="1:13" ht="14.45" customHeight="1" x14ac:dyDescent="0.2">
      <c r="A46" s="103" t="s">
        <v>327</v>
      </c>
      <c r="B46" s="103"/>
      <c r="C46" s="234" t="s">
        <v>403</v>
      </c>
      <c r="D46" s="103" t="s">
        <v>328</v>
      </c>
      <c r="E46" s="103"/>
      <c r="F46" s="508">
        <f>DECEMBER!$O112</f>
        <v>0</v>
      </c>
      <c r="G46" s="509"/>
      <c r="H46" s="207"/>
      <c r="I46" s="207"/>
      <c r="J46" s="207"/>
    </row>
    <row r="47" spans="1:13" ht="14.45" customHeight="1" x14ac:dyDescent="0.2">
      <c r="A47" s="103" t="s">
        <v>329</v>
      </c>
      <c r="B47" s="103"/>
      <c r="C47" s="103"/>
      <c r="D47" s="103"/>
      <c r="E47" s="103"/>
      <c r="F47" s="510">
        <f>DECEMBER!O113</f>
        <v>0</v>
      </c>
      <c r="G47" s="511"/>
      <c r="H47" s="207"/>
      <c r="I47" s="207"/>
      <c r="J47" s="207"/>
    </row>
    <row r="48" spans="1:13" ht="14.45" customHeight="1" x14ac:dyDescent="0.2">
      <c r="A48" s="103" t="s">
        <v>330</v>
      </c>
      <c r="B48" s="103"/>
      <c r="C48" s="103"/>
      <c r="D48" s="103"/>
      <c r="E48" s="103"/>
      <c r="F48" s="512">
        <f>SUM(F46:F47)</f>
        <v>0</v>
      </c>
      <c r="G48" s="513"/>
      <c r="H48" s="207"/>
      <c r="I48" s="207"/>
      <c r="J48" s="207"/>
    </row>
    <row r="49" spans="1:10" ht="14.45" customHeight="1" x14ac:dyDescent="0.2">
      <c r="A49" s="103" t="s">
        <v>464</v>
      </c>
      <c r="B49" s="103"/>
      <c r="C49" s="103"/>
      <c r="D49" s="103"/>
      <c r="E49" s="103"/>
      <c r="F49" s="514">
        <f>DECEMBER!$O114</f>
        <v>0</v>
      </c>
      <c r="G49" s="515"/>
      <c r="H49" s="207"/>
      <c r="I49" s="207"/>
      <c r="J49" s="207"/>
    </row>
    <row r="50" spans="1:10" ht="14.45" customHeight="1" x14ac:dyDescent="0.2">
      <c r="A50" s="103"/>
      <c r="B50" s="103"/>
      <c r="C50" s="103"/>
      <c r="D50" s="103" t="s">
        <v>331</v>
      </c>
      <c r="E50" s="103"/>
      <c r="F50" s="148"/>
      <c r="G50" s="148"/>
      <c r="H50" s="516">
        <f>SUM(F48)-SUM(F49)</f>
        <v>0</v>
      </c>
      <c r="I50" s="517"/>
      <c r="J50" s="518"/>
    </row>
    <row r="51" spans="1:10" ht="14.45" customHeight="1" x14ac:dyDescent="0.2">
      <c r="A51" s="103"/>
      <c r="B51" s="103"/>
      <c r="C51" s="103"/>
      <c r="D51" s="103" t="s">
        <v>332</v>
      </c>
      <c r="E51" s="103"/>
      <c r="F51" s="103"/>
      <c r="G51" s="103"/>
      <c r="H51" s="500">
        <f>DECEMBER!$U110</f>
        <v>0</v>
      </c>
      <c r="I51" s="501"/>
      <c r="J51" s="502"/>
    </row>
    <row r="52" spans="1:10" ht="14.45" customHeight="1" x14ac:dyDescent="0.2">
      <c r="A52" s="103"/>
      <c r="B52" s="103"/>
      <c r="C52" s="103"/>
      <c r="D52" s="103" t="s">
        <v>333</v>
      </c>
      <c r="E52" s="103"/>
      <c r="F52" s="103"/>
      <c r="G52" s="103"/>
      <c r="H52" s="500">
        <f>DECEMBER!$U120+DECEMBER!$U130+DECEMBER!$U140+DECEMBER!$Z110+DECEMBER!$Z120+DECEMBER!$Z130+DECEMBER!$Z140</f>
        <v>0</v>
      </c>
      <c r="I52" s="501"/>
      <c r="J52" s="502"/>
    </row>
    <row r="53" spans="1:10" ht="14.45" customHeight="1" x14ac:dyDescent="0.2">
      <c r="A53" s="103"/>
      <c r="B53" s="103"/>
      <c r="C53" s="103"/>
      <c r="D53" s="127" t="s">
        <v>334</v>
      </c>
      <c r="E53" s="103"/>
      <c r="F53" s="103"/>
      <c r="G53" s="103"/>
      <c r="H53" s="520">
        <f>SUM(H50:J52)</f>
        <v>0</v>
      </c>
      <c r="I53" s="521"/>
      <c r="J53" s="522"/>
    </row>
    <row r="54" spans="1:10" ht="14.45" customHeight="1" x14ac:dyDescent="0.2">
      <c r="A54" s="143"/>
      <c r="B54" s="149" t="s">
        <v>335</v>
      </c>
      <c r="C54" s="143"/>
      <c r="D54" s="143"/>
      <c r="E54" s="143"/>
      <c r="F54" s="143"/>
      <c r="G54" s="143"/>
      <c r="H54" s="530" t="s">
        <v>336</v>
      </c>
      <c r="I54" s="530"/>
      <c r="J54" s="530"/>
    </row>
    <row r="55" spans="1:10" ht="14.45" customHeight="1" x14ac:dyDescent="0.2">
      <c r="A55" s="528" t="s">
        <v>337</v>
      </c>
      <c r="B55" s="528"/>
      <c r="C55" s="528"/>
      <c r="D55" s="528"/>
      <c r="E55" s="528"/>
      <c r="F55" s="528"/>
      <c r="G55" s="528"/>
      <c r="H55" s="528"/>
      <c r="I55" s="528"/>
      <c r="J55" s="528"/>
    </row>
    <row r="56" spans="1:10" ht="14.45" customHeight="1" x14ac:dyDescent="0.2">
      <c r="A56" s="532"/>
      <c r="B56" s="532"/>
      <c r="C56" s="532"/>
      <c r="D56" s="532"/>
      <c r="E56" s="532"/>
      <c r="F56" s="532"/>
      <c r="G56" s="532"/>
      <c r="H56" s="532"/>
      <c r="I56" s="532"/>
      <c r="J56" s="532"/>
    </row>
    <row r="57" spans="1:10" ht="14.45" customHeight="1" x14ac:dyDescent="0.2">
      <c r="A57" s="532"/>
      <c r="B57" s="532"/>
      <c r="C57" s="532"/>
      <c r="D57" s="532"/>
      <c r="E57" s="532"/>
      <c r="F57" s="532"/>
      <c r="G57" s="532"/>
      <c r="H57" s="532"/>
      <c r="I57" s="532"/>
      <c r="J57" s="532"/>
    </row>
    <row r="58" spans="1:10" ht="14.45" customHeight="1" x14ac:dyDescent="0.2">
      <c r="A58" s="532"/>
      <c r="B58" s="532"/>
      <c r="C58" s="532"/>
      <c r="D58" s="532"/>
      <c r="E58" s="532"/>
      <c r="F58" s="532"/>
      <c r="G58" s="532"/>
      <c r="H58" s="532"/>
      <c r="I58" s="532"/>
      <c r="J58" s="532"/>
    </row>
    <row r="59" spans="1:10" ht="14.45" customHeight="1" x14ac:dyDescent="0.2">
      <c r="A59" s="532"/>
      <c r="B59" s="532"/>
      <c r="C59" s="532"/>
      <c r="D59" s="532"/>
      <c r="E59" s="532"/>
      <c r="F59" s="532"/>
      <c r="G59" s="532"/>
      <c r="H59" s="532"/>
      <c r="I59" s="532"/>
      <c r="J59" s="532"/>
    </row>
    <row r="60" spans="1:10" ht="14.45" customHeight="1" thickBot="1" x14ac:dyDescent="0.25">
      <c r="A60" s="150"/>
      <c r="B60" s="150"/>
      <c r="C60" s="150"/>
      <c r="D60" s="150"/>
      <c r="E60" s="150"/>
      <c r="F60" s="150"/>
      <c r="G60" s="150"/>
      <c r="H60" s="225"/>
      <c r="I60" s="225"/>
      <c r="J60" s="225"/>
    </row>
    <row r="61" spans="1:10" ht="14.45" customHeight="1" x14ac:dyDescent="0.2">
      <c r="A61" s="531" t="s">
        <v>338</v>
      </c>
      <c r="B61" s="531"/>
      <c r="C61" s="531"/>
      <c r="D61" s="531"/>
      <c r="E61" s="531"/>
      <c r="F61" s="531"/>
      <c r="G61" s="531"/>
      <c r="H61" s="531"/>
      <c r="I61" s="531"/>
      <c r="J61" s="531"/>
    </row>
    <row r="62" spans="1:10" ht="14.45" customHeight="1" x14ac:dyDescent="0.2">
      <c r="A62" s="103"/>
      <c r="B62" s="103"/>
      <c r="C62" s="103"/>
      <c r="D62" s="103"/>
      <c r="E62" s="103"/>
      <c r="F62" s="103"/>
      <c r="G62" s="103"/>
      <c r="H62" s="207"/>
      <c r="I62" s="207"/>
      <c r="J62" s="207"/>
    </row>
    <row r="63" spans="1:10" ht="14.45" customHeight="1" x14ac:dyDescent="0.2">
      <c r="A63" s="529"/>
      <c r="B63" s="529"/>
      <c r="C63" s="529"/>
      <c r="D63" s="151" t="s">
        <v>339</v>
      </c>
      <c r="E63" s="103"/>
      <c r="F63" s="103"/>
      <c r="G63" s="529"/>
      <c r="H63" s="529"/>
      <c r="I63" s="529"/>
      <c r="J63" s="226" t="s">
        <v>339</v>
      </c>
    </row>
    <row r="64" spans="1:10" ht="14.45" customHeight="1" x14ac:dyDescent="0.2">
      <c r="A64" s="103"/>
      <c r="B64" s="103"/>
      <c r="C64" s="103"/>
      <c r="D64" s="103"/>
      <c r="E64" s="103"/>
      <c r="F64" s="103"/>
      <c r="G64" s="103"/>
      <c r="H64" s="207"/>
      <c r="I64" s="207"/>
      <c r="J64" s="207"/>
    </row>
    <row r="65" spans="1:13" ht="14.45" customHeight="1" x14ac:dyDescent="0.2">
      <c r="A65" s="529"/>
      <c r="B65" s="529"/>
      <c r="C65" s="529"/>
      <c r="D65" s="152" t="s">
        <v>19</v>
      </c>
      <c r="E65" s="103"/>
      <c r="F65" s="103"/>
      <c r="G65" s="529"/>
      <c r="H65" s="529"/>
      <c r="I65" s="529"/>
      <c r="J65" s="226" t="s">
        <v>339</v>
      </c>
    </row>
    <row r="66" spans="1:13" ht="14.45" customHeight="1" thickBot="1" x14ac:dyDescent="0.25">
      <c r="A66" s="153"/>
      <c r="B66" s="153"/>
      <c r="C66" s="153"/>
      <c r="D66" s="153"/>
      <c r="E66" s="153"/>
      <c r="F66" s="153"/>
      <c r="G66" s="153"/>
      <c r="H66" s="227"/>
      <c r="I66" s="227"/>
      <c r="J66" s="227"/>
    </row>
    <row r="67" spans="1:13" ht="14.45" customHeight="1" x14ac:dyDescent="0.2">
      <c r="A67" s="103"/>
      <c r="B67" s="103"/>
      <c r="C67" s="103"/>
      <c r="D67" s="103"/>
      <c r="E67" s="103"/>
      <c r="F67" s="103"/>
      <c r="G67" s="103"/>
      <c r="H67" s="207"/>
      <c r="I67" s="207"/>
      <c r="J67" s="354" t="s">
        <v>471</v>
      </c>
    </row>
    <row r="68" spans="1:13" ht="14.45" customHeight="1" x14ac:dyDescent="0.2">
      <c r="A68" s="103"/>
      <c r="B68" s="103"/>
      <c r="C68" s="103"/>
      <c r="D68" s="103"/>
      <c r="E68" s="103"/>
      <c r="F68" s="103"/>
      <c r="G68" s="103"/>
      <c r="H68" s="207"/>
      <c r="I68" s="207"/>
      <c r="J68" s="229" t="s">
        <v>236</v>
      </c>
    </row>
    <row r="69" spans="1:13" s="155" customFormat="1" ht="14.45" customHeight="1" x14ac:dyDescent="0.2">
      <c r="A69" s="127" t="s">
        <v>340</v>
      </c>
      <c r="B69" s="139"/>
      <c r="C69" s="139"/>
      <c r="D69" s="139"/>
      <c r="E69" s="139"/>
      <c r="F69" s="139"/>
      <c r="G69" s="139"/>
      <c r="H69" s="345"/>
      <c r="I69" s="345"/>
      <c r="J69" s="345"/>
      <c r="K69" s="205"/>
      <c r="L69" s="205"/>
      <c r="M69" s="205"/>
    </row>
    <row r="70" spans="1:13" s="155" customFormat="1" ht="14.45" customHeight="1" x14ac:dyDescent="0.2">
      <c r="A70" s="127" t="s">
        <v>341</v>
      </c>
      <c r="B70" s="127"/>
      <c r="C70" s="127"/>
      <c r="D70" s="127"/>
      <c r="E70" s="127"/>
      <c r="F70" s="127"/>
      <c r="G70" s="139"/>
      <c r="H70" s="345"/>
      <c r="I70" s="345"/>
      <c r="J70" s="345"/>
      <c r="K70" s="205"/>
      <c r="L70" s="205"/>
      <c r="M70" s="205"/>
    </row>
  </sheetData>
  <sheetProtection algorithmName="SHA-512" hashValue="6KNO3Q0xusB2PmWe0GB+CTP+uj65F9b/mwAB2+/DFRi33JK1O0k0YZARCSje4Z+GRn8xRyrMsah9LNo4zoZs1A==" saltValue="zs31Du0ijWKjpFkwt9+pZA==" spinCount="100000" sheet="1" objects="1" scenarios="1" formatColumns="0" formatRows="0"/>
  <mergeCells count="25">
    <mergeCell ref="A63:C63"/>
    <mergeCell ref="A65:C65"/>
    <mergeCell ref="G63:I63"/>
    <mergeCell ref="G65:I65"/>
    <mergeCell ref="H52:J52"/>
    <mergeCell ref="H53:J53"/>
    <mergeCell ref="H54:J54"/>
    <mergeCell ref="A55:J55"/>
    <mergeCell ref="A61:J61"/>
    <mergeCell ref="A56:J56"/>
    <mergeCell ref="A57:J57"/>
    <mergeCell ref="A58:J58"/>
    <mergeCell ref="A59:J59"/>
    <mergeCell ref="H51:J51"/>
    <mergeCell ref="A1:J1"/>
    <mergeCell ref="A2:J2"/>
    <mergeCell ref="G4:J4"/>
    <mergeCell ref="E5:F5"/>
    <mergeCell ref="A6:J6"/>
    <mergeCell ref="A44:J44"/>
    <mergeCell ref="F46:G46"/>
    <mergeCell ref="F47:G47"/>
    <mergeCell ref="F48:G48"/>
    <mergeCell ref="F49:G49"/>
    <mergeCell ref="H50:J50"/>
  </mergeCells>
  <printOptions horizontalCentered="1" verticalCentered="1"/>
  <pageMargins left="0" right="0" top="0" bottom="0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7" customFormat="1" ht="15.6" customHeight="1" x14ac:dyDescent="0.2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67" customFormat="1" ht="15.6" customHeight="1" x14ac:dyDescent="0.25">
      <c r="A2" s="492" t="str">
        <f>JANUARY!G10</f>
        <v>UNITED STEELWORKERS - LOCAL UNION</v>
      </c>
      <c r="B2" s="492"/>
      <c r="C2" s="492"/>
      <c r="D2" s="492"/>
      <c r="E2" s="492"/>
      <c r="F2" s="492"/>
      <c r="G2" s="492"/>
      <c r="H2" s="492"/>
      <c r="I2" s="492"/>
      <c r="J2" s="492"/>
      <c r="K2" s="166"/>
    </row>
    <row r="3" spans="1:11" s="167" customFormat="1" ht="15.6" customHeight="1" x14ac:dyDescent="0.25">
      <c r="A3" s="492" t="s">
        <v>357</v>
      </c>
      <c r="B3" s="492"/>
      <c r="C3" s="492"/>
      <c r="D3" s="492"/>
      <c r="E3" s="492"/>
      <c r="F3" s="492"/>
      <c r="G3" s="492"/>
      <c r="H3" s="492"/>
      <c r="I3" s="492"/>
      <c r="J3" s="492"/>
      <c r="K3" s="166"/>
    </row>
    <row r="4" spans="1:11" s="172" customFormat="1" ht="15.6" customHeight="1" x14ac:dyDescent="0.25">
      <c r="B4" s="173"/>
      <c r="C4" s="173"/>
      <c r="D4" s="173"/>
      <c r="E4" s="173"/>
      <c r="F4" s="174" t="s">
        <v>358</v>
      </c>
      <c r="G4" s="175">
        <f>JANUARY!E11</f>
        <v>0</v>
      </c>
      <c r="H4" s="173"/>
      <c r="I4" s="173"/>
      <c r="J4" s="173"/>
      <c r="K4" s="176"/>
    </row>
    <row r="5" spans="1:11" ht="15.6" customHeight="1" x14ac:dyDescent="0.2">
      <c r="A5" s="103" t="s">
        <v>236</v>
      </c>
      <c r="B5" s="103"/>
      <c r="C5" s="103"/>
      <c r="D5" s="103"/>
      <c r="E5" s="103"/>
      <c r="F5" s="103"/>
      <c r="G5" s="285" t="s">
        <v>404</v>
      </c>
      <c r="H5" s="125" t="s">
        <v>275</v>
      </c>
      <c r="I5" s="125"/>
      <c r="J5" s="103"/>
      <c r="K5" s="103"/>
    </row>
    <row r="6" spans="1:11" ht="15.6" customHeight="1" thickBo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5.6" customHeight="1" x14ac:dyDescent="0.2">
      <c r="A7" s="103" t="s">
        <v>276</v>
      </c>
      <c r="B7" s="103"/>
      <c r="C7" s="103"/>
      <c r="D7" s="103"/>
      <c r="E7" s="103"/>
      <c r="F7" s="103"/>
      <c r="G7" s="103"/>
      <c r="H7" s="103"/>
      <c r="I7" s="103" t="s">
        <v>277</v>
      </c>
      <c r="J7" s="126">
        <f>JANUARY!$J$21</f>
        <v>0</v>
      </c>
      <c r="K7" s="103"/>
    </row>
    <row r="8" spans="1:11" ht="15.6" customHeight="1" thickBot="1" x14ac:dyDescent="0.25">
      <c r="A8" s="127" t="s">
        <v>278</v>
      </c>
      <c r="B8" s="127"/>
      <c r="C8" s="127"/>
      <c r="D8" s="127"/>
      <c r="E8" s="127"/>
      <c r="F8" s="103"/>
      <c r="G8" s="103"/>
      <c r="H8" s="103"/>
      <c r="I8" s="103"/>
      <c r="J8" s="128"/>
      <c r="K8" s="103"/>
    </row>
    <row r="9" spans="1:11" ht="15.6" customHeight="1" x14ac:dyDescent="0.2">
      <c r="A9" s="103" t="s">
        <v>279</v>
      </c>
      <c r="B9" s="103"/>
      <c r="C9" s="103"/>
      <c r="D9" s="103"/>
      <c r="E9" s="103"/>
      <c r="F9" s="103"/>
      <c r="G9" s="103"/>
      <c r="H9" s="103"/>
      <c r="I9" s="129">
        <f>JANUARY!$B$7</f>
        <v>0</v>
      </c>
      <c r="J9" s="130"/>
      <c r="K9" s="103"/>
    </row>
    <row r="10" spans="1:11" ht="15.6" customHeight="1" x14ac:dyDescent="0.2">
      <c r="A10" s="103" t="s">
        <v>371</v>
      </c>
      <c r="B10" s="103"/>
      <c r="C10" s="103"/>
      <c r="D10" s="103"/>
      <c r="E10" s="103"/>
      <c r="F10" s="103"/>
      <c r="G10" s="103"/>
      <c r="H10" s="103"/>
      <c r="I10" s="131">
        <f>JANUARY!$C$7</f>
        <v>0</v>
      </c>
      <c r="J10" s="130"/>
      <c r="K10" s="103"/>
    </row>
    <row r="11" spans="1:11" ht="15.6" customHeight="1" x14ac:dyDescent="0.2">
      <c r="A11" s="103" t="s">
        <v>324</v>
      </c>
      <c r="B11" s="103"/>
      <c r="C11" s="103"/>
      <c r="D11" s="103"/>
      <c r="E11" s="103"/>
      <c r="F11" s="103"/>
      <c r="G11" s="103"/>
      <c r="H11" s="103"/>
      <c r="I11" s="131">
        <f>JANUARY!$D$7</f>
        <v>0</v>
      </c>
      <c r="J11" s="130"/>
      <c r="K11" s="103"/>
    </row>
    <row r="12" spans="1:11" ht="15.6" customHeight="1" x14ac:dyDescent="0.2">
      <c r="A12" s="103" t="s">
        <v>280</v>
      </c>
      <c r="B12" s="103"/>
      <c r="C12" s="103"/>
      <c r="D12" s="103"/>
      <c r="E12" s="103"/>
      <c r="F12" s="103"/>
      <c r="G12" s="103"/>
      <c r="H12" s="103"/>
      <c r="I12" s="131">
        <f>JANUARY!$E$7</f>
        <v>0</v>
      </c>
      <c r="J12" s="130"/>
      <c r="K12" s="103"/>
    </row>
    <row r="13" spans="1:11" ht="15.6" customHeight="1" x14ac:dyDescent="0.2">
      <c r="A13" s="103" t="s">
        <v>281</v>
      </c>
      <c r="B13" s="103"/>
      <c r="C13" s="103"/>
      <c r="D13" s="103"/>
      <c r="E13" s="103"/>
      <c r="F13" s="103"/>
      <c r="G13" s="103"/>
      <c r="H13" s="103"/>
      <c r="I13" s="131">
        <f>JANUARY!$F$7</f>
        <v>0</v>
      </c>
      <c r="J13" s="130"/>
      <c r="K13" s="103"/>
    </row>
    <row r="14" spans="1:11" ht="15.6" customHeight="1" x14ac:dyDescent="0.2">
      <c r="A14" s="103" t="s">
        <v>282</v>
      </c>
      <c r="B14" s="103"/>
      <c r="C14" s="103"/>
      <c r="D14" s="103"/>
      <c r="E14" s="103"/>
      <c r="F14" s="103"/>
      <c r="G14" s="103"/>
      <c r="H14" s="103"/>
      <c r="I14" s="131">
        <f>SUM(JANUARY!$L$7:$O$7)</f>
        <v>0</v>
      </c>
      <c r="J14" s="130"/>
      <c r="K14" s="103"/>
    </row>
    <row r="15" spans="1:11" ht="15.6" customHeight="1" x14ac:dyDescent="0.2">
      <c r="A15" s="103"/>
      <c r="B15" s="103" t="s">
        <v>283</v>
      </c>
      <c r="C15" s="103" t="s">
        <v>284</v>
      </c>
      <c r="D15" s="103"/>
      <c r="E15" s="103"/>
      <c r="F15" s="103"/>
      <c r="G15" s="103"/>
      <c r="H15" s="103"/>
      <c r="I15" s="131">
        <f>SUM(JANUARY!$Q$7:$R$7)</f>
        <v>0</v>
      </c>
      <c r="J15" s="130"/>
      <c r="K15" s="103"/>
    </row>
    <row r="16" spans="1:11" ht="15.6" customHeight="1" thickBot="1" x14ac:dyDescent="0.25">
      <c r="A16" s="103"/>
      <c r="B16" s="103"/>
      <c r="C16" s="103" t="s">
        <v>285</v>
      </c>
      <c r="D16" s="103"/>
      <c r="E16" s="103"/>
      <c r="F16" s="103"/>
      <c r="G16" s="103"/>
      <c r="H16" s="103"/>
      <c r="I16" s="132">
        <f>JANUARY!$P$7</f>
        <v>0</v>
      </c>
      <c r="J16" s="130"/>
      <c r="K16" s="103"/>
    </row>
    <row r="17" spans="1:11" ht="15.6" customHeight="1" thickBot="1" x14ac:dyDescent="0.25">
      <c r="A17" s="103"/>
      <c r="B17" s="127" t="s">
        <v>286</v>
      </c>
      <c r="C17" s="103"/>
      <c r="D17" s="103"/>
      <c r="E17" s="103"/>
      <c r="F17" s="103"/>
      <c r="G17" s="103"/>
      <c r="H17" s="103"/>
      <c r="I17" s="127" t="s">
        <v>277</v>
      </c>
      <c r="J17" s="133">
        <f>SUM(I9:I16)</f>
        <v>0</v>
      </c>
      <c r="K17" s="103"/>
    </row>
    <row r="18" spans="1:11" ht="15.6" customHeight="1" thickTop="1" thickBot="1" x14ac:dyDescent="0.25">
      <c r="A18" s="103"/>
      <c r="B18" s="127" t="s">
        <v>287</v>
      </c>
      <c r="C18" s="103"/>
      <c r="D18" s="103"/>
      <c r="E18" s="103"/>
      <c r="F18" s="103"/>
      <c r="G18" s="103"/>
      <c r="H18" s="103"/>
      <c r="I18" s="103"/>
      <c r="J18" s="134">
        <f>SUM(J7+J17)</f>
        <v>0</v>
      </c>
      <c r="K18" s="103"/>
    </row>
    <row r="19" spans="1:11" ht="15.6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35" t="s">
        <v>236</v>
      </c>
      <c r="K19" s="103"/>
    </row>
    <row r="20" spans="1:11" ht="15.6" customHeight="1" x14ac:dyDescent="0.2">
      <c r="A20" s="103" t="s">
        <v>288</v>
      </c>
      <c r="B20" s="103"/>
      <c r="C20" s="103"/>
      <c r="D20" s="103"/>
      <c r="E20" s="103"/>
      <c r="F20" s="103"/>
      <c r="G20" s="103"/>
      <c r="H20" s="103"/>
      <c r="I20" s="103"/>
      <c r="J20" s="130"/>
      <c r="K20" s="103"/>
    </row>
    <row r="21" spans="1:11" ht="15.6" customHeight="1" thickBot="1" x14ac:dyDescent="0.25">
      <c r="A21" s="103" t="s">
        <v>289</v>
      </c>
      <c r="B21" s="103"/>
      <c r="C21" s="103"/>
      <c r="D21" s="103"/>
      <c r="E21" s="103"/>
      <c r="F21" s="103"/>
      <c r="G21" s="103"/>
      <c r="H21" s="103"/>
      <c r="I21" s="103"/>
      <c r="J21" s="130"/>
      <c r="K21" s="103"/>
    </row>
    <row r="22" spans="1:11" ht="15.6" customHeight="1" x14ac:dyDescent="0.2">
      <c r="A22" s="103" t="s">
        <v>290</v>
      </c>
      <c r="B22" s="103"/>
      <c r="C22" s="103"/>
      <c r="D22" s="103"/>
      <c r="E22" s="103"/>
      <c r="F22" s="103"/>
      <c r="G22" s="103"/>
      <c r="H22" s="126">
        <f>SUM(JANUARY!$U$7)</f>
        <v>0</v>
      </c>
      <c r="I22" s="103"/>
      <c r="J22" s="130"/>
      <c r="K22" s="103"/>
    </row>
    <row r="23" spans="1:11" ht="15.6" customHeight="1" x14ac:dyDescent="0.2">
      <c r="A23" s="103" t="s">
        <v>291</v>
      </c>
      <c r="B23" s="103"/>
      <c r="C23" s="103"/>
      <c r="D23" s="103"/>
      <c r="E23" s="103"/>
      <c r="F23" s="103"/>
      <c r="G23" s="103"/>
      <c r="H23" s="136">
        <f>SUM(JANUARY!$V$7)</f>
        <v>0</v>
      </c>
      <c r="I23" s="103"/>
      <c r="J23" s="130"/>
      <c r="K23" s="103"/>
    </row>
    <row r="24" spans="1:11" ht="15.6" customHeight="1" thickBot="1" x14ac:dyDescent="0.25">
      <c r="A24" s="103" t="s">
        <v>292</v>
      </c>
      <c r="B24" s="103"/>
      <c r="C24" s="103"/>
      <c r="D24" s="103"/>
      <c r="E24" s="103"/>
      <c r="F24" s="103"/>
      <c r="G24" s="103"/>
      <c r="H24" s="136">
        <f>SUM(JANUARY!$W$7:$X$7)</f>
        <v>0</v>
      </c>
      <c r="I24" s="103"/>
      <c r="J24" s="130"/>
      <c r="K24" s="103"/>
    </row>
    <row r="25" spans="1:11" ht="15.6" customHeight="1" thickBot="1" x14ac:dyDescent="0.25">
      <c r="A25" s="103" t="s">
        <v>293</v>
      </c>
      <c r="B25" s="103"/>
      <c r="C25" s="103"/>
      <c r="D25" s="103"/>
      <c r="E25" s="103"/>
      <c r="F25" s="103"/>
      <c r="G25" s="103"/>
      <c r="H25" s="132">
        <f>SUM(JANUARY!$Y$7)</f>
        <v>0</v>
      </c>
      <c r="I25" s="129">
        <f>SUM(H22:H25)</f>
        <v>0</v>
      </c>
      <c r="J25" s="130"/>
      <c r="K25" s="103"/>
    </row>
    <row r="26" spans="1:11" ht="15.6" customHeight="1" x14ac:dyDescent="0.2">
      <c r="A26" s="103" t="s">
        <v>294</v>
      </c>
      <c r="B26" s="103"/>
      <c r="C26" s="103"/>
      <c r="D26" s="103"/>
      <c r="E26" s="103"/>
      <c r="F26" s="103"/>
      <c r="G26" s="103"/>
      <c r="H26" s="137"/>
      <c r="I26" s="131">
        <f>SUM(JANUARY!$Z$7)</f>
        <v>0</v>
      </c>
      <c r="J26" s="130"/>
      <c r="K26" s="103"/>
    </row>
    <row r="27" spans="1:11" ht="15.6" customHeight="1" x14ac:dyDescent="0.2">
      <c r="A27" s="103" t="s">
        <v>295</v>
      </c>
      <c r="B27" s="103"/>
      <c r="C27" s="103"/>
      <c r="D27" s="103"/>
      <c r="E27" s="103"/>
      <c r="F27" s="103"/>
      <c r="G27" s="103"/>
      <c r="H27" s="103"/>
      <c r="I27" s="131">
        <f>SUM(JANUARY!$AA$7)</f>
        <v>0</v>
      </c>
      <c r="J27" s="130"/>
      <c r="K27" s="103"/>
    </row>
    <row r="28" spans="1:11" ht="15.6" customHeight="1" x14ac:dyDescent="0.2">
      <c r="A28" s="103" t="s">
        <v>296</v>
      </c>
      <c r="B28" s="103"/>
      <c r="C28" s="103"/>
      <c r="D28" s="103"/>
      <c r="E28" s="103"/>
      <c r="F28" s="103"/>
      <c r="G28" s="103"/>
      <c r="H28" s="103"/>
      <c r="I28" s="131">
        <f>SUM(JANUARY!$AB$7)</f>
        <v>0</v>
      </c>
      <c r="J28" s="130"/>
      <c r="K28" s="103"/>
    </row>
    <row r="29" spans="1:11" ht="15.6" customHeight="1" x14ac:dyDescent="0.2">
      <c r="A29" s="103" t="s">
        <v>297</v>
      </c>
      <c r="B29" s="103"/>
      <c r="C29" s="103"/>
      <c r="D29" s="103"/>
      <c r="E29" s="103"/>
      <c r="F29" s="103"/>
      <c r="G29" s="103"/>
      <c r="H29" s="103"/>
      <c r="I29" s="131">
        <f>SUM(JANUARY!$AC$7)</f>
        <v>0</v>
      </c>
      <c r="J29" s="130"/>
      <c r="K29" s="103"/>
    </row>
    <row r="30" spans="1:11" ht="15.6" customHeight="1" x14ac:dyDescent="0.2">
      <c r="A30" s="103" t="s">
        <v>298</v>
      </c>
      <c r="B30" s="103"/>
      <c r="C30" s="103"/>
      <c r="D30" s="103"/>
      <c r="E30" s="103"/>
      <c r="F30" s="103"/>
      <c r="G30" s="103"/>
      <c r="H30" s="103"/>
      <c r="I30" s="131">
        <f>SUM(JANUARY!$AD$7)</f>
        <v>0</v>
      </c>
      <c r="J30" s="130"/>
      <c r="K30" s="103"/>
    </row>
    <row r="31" spans="1:11" ht="15.6" customHeight="1" x14ac:dyDescent="0.2">
      <c r="A31" s="103" t="s">
        <v>299</v>
      </c>
      <c r="B31" s="103"/>
      <c r="C31" s="103"/>
      <c r="D31" s="103"/>
      <c r="E31" s="103"/>
      <c r="F31" s="103"/>
      <c r="G31" s="103"/>
      <c r="H31" s="103"/>
      <c r="I31" s="131">
        <f>SUM(JANUARY!$AE$7)</f>
        <v>0</v>
      </c>
      <c r="J31" s="130"/>
      <c r="K31" s="103"/>
    </row>
    <row r="32" spans="1:11" ht="15.6" customHeight="1" x14ac:dyDescent="0.2">
      <c r="A32" s="103" t="s">
        <v>300</v>
      </c>
      <c r="B32" s="103"/>
      <c r="C32" s="103"/>
      <c r="D32" s="103"/>
      <c r="E32" s="103"/>
      <c r="F32" s="103"/>
      <c r="G32" s="103"/>
      <c r="H32" s="103"/>
      <c r="I32" s="131">
        <f>SUM(JANUARY!$AF$7)</f>
        <v>0</v>
      </c>
      <c r="J32" s="130"/>
      <c r="K32" s="103"/>
    </row>
    <row r="33" spans="1:11" ht="15.6" customHeight="1" x14ac:dyDescent="0.2">
      <c r="A33" s="103" t="s">
        <v>301</v>
      </c>
      <c r="B33" s="103"/>
      <c r="C33" s="103"/>
      <c r="D33" s="103"/>
      <c r="E33" s="103"/>
      <c r="F33" s="103"/>
      <c r="G33" s="103"/>
      <c r="H33" s="103"/>
      <c r="I33" s="131">
        <f>SUM(JANUARY!$AG$7)</f>
        <v>0</v>
      </c>
      <c r="J33" s="130"/>
      <c r="K33" s="103"/>
    </row>
    <row r="34" spans="1:11" ht="15.6" customHeight="1" x14ac:dyDescent="0.2">
      <c r="A34" s="103" t="s">
        <v>302</v>
      </c>
      <c r="B34" s="103"/>
      <c r="C34" s="103"/>
      <c r="D34" s="103"/>
      <c r="E34" s="103"/>
      <c r="F34" s="103"/>
      <c r="G34" s="103"/>
      <c r="H34" s="103"/>
      <c r="I34" s="131">
        <f>SUM(JANUARY!$AH$7)</f>
        <v>0</v>
      </c>
      <c r="J34" s="130"/>
      <c r="K34" s="103"/>
    </row>
    <row r="35" spans="1:11" ht="15.6" customHeight="1" x14ac:dyDescent="0.2">
      <c r="A35" s="103" t="s">
        <v>302</v>
      </c>
      <c r="B35" s="103"/>
      <c r="C35" s="103"/>
      <c r="D35" s="103"/>
      <c r="E35" s="103"/>
      <c r="F35" s="103"/>
      <c r="G35" s="103"/>
      <c r="H35" s="103"/>
      <c r="I35" s="138">
        <v>0</v>
      </c>
      <c r="J35" s="130"/>
      <c r="K35" s="103"/>
    </row>
    <row r="36" spans="1:11" ht="15.6" customHeight="1" x14ac:dyDescent="0.2">
      <c r="A36" s="103" t="s">
        <v>303</v>
      </c>
      <c r="B36" s="103"/>
      <c r="C36" s="103"/>
      <c r="D36" s="103"/>
      <c r="E36" s="103"/>
      <c r="F36" s="103"/>
      <c r="G36" s="103"/>
      <c r="H36" s="103"/>
      <c r="I36" s="131">
        <f>SUM(JANUARY!$AJ$7)</f>
        <v>0</v>
      </c>
      <c r="J36" s="130"/>
      <c r="K36" s="103"/>
    </row>
    <row r="37" spans="1:11" ht="15.6" customHeight="1" thickBot="1" x14ac:dyDescent="0.25">
      <c r="A37" s="103" t="s">
        <v>304</v>
      </c>
      <c r="B37" s="103"/>
      <c r="C37" s="103"/>
      <c r="D37" s="103"/>
      <c r="E37" s="103"/>
      <c r="F37" s="103"/>
      <c r="G37" s="103"/>
      <c r="H37" s="103"/>
      <c r="I37" s="132">
        <f>SUM(JANUARY!$AK$7)</f>
        <v>0</v>
      </c>
      <c r="J37" s="130"/>
      <c r="K37" s="103"/>
    </row>
    <row r="38" spans="1:11" ht="15.6" customHeight="1" thickBot="1" x14ac:dyDescent="0.25">
      <c r="A38" s="139" t="s">
        <v>305</v>
      </c>
      <c r="B38" s="103"/>
      <c r="C38" s="103"/>
      <c r="D38" s="103"/>
      <c r="E38" s="103"/>
      <c r="F38" s="103"/>
      <c r="G38" s="103"/>
      <c r="H38" s="103"/>
      <c r="I38" s="140"/>
      <c r="J38" s="141">
        <f>SUM(I25:I37)</f>
        <v>0</v>
      </c>
      <c r="K38" s="103"/>
    </row>
    <row r="39" spans="1:11" ht="15.6" customHeight="1" thickTop="1" thickBot="1" x14ac:dyDescent="0.25">
      <c r="A39" s="127" t="s">
        <v>306</v>
      </c>
      <c r="B39" s="103"/>
      <c r="C39" s="103"/>
      <c r="D39" s="103"/>
      <c r="E39" s="103"/>
      <c r="F39" s="103"/>
      <c r="G39" s="103"/>
      <c r="H39" s="103"/>
      <c r="I39" s="103"/>
      <c r="J39" s="142">
        <f>SUM(J18-J38)</f>
        <v>0</v>
      </c>
      <c r="K39" s="103"/>
    </row>
    <row r="40" spans="1:11" ht="15.6" customHeight="1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5.6" customHeight="1" x14ac:dyDescent="0.2">
      <c r="A41" s="103" t="s">
        <v>307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5.6" customHeight="1" x14ac:dyDescent="0.2">
      <c r="A42" s="103" t="s">
        <v>308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ht="15.6" customHeight="1" x14ac:dyDescent="0.2">
      <c r="A43" s="103" t="s">
        <v>309</v>
      </c>
      <c r="B43" s="103"/>
      <c r="C43" s="103"/>
      <c r="D43" s="103"/>
      <c r="E43" s="103"/>
      <c r="F43" s="103"/>
      <c r="G43" s="103"/>
      <c r="H43" s="103"/>
      <c r="I43" s="493"/>
      <c r="J43" s="494"/>
      <c r="K43" s="103"/>
    </row>
    <row r="44" spans="1:11" ht="15.6" customHeight="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ht="15.6" customHeight="1" x14ac:dyDescent="0.2">
      <c r="A45" s="143"/>
      <c r="B45" s="143"/>
      <c r="C45" s="143" t="s">
        <v>236</v>
      </c>
      <c r="D45" s="143"/>
      <c r="E45" s="103"/>
      <c r="F45" s="103"/>
      <c r="G45" s="103"/>
      <c r="H45" s="143"/>
      <c r="I45" s="143"/>
      <c r="J45" s="143"/>
      <c r="K45" s="103"/>
    </row>
    <row r="46" spans="1:11" ht="15.6" customHeight="1" x14ac:dyDescent="0.2">
      <c r="A46" s="103"/>
      <c r="B46" s="103"/>
      <c r="C46" s="103"/>
      <c r="D46" s="144" t="s">
        <v>310</v>
      </c>
      <c r="E46" s="103"/>
      <c r="F46" s="103"/>
      <c r="G46" s="103"/>
      <c r="H46" s="140"/>
      <c r="I46" s="140"/>
      <c r="J46" s="145" t="s">
        <v>311</v>
      </c>
      <c r="K46" s="103"/>
    </row>
    <row r="47" spans="1:11" ht="15.6" customHeight="1" x14ac:dyDescent="0.2">
      <c r="A47" s="103"/>
      <c r="B47" s="103"/>
      <c r="C47" s="103"/>
      <c r="D47" s="103"/>
      <c r="E47" s="103"/>
      <c r="F47" s="103"/>
      <c r="G47" s="103"/>
      <c r="H47" s="103" t="s">
        <v>236</v>
      </c>
      <c r="I47" s="103"/>
      <c r="J47" s="103"/>
      <c r="K47" s="103"/>
    </row>
    <row r="48" spans="1:11" ht="15.6" customHeight="1" x14ac:dyDescent="0.2">
      <c r="A48" s="124" t="s">
        <v>312</v>
      </c>
      <c r="B48" s="124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5.6" customHeight="1" x14ac:dyDescent="0.2">
      <c r="A49" s="146" t="s">
        <v>313</v>
      </c>
      <c r="B49" s="146"/>
      <c r="C49" s="146"/>
      <c r="D49" s="146"/>
      <c r="E49" s="146"/>
      <c r="F49" s="146"/>
      <c r="G49" s="146"/>
      <c r="H49" s="146"/>
      <c r="I49" s="146"/>
      <c r="J49" s="103"/>
      <c r="K49" s="103"/>
    </row>
    <row r="50" spans="1:11" ht="15.6" customHeight="1" x14ac:dyDescent="0.2">
      <c r="A50" s="146" t="s">
        <v>314</v>
      </c>
      <c r="B50" s="146"/>
      <c r="C50" s="146"/>
      <c r="D50" s="146"/>
      <c r="E50" s="146"/>
      <c r="F50" s="146"/>
      <c r="G50" s="146"/>
      <c r="H50" s="146"/>
      <c r="I50" s="146"/>
      <c r="J50" s="103"/>
      <c r="K50" s="103"/>
    </row>
  </sheetData>
  <sheetProtection algorithmName="SHA-512" hashValue="SFMgQLoF25e1fhMGYaB9Scr6auO+DMDoJC0N2W3oM9XsBd+AyrkodMunBMvgBOSUk0MVT9MquyL96Hw+H/fV9Q==" saltValue="nK47MOJQDa9Xn66RfOQEww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J66"/>
  <sheetViews>
    <sheetView showGridLines="0" zoomScaleNormal="100" workbookViewId="0">
      <pane ySplit="7" topLeftCell="A8" activePane="bottomLeft" state="frozen"/>
      <selection activeCell="J21" sqref="J21"/>
      <selection pane="bottomLeft" activeCell="A8" sqref="A8"/>
    </sheetView>
  </sheetViews>
  <sheetFormatPr defaultColWidth="8.85546875" defaultRowHeight="14.45" customHeight="1" x14ac:dyDescent="0.2"/>
  <cols>
    <col min="1" max="17" width="10.7109375" style="14" customWidth="1"/>
    <col min="18" max="19" width="10.7109375" style="122" customWidth="1"/>
    <col min="20" max="36" width="10.7109375" style="14" customWidth="1"/>
    <col min="37" max="16384" width="8.85546875" style="14"/>
  </cols>
  <sheetData>
    <row r="1" spans="1:36" s="17" customFormat="1" ht="14.45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22"/>
      <c r="S1" s="22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6" s="17" customFormat="1" ht="14.4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2"/>
      <c r="S2" s="22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s="17" customFormat="1" ht="14.45" customHeight="1" thickBot="1" x14ac:dyDescent="0.25">
      <c r="A3" s="18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9</v>
      </c>
      <c r="H3" s="19"/>
      <c r="I3" s="19"/>
      <c r="J3" s="19">
        <v>10</v>
      </c>
      <c r="K3" s="19">
        <v>11</v>
      </c>
      <c r="L3" s="19" t="s">
        <v>1</v>
      </c>
      <c r="M3" s="19">
        <v>12</v>
      </c>
      <c r="N3" s="19">
        <v>13</v>
      </c>
      <c r="O3" s="19">
        <v>14</v>
      </c>
      <c r="P3" s="19">
        <v>15</v>
      </c>
      <c r="Q3" s="19" t="s">
        <v>2</v>
      </c>
      <c r="R3" s="18"/>
      <c r="S3" s="18"/>
      <c r="T3" s="19">
        <v>16</v>
      </c>
      <c r="U3" s="19">
        <v>17</v>
      </c>
      <c r="V3" s="19">
        <v>18</v>
      </c>
      <c r="W3" s="19">
        <v>19</v>
      </c>
      <c r="X3" s="19">
        <v>20</v>
      </c>
      <c r="Y3" s="19" t="s">
        <v>3</v>
      </c>
      <c r="Z3" s="19">
        <v>21</v>
      </c>
      <c r="AA3" s="19">
        <v>22</v>
      </c>
      <c r="AB3" s="19">
        <v>23</v>
      </c>
      <c r="AC3" s="19">
        <v>24</v>
      </c>
      <c r="AD3" s="19">
        <v>25</v>
      </c>
      <c r="AE3" s="19">
        <v>26</v>
      </c>
      <c r="AF3" s="19">
        <v>27</v>
      </c>
      <c r="AG3" s="19">
        <v>28</v>
      </c>
      <c r="AH3" s="19">
        <v>30</v>
      </c>
      <c r="AI3" s="19">
        <v>31</v>
      </c>
      <c r="AJ3" s="18"/>
    </row>
    <row r="4" spans="1:36" s="103" customFormat="1" ht="14.45" customHeight="1" thickTop="1" x14ac:dyDescent="0.2">
      <c r="A4" s="374"/>
      <c r="B4" s="4" t="s">
        <v>4</v>
      </c>
      <c r="C4" s="375"/>
      <c r="D4" s="4" t="s">
        <v>5</v>
      </c>
      <c r="E4" s="376" t="s">
        <v>6</v>
      </c>
      <c r="F4" s="10" t="s">
        <v>7</v>
      </c>
      <c r="G4" s="377"/>
      <c r="H4" s="8" t="s">
        <v>113</v>
      </c>
      <c r="I4" s="8" t="s">
        <v>113</v>
      </c>
      <c r="J4" s="10"/>
      <c r="K4" s="4" t="s">
        <v>454</v>
      </c>
      <c r="L4" s="4"/>
      <c r="M4" s="4" t="s">
        <v>234</v>
      </c>
      <c r="N4" s="376" t="s">
        <v>455</v>
      </c>
      <c r="O4" s="378"/>
      <c r="P4" s="4" t="s">
        <v>8</v>
      </c>
      <c r="Q4" s="10" t="s">
        <v>8</v>
      </c>
      <c r="R4" s="121" t="s">
        <v>108</v>
      </c>
      <c r="S4" s="10" t="s">
        <v>110</v>
      </c>
      <c r="T4" s="541" t="s">
        <v>9</v>
      </c>
      <c r="U4" s="542"/>
      <c r="V4" s="542"/>
      <c r="W4" s="542"/>
      <c r="X4" s="543"/>
      <c r="Y4" s="4" t="s">
        <v>10</v>
      </c>
      <c r="Z4" s="4" t="s">
        <v>11</v>
      </c>
      <c r="AA4" s="375"/>
      <c r="AB4" s="4" t="s">
        <v>12</v>
      </c>
      <c r="AC4" s="4" t="s">
        <v>13</v>
      </c>
      <c r="AD4" s="4" t="s">
        <v>14</v>
      </c>
      <c r="AE4" s="4"/>
      <c r="AF4" s="4"/>
      <c r="AG4" s="376"/>
      <c r="AH4" s="4" t="s">
        <v>15</v>
      </c>
      <c r="AI4" s="10" t="s">
        <v>7</v>
      </c>
      <c r="AJ4" s="15"/>
    </row>
    <row r="5" spans="1:36" s="103" customFormat="1" ht="14.45" customHeight="1" x14ac:dyDescent="0.2">
      <c r="A5" s="374"/>
      <c r="B5" s="4" t="s">
        <v>8</v>
      </c>
      <c r="C5" s="4" t="s">
        <v>16</v>
      </c>
      <c r="D5" s="4" t="s">
        <v>17</v>
      </c>
      <c r="E5" s="379" t="s">
        <v>8</v>
      </c>
      <c r="F5" s="10" t="s">
        <v>18</v>
      </c>
      <c r="G5" s="121" t="s">
        <v>21</v>
      </c>
      <c r="H5" s="121" t="s">
        <v>53</v>
      </c>
      <c r="I5" s="121" t="s">
        <v>114</v>
      </c>
      <c r="J5" s="10" t="s">
        <v>22</v>
      </c>
      <c r="K5" s="4" t="s">
        <v>456</v>
      </c>
      <c r="L5" s="4" t="s">
        <v>457</v>
      </c>
      <c r="M5" s="4" t="s">
        <v>259</v>
      </c>
      <c r="N5" s="379" t="s">
        <v>259</v>
      </c>
      <c r="O5" s="379" t="s">
        <v>23</v>
      </c>
      <c r="P5" s="4" t="s">
        <v>24</v>
      </c>
      <c r="Q5" s="10" t="s">
        <v>24</v>
      </c>
      <c r="R5" s="121" t="s">
        <v>24</v>
      </c>
      <c r="S5" s="10" t="s">
        <v>111</v>
      </c>
      <c r="T5" s="4" t="s">
        <v>255</v>
      </c>
      <c r="U5" s="4" t="s">
        <v>26</v>
      </c>
      <c r="V5" s="4" t="s">
        <v>27</v>
      </c>
      <c r="W5" s="4" t="s">
        <v>28</v>
      </c>
      <c r="X5" s="4" t="s">
        <v>137</v>
      </c>
      <c r="Y5" s="4" t="s">
        <v>251</v>
      </c>
      <c r="Z5" s="4" t="s">
        <v>254</v>
      </c>
      <c r="AA5" s="4" t="s">
        <v>29</v>
      </c>
      <c r="AB5" s="4" t="s">
        <v>30</v>
      </c>
      <c r="AC5" s="4" t="s">
        <v>187</v>
      </c>
      <c r="AD5" s="4" t="s">
        <v>31</v>
      </c>
      <c r="AE5" s="4" t="s">
        <v>32</v>
      </c>
      <c r="AF5" s="4" t="s">
        <v>33</v>
      </c>
      <c r="AG5" s="379" t="s">
        <v>16</v>
      </c>
      <c r="AH5" s="4" t="s">
        <v>35</v>
      </c>
      <c r="AI5" s="10" t="s">
        <v>18</v>
      </c>
      <c r="AJ5" s="15"/>
    </row>
    <row r="6" spans="1:36" s="103" customFormat="1" ht="14.45" customHeight="1" thickBot="1" x14ac:dyDescent="0.25">
      <c r="A6" s="380"/>
      <c r="B6" s="381" t="s">
        <v>36</v>
      </c>
      <c r="C6" s="381" t="s">
        <v>37</v>
      </c>
      <c r="D6" s="381" t="s">
        <v>38</v>
      </c>
      <c r="E6" s="382" t="s">
        <v>39</v>
      </c>
      <c r="F6" s="12" t="s">
        <v>40</v>
      </c>
      <c r="G6" s="11"/>
      <c r="H6" s="11"/>
      <c r="I6" s="11"/>
      <c r="J6" s="12"/>
      <c r="K6" s="381" t="s">
        <v>458</v>
      </c>
      <c r="L6" s="381"/>
      <c r="M6" s="381" t="s">
        <v>235</v>
      </c>
      <c r="N6" s="382" t="s">
        <v>235</v>
      </c>
      <c r="O6" s="383"/>
      <c r="P6" s="381" t="s">
        <v>459</v>
      </c>
      <c r="Q6" s="117" t="s">
        <v>263</v>
      </c>
      <c r="R6" s="11" t="s">
        <v>109</v>
      </c>
      <c r="S6" s="12" t="s">
        <v>112</v>
      </c>
      <c r="T6" s="381" t="s">
        <v>256</v>
      </c>
      <c r="U6" s="381" t="s">
        <v>43</v>
      </c>
      <c r="V6" s="381"/>
      <c r="W6" s="381" t="s">
        <v>44</v>
      </c>
      <c r="X6" s="381" t="s">
        <v>30</v>
      </c>
      <c r="Y6" s="381" t="s">
        <v>30</v>
      </c>
      <c r="Z6" s="381" t="s">
        <v>186</v>
      </c>
      <c r="AA6" s="381" t="s">
        <v>15</v>
      </c>
      <c r="AB6" s="381" t="s">
        <v>45</v>
      </c>
      <c r="AC6" s="381" t="s">
        <v>46</v>
      </c>
      <c r="AD6" s="381" t="s">
        <v>47</v>
      </c>
      <c r="AE6" s="381" t="s">
        <v>48</v>
      </c>
      <c r="AF6" s="381" t="s">
        <v>15</v>
      </c>
      <c r="AG6" s="382" t="s">
        <v>30</v>
      </c>
      <c r="AH6" s="381" t="s">
        <v>49</v>
      </c>
      <c r="AI6" s="12" t="s">
        <v>50</v>
      </c>
      <c r="AJ6" s="384"/>
    </row>
    <row r="7" spans="1:36" s="21" customFormat="1" ht="14.45" customHeight="1" thickTop="1" x14ac:dyDescent="0.2">
      <c r="A7" s="337"/>
      <c r="B7" s="338">
        <f t="shared" ref="B7:G7" si="0">B42</f>
        <v>0</v>
      </c>
      <c r="C7" s="338">
        <f t="shared" si="0"/>
        <v>0</v>
      </c>
      <c r="D7" s="338">
        <f t="shared" si="0"/>
        <v>0</v>
      </c>
      <c r="E7" s="338">
        <f t="shared" si="0"/>
        <v>0</v>
      </c>
      <c r="F7" s="339">
        <f t="shared" si="0"/>
        <v>0</v>
      </c>
      <c r="G7" s="340">
        <f t="shared" si="0"/>
        <v>0</v>
      </c>
      <c r="H7" s="341">
        <f>SUM(B7:F7)-G7</f>
        <v>0</v>
      </c>
      <c r="I7" s="341">
        <f>SUM(S7-AJ7)</f>
        <v>0</v>
      </c>
      <c r="J7" s="342">
        <f>J42</f>
        <v>0</v>
      </c>
      <c r="K7" s="338">
        <f t="shared" ref="K7:Q7" si="1">K42</f>
        <v>0</v>
      </c>
      <c r="L7" s="338">
        <f t="shared" si="1"/>
        <v>0</v>
      </c>
      <c r="M7" s="338">
        <f t="shared" si="1"/>
        <v>0</v>
      </c>
      <c r="N7" s="338">
        <f t="shared" si="1"/>
        <v>0</v>
      </c>
      <c r="O7" s="338">
        <f t="shared" si="1"/>
        <v>0</v>
      </c>
      <c r="P7" s="338">
        <f t="shared" si="1"/>
        <v>0</v>
      </c>
      <c r="Q7" s="339">
        <f t="shared" si="1"/>
        <v>0</v>
      </c>
      <c r="R7" s="343">
        <f>SUM(K7:Q7)</f>
        <v>0</v>
      </c>
      <c r="S7" s="344">
        <f>SUM(J7:Q7)</f>
        <v>0</v>
      </c>
      <c r="T7" s="338">
        <f>T42</f>
        <v>0</v>
      </c>
      <c r="U7" s="338">
        <f t="shared" ref="U7:AI7" si="2">U42</f>
        <v>0</v>
      </c>
      <c r="V7" s="338">
        <f t="shared" si="2"/>
        <v>0</v>
      </c>
      <c r="W7" s="338">
        <f t="shared" si="2"/>
        <v>0</v>
      </c>
      <c r="X7" s="338">
        <f t="shared" si="2"/>
        <v>0</v>
      </c>
      <c r="Y7" s="338">
        <f t="shared" si="2"/>
        <v>0</v>
      </c>
      <c r="Z7" s="338">
        <f t="shared" si="2"/>
        <v>0</v>
      </c>
      <c r="AA7" s="338">
        <f t="shared" si="2"/>
        <v>0</v>
      </c>
      <c r="AB7" s="338">
        <f t="shared" si="2"/>
        <v>0</v>
      </c>
      <c r="AC7" s="338">
        <f t="shared" si="2"/>
        <v>0</v>
      </c>
      <c r="AD7" s="338">
        <f t="shared" si="2"/>
        <v>0</v>
      </c>
      <c r="AE7" s="338">
        <f t="shared" si="2"/>
        <v>0</v>
      </c>
      <c r="AF7" s="338">
        <f t="shared" si="2"/>
        <v>0</v>
      </c>
      <c r="AG7" s="338">
        <f t="shared" si="2"/>
        <v>0</v>
      </c>
      <c r="AH7" s="338">
        <f t="shared" si="2"/>
        <v>0</v>
      </c>
      <c r="AI7" s="339">
        <f t="shared" si="2"/>
        <v>0</v>
      </c>
      <c r="AJ7" s="319">
        <f>SUM(T7:AI7)</f>
        <v>0</v>
      </c>
    </row>
    <row r="8" spans="1:36" s="120" customFormat="1" ht="14.45" customHeight="1" x14ac:dyDescent="0.2">
      <c r="A8" s="330" t="s">
        <v>116</v>
      </c>
      <c r="B8" s="330" t="s">
        <v>415</v>
      </c>
      <c r="C8" s="331">
        <f>JANUARY!E11</f>
        <v>0</v>
      </c>
      <c r="D8" s="332">
        <f>JANUARY!J21</f>
        <v>0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7" customFormat="1" ht="14.45" customHeight="1" x14ac:dyDescent="0.2">
      <c r="A9" s="333" t="s">
        <v>117</v>
      </c>
      <c r="B9" s="334" t="s">
        <v>416</v>
      </c>
      <c r="C9" s="335">
        <f>JANUARY!E11</f>
        <v>0</v>
      </c>
      <c r="D9" s="336">
        <f>DECEMBER!J100</f>
        <v>0</v>
      </c>
      <c r="E9" s="15"/>
      <c r="F9" s="15"/>
      <c r="G9" s="22"/>
      <c r="H9" s="15"/>
      <c r="I9" s="15"/>
      <c r="J9" s="22"/>
      <c r="K9" s="22"/>
      <c r="L9" s="15"/>
      <c r="M9" s="15"/>
      <c r="N9" s="15"/>
      <c r="O9" s="15"/>
      <c r="P9" s="15"/>
      <c r="Q9" s="15"/>
      <c r="R9" s="22"/>
      <c r="S9" s="22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17" customFormat="1" ht="14.45" customHeight="1" x14ac:dyDescent="0.2">
      <c r="A10" s="15"/>
      <c r="B10" s="15"/>
      <c r="C10" s="15"/>
      <c r="D10" s="15"/>
      <c r="E10" s="15"/>
      <c r="F10" s="15"/>
      <c r="G10" s="23"/>
      <c r="H10" s="24"/>
      <c r="I10" s="24"/>
      <c r="J10" s="22"/>
      <c r="K10" s="22"/>
      <c r="L10" s="15"/>
      <c r="M10" s="15"/>
      <c r="N10" s="15"/>
      <c r="O10" s="15"/>
      <c r="P10" s="15"/>
      <c r="Q10" s="15"/>
      <c r="R10" s="22"/>
      <c r="S10" s="22"/>
      <c r="T10" s="15"/>
      <c r="U10" s="15"/>
      <c r="V10" s="15"/>
      <c r="W10" s="15"/>
      <c r="X10" s="15"/>
      <c r="Y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s="17" customFormat="1" ht="14.45" customHeight="1" x14ac:dyDescent="0.2">
      <c r="A11" s="15"/>
      <c r="B11" s="1" t="s">
        <v>194</v>
      </c>
      <c r="C11" s="25">
        <f>JANUARY!$E$11</f>
        <v>0</v>
      </c>
      <c r="D11" s="15"/>
      <c r="E11" s="15"/>
      <c r="F11" s="15"/>
      <c r="G11" s="574" t="str">
        <f>JANUARY!G10</f>
        <v>UNITED STEELWORKERS - LOCAL UNION</v>
      </c>
      <c r="H11" s="574"/>
      <c r="I11" s="574"/>
      <c r="J11" s="574"/>
      <c r="K11" s="574"/>
      <c r="L11" s="15"/>
      <c r="M11" s="15"/>
      <c r="N11" s="15"/>
      <c r="O11" s="15"/>
      <c r="P11" s="15"/>
      <c r="Q11" s="15"/>
      <c r="R11" s="22"/>
      <c r="S11" s="22"/>
      <c r="T11" s="15"/>
      <c r="U11" s="15"/>
      <c r="V11" s="15"/>
      <c r="W11" s="15"/>
      <c r="X11" s="15"/>
      <c r="Y11" s="15"/>
      <c r="Z11" s="24" t="s">
        <v>399</v>
      </c>
      <c r="AA11" s="15"/>
      <c r="AB11" s="15"/>
      <c r="AC11" s="15"/>
      <c r="AD11" s="15"/>
      <c r="AE11" s="15"/>
      <c r="AF11" s="15"/>
      <c r="AG11" s="15"/>
      <c r="AH11" s="301" t="s">
        <v>194</v>
      </c>
      <c r="AI11" s="25">
        <f>JANUARY!$E$11</f>
        <v>0</v>
      </c>
      <c r="AJ11" s="15"/>
    </row>
    <row r="12" spans="1:36" s="17" customFormat="1" ht="14.45" customHeight="1" x14ac:dyDescent="0.2">
      <c r="A12" s="15"/>
      <c r="B12" s="26"/>
      <c r="C12" s="284"/>
      <c r="D12" s="15"/>
      <c r="E12" s="15"/>
      <c r="F12" s="15"/>
      <c r="G12" s="22"/>
      <c r="H12" s="15"/>
      <c r="I12" s="15"/>
      <c r="J12" s="431" t="s">
        <v>53</v>
      </c>
      <c r="K12" s="27"/>
      <c r="L12" s="15"/>
      <c r="M12" s="15"/>
      <c r="N12" s="15"/>
      <c r="O12" s="26"/>
      <c r="P12" s="15"/>
      <c r="Q12" s="26"/>
      <c r="R12" s="22"/>
      <c r="S12" s="22"/>
      <c r="T12" s="15"/>
      <c r="U12" s="15"/>
      <c r="V12" s="15"/>
      <c r="W12" s="15"/>
      <c r="X12" s="15"/>
      <c r="Y12" s="15"/>
      <c r="Z12" s="15"/>
      <c r="AA12" s="439" t="s">
        <v>54</v>
      </c>
      <c r="AB12" s="15"/>
      <c r="AC12" s="15"/>
      <c r="AD12" s="15"/>
      <c r="AE12" s="15"/>
      <c r="AF12" s="15"/>
      <c r="AG12" s="15"/>
      <c r="AH12" s="15"/>
      <c r="AI12" s="26"/>
      <c r="AJ12" s="283"/>
    </row>
    <row r="13" spans="1:36" s="17" customFormat="1" ht="14.45" customHeight="1" x14ac:dyDescent="0.2">
      <c r="A13" s="15"/>
      <c r="B13" s="15"/>
      <c r="C13" s="15"/>
      <c r="D13" s="15"/>
      <c r="E13" s="15"/>
      <c r="F13" s="15"/>
      <c r="G13" s="22"/>
      <c r="H13" s="15"/>
      <c r="I13" s="15"/>
      <c r="J13" s="29"/>
      <c r="K13" s="29"/>
      <c r="L13" s="15"/>
      <c r="M13" s="15"/>
      <c r="N13" s="15"/>
      <c r="O13" s="15"/>
      <c r="P13" s="15"/>
      <c r="Q13" s="15"/>
      <c r="R13" s="22"/>
      <c r="S13" s="22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s="17" customFormat="1" ht="14.45" customHeight="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1"/>
      <c r="AE14" s="30"/>
      <c r="AF14" s="30"/>
      <c r="AG14" s="30"/>
      <c r="AH14" s="30"/>
      <c r="AI14" s="30"/>
      <c r="AJ14" s="30"/>
    </row>
    <row r="15" spans="1:36" s="17" customFormat="1" ht="14.45" customHeight="1" x14ac:dyDescent="0.2">
      <c r="A15" s="32"/>
      <c r="B15" s="15"/>
      <c r="C15" s="24" t="s">
        <v>55</v>
      </c>
      <c r="D15" s="24"/>
      <c r="E15" s="24"/>
      <c r="F15" s="433"/>
      <c r="G15" s="544" t="s">
        <v>460</v>
      </c>
      <c r="H15" s="545"/>
      <c r="I15" s="545"/>
      <c r="J15" s="546"/>
      <c r="K15" s="24"/>
      <c r="L15" s="24"/>
      <c r="M15" s="24"/>
      <c r="N15" s="431" t="s">
        <v>57</v>
      </c>
      <c r="O15" s="24"/>
      <c r="P15" s="24"/>
      <c r="Q15" s="388"/>
      <c r="R15" s="23"/>
      <c r="S15" s="388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15"/>
      <c r="AH15" s="15"/>
      <c r="AI15" s="32"/>
      <c r="AJ15" s="15"/>
    </row>
    <row r="16" spans="1:36" s="17" customFormat="1" ht="14.45" customHeight="1" x14ac:dyDescent="0.2">
      <c r="A16" s="32"/>
      <c r="B16" s="15"/>
      <c r="C16" s="24"/>
      <c r="D16" s="24"/>
      <c r="E16" s="24"/>
      <c r="F16" s="433"/>
      <c r="G16" s="23"/>
      <c r="H16" s="24"/>
      <c r="I16" s="24"/>
      <c r="J16" s="388"/>
      <c r="K16" s="24"/>
      <c r="L16" s="24"/>
      <c r="M16" s="24"/>
      <c r="N16" s="24"/>
      <c r="O16" s="24"/>
      <c r="P16" s="24"/>
      <c r="Q16" s="388"/>
      <c r="R16" s="23"/>
      <c r="S16" s="388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388"/>
      <c r="AJ16" s="15"/>
    </row>
    <row r="17" spans="1:36" s="17" customFormat="1" ht="14.45" customHeight="1" thickBot="1" x14ac:dyDescent="0.25">
      <c r="A17" s="35"/>
      <c r="B17" s="434">
        <v>1</v>
      </c>
      <c r="C17" s="434">
        <v>2</v>
      </c>
      <c r="D17" s="434">
        <v>3</v>
      </c>
      <c r="E17" s="434">
        <v>4</v>
      </c>
      <c r="F17" s="435">
        <v>5</v>
      </c>
      <c r="G17" s="434">
        <v>9</v>
      </c>
      <c r="H17" s="434"/>
      <c r="I17" s="434"/>
      <c r="J17" s="436">
        <v>10</v>
      </c>
      <c r="K17" s="434">
        <v>11</v>
      </c>
      <c r="L17" s="434" t="s">
        <v>1</v>
      </c>
      <c r="M17" s="434">
        <v>12</v>
      </c>
      <c r="N17" s="434">
        <v>13</v>
      </c>
      <c r="O17" s="434">
        <v>14</v>
      </c>
      <c r="P17" s="434">
        <v>15</v>
      </c>
      <c r="Q17" s="436" t="s">
        <v>2</v>
      </c>
      <c r="R17" s="437"/>
      <c r="S17" s="438"/>
      <c r="T17" s="434">
        <v>16</v>
      </c>
      <c r="U17" s="434">
        <v>17</v>
      </c>
      <c r="V17" s="434">
        <v>18</v>
      </c>
      <c r="W17" s="434">
        <v>19</v>
      </c>
      <c r="X17" s="434">
        <v>20</v>
      </c>
      <c r="Y17" s="434" t="s">
        <v>3</v>
      </c>
      <c r="Z17" s="434">
        <v>21</v>
      </c>
      <c r="AA17" s="434">
        <v>22</v>
      </c>
      <c r="AB17" s="434">
        <v>23</v>
      </c>
      <c r="AC17" s="434">
        <v>24</v>
      </c>
      <c r="AD17" s="434">
        <v>25</v>
      </c>
      <c r="AE17" s="434">
        <v>26</v>
      </c>
      <c r="AF17" s="434">
        <v>27</v>
      </c>
      <c r="AG17" s="434">
        <v>28</v>
      </c>
      <c r="AH17" s="434">
        <v>30</v>
      </c>
      <c r="AI17" s="436">
        <v>31</v>
      </c>
      <c r="AJ17" s="18"/>
    </row>
    <row r="18" spans="1:36" s="127" customFormat="1" ht="14.45" customHeight="1" thickTop="1" x14ac:dyDescent="0.2">
      <c r="A18" s="385"/>
      <c r="B18" s="4" t="s">
        <v>4</v>
      </c>
      <c r="C18" s="375"/>
      <c r="D18" s="4" t="s">
        <v>5</v>
      </c>
      <c r="E18" s="376" t="s">
        <v>6</v>
      </c>
      <c r="F18" s="10" t="s">
        <v>7</v>
      </c>
      <c r="G18" s="377"/>
      <c r="H18" s="8" t="s">
        <v>113</v>
      </c>
      <c r="I18" s="8" t="s">
        <v>113</v>
      </c>
      <c r="J18" s="10"/>
      <c r="K18" s="4" t="s">
        <v>454</v>
      </c>
      <c r="L18" s="4"/>
      <c r="M18" s="4" t="s">
        <v>234</v>
      </c>
      <c r="N18" s="376" t="s">
        <v>455</v>
      </c>
      <c r="O18" s="378"/>
      <c r="P18" s="4" t="s">
        <v>8</v>
      </c>
      <c r="Q18" s="10" t="s">
        <v>8</v>
      </c>
      <c r="R18" s="121" t="s">
        <v>108</v>
      </c>
      <c r="S18" s="10" t="s">
        <v>110</v>
      </c>
      <c r="T18" s="541" t="s">
        <v>9</v>
      </c>
      <c r="U18" s="542"/>
      <c r="V18" s="542"/>
      <c r="W18" s="542"/>
      <c r="X18" s="543"/>
      <c r="Y18" s="4" t="s">
        <v>10</v>
      </c>
      <c r="Z18" s="4" t="s">
        <v>11</v>
      </c>
      <c r="AA18" s="375"/>
      <c r="AB18" s="4" t="s">
        <v>12</v>
      </c>
      <c r="AC18" s="4" t="s">
        <v>13</v>
      </c>
      <c r="AD18" s="4" t="s">
        <v>14</v>
      </c>
      <c r="AE18" s="4"/>
      <c r="AF18" s="4"/>
      <c r="AG18" s="376"/>
      <c r="AH18" s="4" t="s">
        <v>15</v>
      </c>
      <c r="AI18" s="10" t="s">
        <v>7</v>
      </c>
      <c r="AJ18" s="24"/>
    </row>
    <row r="19" spans="1:36" s="127" customFormat="1" ht="14.45" customHeight="1" x14ac:dyDescent="0.2">
      <c r="A19" s="385"/>
      <c r="B19" s="4" t="s">
        <v>8</v>
      </c>
      <c r="C19" s="4" t="s">
        <v>16</v>
      </c>
      <c r="D19" s="4" t="s">
        <v>17</v>
      </c>
      <c r="E19" s="379" t="s">
        <v>8</v>
      </c>
      <c r="F19" s="10" t="s">
        <v>18</v>
      </c>
      <c r="G19" s="121" t="s">
        <v>21</v>
      </c>
      <c r="H19" s="121" t="s">
        <v>53</v>
      </c>
      <c r="I19" s="121" t="s">
        <v>114</v>
      </c>
      <c r="J19" s="10" t="s">
        <v>22</v>
      </c>
      <c r="K19" s="4" t="s">
        <v>456</v>
      </c>
      <c r="L19" s="4" t="s">
        <v>457</v>
      </c>
      <c r="M19" s="4" t="s">
        <v>259</v>
      </c>
      <c r="N19" s="379" t="s">
        <v>259</v>
      </c>
      <c r="O19" s="379" t="s">
        <v>23</v>
      </c>
      <c r="P19" s="4" t="s">
        <v>24</v>
      </c>
      <c r="Q19" s="10" t="s">
        <v>24</v>
      </c>
      <c r="R19" s="121" t="s">
        <v>24</v>
      </c>
      <c r="S19" s="10" t="s">
        <v>111</v>
      </c>
      <c r="T19" s="4" t="s">
        <v>255</v>
      </c>
      <c r="U19" s="4" t="s">
        <v>26</v>
      </c>
      <c r="V19" s="4" t="s">
        <v>27</v>
      </c>
      <c r="W19" s="4" t="s">
        <v>28</v>
      </c>
      <c r="X19" s="4" t="s">
        <v>137</v>
      </c>
      <c r="Y19" s="4" t="s">
        <v>251</v>
      </c>
      <c r="Z19" s="4" t="s">
        <v>254</v>
      </c>
      <c r="AA19" s="4" t="s">
        <v>29</v>
      </c>
      <c r="AB19" s="4" t="s">
        <v>30</v>
      </c>
      <c r="AC19" s="4" t="s">
        <v>187</v>
      </c>
      <c r="AD19" s="4" t="s">
        <v>31</v>
      </c>
      <c r="AE19" s="4" t="s">
        <v>32</v>
      </c>
      <c r="AF19" s="4" t="s">
        <v>33</v>
      </c>
      <c r="AG19" s="379" t="s">
        <v>16</v>
      </c>
      <c r="AH19" s="4" t="s">
        <v>35</v>
      </c>
      <c r="AI19" s="10" t="s">
        <v>18</v>
      </c>
      <c r="AJ19" s="24"/>
    </row>
    <row r="20" spans="1:36" s="127" customFormat="1" ht="14.45" customHeight="1" thickBot="1" x14ac:dyDescent="0.25">
      <c r="A20" s="386"/>
      <c r="B20" s="381" t="s">
        <v>36</v>
      </c>
      <c r="C20" s="381" t="s">
        <v>37</v>
      </c>
      <c r="D20" s="381" t="s">
        <v>38</v>
      </c>
      <c r="E20" s="382" t="s">
        <v>39</v>
      </c>
      <c r="F20" s="12" t="s">
        <v>40</v>
      </c>
      <c r="G20" s="11"/>
      <c r="H20" s="11"/>
      <c r="I20" s="11"/>
      <c r="J20" s="12"/>
      <c r="K20" s="381" t="s">
        <v>458</v>
      </c>
      <c r="L20" s="381"/>
      <c r="M20" s="381" t="s">
        <v>235</v>
      </c>
      <c r="N20" s="382" t="s">
        <v>235</v>
      </c>
      <c r="O20" s="383"/>
      <c r="P20" s="381" t="s">
        <v>459</v>
      </c>
      <c r="Q20" s="117" t="s">
        <v>263</v>
      </c>
      <c r="R20" s="11" t="s">
        <v>109</v>
      </c>
      <c r="S20" s="12" t="s">
        <v>112</v>
      </c>
      <c r="T20" s="381" t="s">
        <v>256</v>
      </c>
      <c r="U20" s="381" t="s">
        <v>43</v>
      </c>
      <c r="V20" s="381"/>
      <c r="W20" s="381" t="s">
        <v>44</v>
      </c>
      <c r="X20" s="381" t="s">
        <v>30</v>
      </c>
      <c r="Y20" s="381" t="s">
        <v>30</v>
      </c>
      <c r="Z20" s="381" t="s">
        <v>186</v>
      </c>
      <c r="AA20" s="381" t="s">
        <v>15</v>
      </c>
      <c r="AB20" s="381" t="s">
        <v>45</v>
      </c>
      <c r="AC20" s="381" t="s">
        <v>46</v>
      </c>
      <c r="AD20" s="381" t="s">
        <v>47</v>
      </c>
      <c r="AE20" s="381" t="s">
        <v>48</v>
      </c>
      <c r="AF20" s="381" t="s">
        <v>15</v>
      </c>
      <c r="AG20" s="382" t="s">
        <v>30</v>
      </c>
      <c r="AH20" s="381" t="s">
        <v>49</v>
      </c>
      <c r="AI20" s="12" t="s">
        <v>50</v>
      </c>
      <c r="AJ20" s="387"/>
    </row>
    <row r="21" spans="1:36" s="120" customFormat="1" ht="14.45" customHeight="1" thickTop="1" x14ac:dyDescent="0.2">
      <c r="A21" s="29"/>
      <c r="B21" s="29"/>
      <c r="C21" s="29"/>
      <c r="D21" s="29"/>
      <c r="E21" s="118"/>
      <c r="F21" s="118"/>
      <c r="G21" s="41"/>
      <c r="H21" s="41"/>
      <c r="I21" s="41"/>
      <c r="J21" s="41"/>
      <c r="K21" s="41"/>
      <c r="L21" s="119"/>
      <c r="M21" s="119"/>
      <c r="N21" s="119"/>
      <c r="O21" s="119"/>
      <c r="P21" s="119"/>
      <c r="Q21" s="119"/>
      <c r="R21" s="118"/>
      <c r="S21" s="118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s="21" customFormat="1" ht="14.45" customHeight="1" x14ac:dyDescent="0.2">
      <c r="A22" s="42" t="s">
        <v>91</v>
      </c>
      <c r="B22" s="303">
        <f>JANUARY!B98</f>
        <v>0</v>
      </c>
      <c r="C22" s="303">
        <f>JANUARY!C98</f>
        <v>0</v>
      </c>
      <c r="D22" s="303">
        <f>JANUARY!D98</f>
        <v>0</v>
      </c>
      <c r="E22" s="303">
        <f>JANUARY!E98</f>
        <v>0</v>
      </c>
      <c r="F22" s="304">
        <f>JANUARY!F98</f>
        <v>0</v>
      </c>
      <c r="G22" s="242">
        <f>JANUARY!J98-JANUARY!J21</f>
        <v>0</v>
      </c>
      <c r="H22" s="242">
        <f>SUM(B22:F22)-G22</f>
        <v>0</v>
      </c>
      <c r="I22" s="242">
        <f>SUM(S22-AJ22)</f>
        <v>0</v>
      </c>
      <c r="J22" s="244">
        <f>JANUARY!K98</f>
        <v>0</v>
      </c>
      <c r="K22" s="241">
        <f>JANUARY!L98</f>
        <v>0</v>
      </c>
      <c r="L22" s="241">
        <f>JANUARY!M98</f>
        <v>0</v>
      </c>
      <c r="M22" s="241">
        <f>JANUARY!N98</f>
        <v>0</v>
      </c>
      <c r="N22" s="241">
        <f>JANUARY!O98</f>
        <v>0</v>
      </c>
      <c r="O22" s="241">
        <f>JANUARY!P98</f>
        <v>0</v>
      </c>
      <c r="P22" s="241">
        <f>JANUARY!Q98</f>
        <v>0</v>
      </c>
      <c r="Q22" s="305">
        <f>JANUARY!R98</f>
        <v>0</v>
      </c>
      <c r="R22" s="306">
        <f>SUM(K22:Q22)</f>
        <v>0</v>
      </c>
      <c r="S22" s="307">
        <f>SUM(J22:Q22)</f>
        <v>0</v>
      </c>
      <c r="T22" s="241">
        <f>JANUARY!U98</f>
        <v>0</v>
      </c>
      <c r="U22" s="241">
        <f>JANUARY!V98</f>
        <v>0</v>
      </c>
      <c r="V22" s="241">
        <f>JANUARY!W98</f>
        <v>0</v>
      </c>
      <c r="W22" s="241">
        <f>JANUARY!X98</f>
        <v>0</v>
      </c>
      <c r="X22" s="241">
        <f>JANUARY!Y98</f>
        <v>0</v>
      </c>
      <c r="Y22" s="241">
        <f>JANUARY!Z98</f>
        <v>0</v>
      </c>
      <c r="Z22" s="241">
        <f>JANUARY!AA98</f>
        <v>0</v>
      </c>
      <c r="AA22" s="241">
        <f>JANUARY!AB98</f>
        <v>0</v>
      </c>
      <c r="AB22" s="241">
        <f>JANUARY!AC98</f>
        <v>0</v>
      </c>
      <c r="AC22" s="241">
        <f>JANUARY!AD98</f>
        <v>0</v>
      </c>
      <c r="AD22" s="241">
        <f>JANUARY!AE98</f>
        <v>0</v>
      </c>
      <c r="AE22" s="241">
        <f>JANUARY!AF98</f>
        <v>0</v>
      </c>
      <c r="AF22" s="241">
        <f>JANUARY!AG98</f>
        <v>0</v>
      </c>
      <c r="AG22" s="241">
        <f>JANUARY!AH98</f>
        <v>0</v>
      </c>
      <c r="AH22" s="241">
        <f>JANUARY!AJ98</f>
        <v>0</v>
      </c>
      <c r="AI22" s="308">
        <f>JANUARY!AK98</f>
        <v>0</v>
      </c>
      <c r="AJ22" s="306">
        <f>SUM(T22:AI22)</f>
        <v>0</v>
      </c>
    </row>
    <row r="23" spans="1:36" s="21" customFormat="1" ht="14.45" customHeight="1" x14ac:dyDescent="0.2">
      <c r="A23" s="42" t="s">
        <v>92</v>
      </c>
      <c r="B23" s="241">
        <f>FEBRUARY!B98</f>
        <v>0</v>
      </c>
      <c r="C23" s="241">
        <f>FEBRUARY!C98</f>
        <v>0</v>
      </c>
      <c r="D23" s="241">
        <f>FEBRUARY!D98</f>
        <v>0</v>
      </c>
      <c r="E23" s="241">
        <f>FEBRUARY!E98</f>
        <v>0</v>
      </c>
      <c r="F23" s="264">
        <f>FEBRUARY!F98</f>
        <v>0</v>
      </c>
      <c r="G23" s="242">
        <f>FEBRUARY!J98-FEBRUARY!J21</f>
        <v>0</v>
      </c>
      <c r="H23" s="242">
        <f t="shared" ref="H23:H40" si="3">SUM(B23:F23)-G23</f>
        <v>0</v>
      </c>
      <c r="I23" s="242">
        <f t="shared" ref="I23:I42" si="4">SUM(S23-AJ23)</f>
        <v>0</v>
      </c>
      <c r="J23" s="244">
        <f>FEBRUARY!K98</f>
        <v>0</v>
      </c>
      <c r="K23" s="241">
        <f>FEBRUARY!L98</f>
        <v>0</v>
      </c>
      <c r="L23" s="241">
        <f>FEBRUARY!M98</f>
        <v>0</v>
      </c>
      <c r="M23" s="241">
        <f>FEBRUARY!N98</f>
        <v>0</v>
      </c>
      <c r="N23" s="241">
        <f>FEBRUARY!O98</f>
        <v>0</v>
      </c>
      <c r="O23" s="241">
        <f>FEBRUARY!P98</f>
        <v>0</v>
      </c>
      <c r="P23" s="241">
        <f>FEBRUARY!Q98</f>
        <v>0</v>
      </c>
      <c r="Q23" s="305">
        <f>FEBRUARY!R98</f>
        <v>0</v>
      </c>
      <c r="R23" s="306">
        <f t="shared" ref="R23:R39" si="5">SUM(K23:Q23)</f>
        <v>0</v>
      </c>
      <c r="S23" s="307">
        <f t="shared" ref="S23:S39" si="6">SUM(J23:Q23)</f>
        <v>0</v>
      </c>
      <c r="T23" s="241">
        <f>FEBRUARY!U98</f>
        <v>0</v>
      </c>
      <c r="U23" s="241">
        <f>FEBRUARY!V98</f>
        <v>0</v>
      </c>
      <c r="V23" s="241">
        <f>FEBRUARY!W98</f>
        <v>0</v>
      </c>
      <c r="W23" s="241">
        <f>FEBRUARY!X98</f>
        <v>0</v>
      </c>
      <c r="X23" s="241">
        <f>FEBRUARY!Y98</f>
        <v>0</v>
      </c>
      <c r="Y23" s="241">
        <f>FEBRUARY!Z98</f>
        <v>0</v>
      </c>
      <c r="Z23" s="241">
        <f>FEBRUARY!AA98</f>
        <v>0</v>
      </c>
      <c r="AA23" s="241">
        <f>FEBRUARY!AB98</f>
        <v>0</v>
      </c>
      <c r="AB23" s="241">
        <f>FEBRUARY!AC98</f>
        <v>0</v>
      </c>
      <c r="AC23" s="241">
        <f>FEBRUARY!AD98</f>
        <v>0</v>
      </c>
      <c r="AD23" s="241">
        <f>FEBRUARY!AE98</f>
        <v>0</v>
      </c>
      <c r="AE23" s="241">
        <f>FEBRUARY!AF98</f>
        <v>0</v>
      </c>
      <c r="AF23" s="241">
        <f>FEBRUARY!AG98</f>
        <v>0</v>
      </c>
      <c r="AG23" s="241">
        <f>FEBRUARY!AH98</f>
        <v>0</v>
      </c>
      <c r="AH23" s="241">
        <f>FEBRUARY!AJ98</f>
        <v>0</v>
      </c>
      <c r="AI23" s="264">
        <f>FEBRUARY!AK98</f>
        <v>0</v>
      </c>
      <c r="AJ23" s="306">
        <f t="shared" ref="AJ23:AJ42" si="7">SUM(T23:AI23)</f>
        <v>0</v>
      </c>
    </row>
    <row r="24" spans="1:36" s="21" customFormat="1" ht="14.45" customHeight="1" x14ac:dyDescent="0.2">
      <c r="A24" s="42" t="s">
        <v>93</v>
      </c>
      <c r="B24" s="241">
        <f>MARCH!B98</f>
        <v>0</v>
      </c>
      <c r="C24" s="241">
        <f>MARCH!C98</f>
        <v>0</v>
      </c>
      <c r="D24" s="241">
        <f>MARCH!D98</f>
        <v>0</v>
      </c>
      <c r="E24" s="241">
        <f>MARCH!E98</f>
        <v>0</v>
      </c>
      <c r="F24" s="264">
        <f>MARCH!F98</f>
        <v>0</v>
      </c>
      <c r="G24" s="242">
        <f>MARCH!J98-MARCH!J21</f>
        <v>0</v>
      </c>
      <c r="H24" s="242">
        <f t="shared" si="3"/>
        <v>0</v>
      </c>
      <c r="I24" s="242">
        <f t="shared" si="4"/>
        <v>0</v>
      </c>
      <c r="J24" s="244">
        <f>MARCH!K98</f>
        <v>0</v>
      </c>
      <c r="K24" s="241">
        <f>MARCH!L98</f>
        <v>0</v>
      </c>
      <c r="L24" s="241">
        <f>MARCH!M98</f>
        <v>0</v>
      </c>
      <c r="M24" s="241">
        <f>MARCH!N98</f>
        <v>0</v>
      </c>
      <c r="N24" s="241">
        <f>MARCH!O98</f>
        <v>0</v>
      </c>
      <c r="O24" s="241">
        <f>MARCH!P98</f>
        <v>0</v>
      </c>
      <c r="P24" s="241">
        <f>MARCH!Q98</f>
        <v>0</v>
      </c>
      <c r="Q24" s="305">
        <f>MARCH!R98</f>
        <v>0</v>
      </c>
      <c r="R24" s="306">
        <f t="shared" si="5"/>
        <v>0</v>
      </c>
      <c r="S24" s="307">
        <f t="shared" si="6"/>
        <v>0</v>
      </c>
      <c r="T24" s="241">
        <f>MARCH!U98</f>
        <v>0</v>
      </c>
      <c r="U24" s="241">
        <f>MARCH!V98</f>
        <v>0</v>
      </c>
      <c r="V24" s="241">
        <f>MARCH!W98</f>
        <v>0</v>
      </c>
      <c r="W24" s="241">
        <f>MARCH!X98</f>
        <v>0</v>
      </c>
      <c r="X24" s="241">
        <f>MARCH!Y98</f>
        <v>0</v>
      </c>
      <c r="Y24" s="241">
        <f>MARCH!Z98</f>
        <v>0</v>
      </c>
      <c r="Z24" s="241">
        <f>MARCH!AA98</f>
        <v>0</v>
      </c>
      <c r="AA24" s="241">
        <f>MARCH!AB98</f>
        <v>0</v>
      </c>
      <c r="AB24" s="241">
        <f>MARCH!AC98</f>
        <v>0</v>
      </c>
      <c r="AC24" s="241">
        <f>MARCH!AD98</f>
        <v>0</v>
      </c>
      <c r="AD24" s="241">
        <f>MARCH!AE98</f>
        <v>0</v>
      </c>
      <c r="AE24" s="241">
        <f>MARCH!AF98</f>
        <v>0</v>
      </c>
      <c r="AF24" s="241">
        <f>MARCH!AG98</f>
        <v>0</v>
      </c>
      <c r="AG24" s="241">
        <f>MARCH!AH98</f>
        <v>0</v>
      </c>
      <c r="AH24" s="241">
        <f>MARCH!AJ98</f>
        <v>0</v>
      </c>
      <c r="AI24" s="264">
        <f>MARCH!AK98</f>
        <v>0</v>
      </c>
      <c r="AJ24" s="306">
        <f t="shared" si="7"/>
        <v>0</v>
      </c>
    </row>
    <row r="25" spans="1:36" s="43" customFormat="1" ht="14.45" customHeight="1" x14ac:dyDescent="0.2">
      <c r="A25" s="42" t="s">
        <v>94</v>
      </c>
      <c r="B25" s="309">
        <f t="shared" ref="B25:G25" si="8">SUM(B22:B24)</f>
        <v>0</v>
      </c>
      <c r="C25" s="309">
        <f t="shared" si="8"/>
        <v>0</v>
      </c>
      <c r="D25" s="309">
        <f t="shared" si="8"/>
        <v>0</v>
      </c>
      <c r="E25" s="310">
        <f t="shared" si="8"/>
        <v>0</v>
      </c>
      <c r="F25" s="311">
        <f t="shared" si="8"/>
        <v>0</v>
      </c>
      <c r="G25" s="310">
        <f t="shared" si="8"/>
        <v>0</v>
      </c>
      <c r="H25" s="310">
        <f t="shared" si="3"/>
        <v>0</v>
      </c>
      <c r="I25" s="310">
        <f t="shared" si="4"/>
        <v>0</v>
      </c>
      <c r="J25" s="312">
        <f>SUM(J22:J24)</f>
        <v>0</v>
      </c>
      <c r="K25" s="309">
        <f t="shared" ref="K25:AI25" si="9">SUM(K22:K24)</f>
        <v>0</v>
      </c>
      <c r="L25" s="313">
        <f t="shared" si="9"/>
        <v>0</v>
      </c>
      <c r="M25" s="313">
        <f t="shared" si="9"/>
        <v>0</v>
      </c>
      <c r="N25" s="313">
        <f t="shared" si="9"/>
        <v>0</v>
      </c>
      <c r="O25" s="313">
        <f t="shared" si="9"/>
        <v>0</v>
      </c>
      <c r="P25" s="313">
        <f t="shared" si="9"/>
        <v>0</v>
      </c>
      <c r="Q25" s="314">
        <f t="shared" si="9"/>
        <v>0</v>
      </c>
      <c r="R25" s="310">
        <f t="shared" si="9"/>
        <v>0</v>
      </c>
      <c r="S25" s="312">
        <f t="shared" si="9"/>
        <v>0</v>
      </c>
      <c r="T25" s="309">
        <f t="shared" si="9"/>
        <v>0</v>
      </c>
      <c r="U25" s="309">
        <f t="shared" si="9"/>
        <v>0</v>
      </c>
      <c r="V25" s="309">
        <f t="shared" si="9"/>
        <v>0</v>
      </c>
      <c r="W25" s="309">
        <f t="shared" si="9"/>
        <v>0</v>
      </c>
      <c r="X25" s="309">
        <f t="shared" si="9"/>
        <v>0</v>
      </c>
      <c r="Y25" s="309">
        <f t="shared" si="9"/>
        <v>0</v>
      </c>
      <c r="Z25" s="309">
        <f t="shared" si="9"/>
        <v>0</v>
      </c>
      <c r="AA25" s="309">
        <f t="shared" si="9"/>
        <v>0</v>
      </c>
      <c r="AB25" s="309">
        <f t="shared" si="9"/>
        <v>0</v>
      </c>
      <c r="AC25" s="309">
        <f t="shared" si="9"/>
        <v>0</v>
      </c>
      <c r="AD25" s="309">
        <f t="shared" si="9"/>
        <v>0</v>
      </c>
      <c r="AE25" s="309">
        <f t="shared" si="9"/>
        <v>0</v>
      </c>
      <c r="AF25" s="309">
        <f t="shared" si="9"/>
        <v>0</v>
      </c>
      <c r="AG25" s="309">
        <f t="shared" si="9"/>
        <v>0</v>
      </c>
      <c r="AH25" s="309">
        <f t="shared" si="9"/>
        <v>0</v>
      </c>
      <c r="AI25" s="312">
        <f t="shared" si="9"/>
        <v>0</v>
      </c>
      <c r="AJ25" s="315">
        <f t="shared" si="7"/>
        <v>0</v>
      </c>
    </row>
    <row r="26" spans="1:36" s="44" customFormat="1" ht="14.45" customHeight="1" x14ac:dyDescent="0.2">
      <c r="A26" s="20"/>
      <c r="B26" s="242"/>
      <c r="C26" s="242"/>
      <c r="D26" s="242"/>
      <c r="E26" s="242"/>
      <c r="F26" s="242"/>
      <c r="G26" s="242"/>
      <c r="H26" s="242"/>
      <c r="I26" s="242"/>
      <c r="J26" s="242"/>
      <c r="K26" s="241"/>
      <c r="L26" s="254"/>
      <c r="M26" s="254"/>
      <c r="N26" s="254"/>
      <c r="O26" s="254"/>
      <c r="P26" s="254"/>
      <c r="Q26" s="316"/>
      <c r="R26" s="306"/>
      <c r="S26" s="306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306"/>
    </row>
    <row r="27" spans="1:36" s="21" customFormat="1" ht="14.45" customHeight="1" x14ac:dyDescent="0.2">
      <c r="A27" s="440" t="s">
        <v>95</v>
      </c>
      <c r="B27" s="317">
        <f>APRIL!B98</f>
        <v>0</v>
      </c>
      <c r="C27" s="317">
        <f>APRIL!C98</f>
        <v>0</v>
      </c>
      <c r="D27" s="317">
        <f>APRIL!D98</f>
        <v>0</v>
      </c>
      <c r="E27" s="317">
        <f>APRIL!E98</f>
        <v>0</v>
      </c>
      <c r="F27" s="308">
        <f>APRIL!F98</f>
        <v>0</v>
      </c>
      <c r="G27" s="242">
        <f>APRIL!J98-APRIL!J21</f>
        <v>0</v>
      </c>
      <c r="H27" s="242">
        <f t="shared" si="3"/>
        <v>0</v>
      </c>
      <c r="I27" s="242">
        <f t="shared" si="4"/>
        <v>0</v>
      </c>
      <c r="J27" s="244">
        <f>APRIL!K98</f>
        <v>0</v>
      </c>
      <c r="K27" s="241">
        <f>APRIL!L98</f>
        <v>0</v>
      </c>
      <c r="L27" s="241">
        <f>APRIL!M98</f>
        <v>0</v>
      </c>
      <c r="M27" s="241">
        <f>APRIL!N98</f>
        <v>0</v>
      </c>
      <c r="N27" s="241">
        <f>APRIL!O98</f>
        <v>0</v>
      </c>
      <c r="O27" s="241">
        <f>APRIL!P98</f>
        <v>0</v>
      </c>
      <c r="P27" s="241">
        <f>APRIL!Q98</f>
        <v>0</v>
      </c>
      <c r="Q27" s="305">
        <f>APRIL!R98</f>
        <v>0</v>
      </c>
      <c r="R27" s="306">
        <f t="shared" si="5"/>
        <v>0</v>
      </c>
      <c r="S27" s="307">
        <f t="shared" si="6"/>
        <v>0</v>
      </c>
      <c r="T27" s="317">
        <f>APRIL!U98</f>
        <v>0</v>
      </c>
      <c r="U27" s="317">
        <f>APRIL!V98</f>
        <v>0</v>
      </c>
      <c r="V27" s="317">
        <f>APRIL!W98</f>
        <v>0</v>
      </c>
      <c r="W27" s="317">
        <f>APRIL!X98</f>
        <v>0</v>
      </c>
      <c r="X27" s="317">
        <f>APRIL!Y98</f>
        <v>0</v>
      </c>
      <c r="Y27" s="317">
        <f>APRIL!Z98</f>
        <v>0</v>
      </c>
      <c r="Z27" s="317">
        <f>APRIL!AA98</f>
        <v>0</v>
      </c>
      <c r="AA27" s="317">
        <f>APRIL!AB98</f>
        <v>0</v>
      </c>
      <c r="AB27" s="317">
        <f>APRIL!AC98</f>
        <v>0</v>
      </c>
      <c r="AC27" s="317">
        <f>APRIL!AD98</f>
        <v>0</v>
      </c>
      <c r="AD27" s="317">
        <f>APRIL!AE98</f>
        <v>0</v>
      </c>
      <c r="AE27" s="317">
        <f>APRIL!AF98</f>
        <v>0</v>
      </c>
      <c r="AF27" s="317">
        <f>APRIL!AG98</f>
        <v>0</v>
      </c>
      <c r="AG27" s="317">
        <f>APRIL!AH98</f>
        <v>0</v>
      </c>
      <c r="AH27" s="317">
        <f>APRIL!AJ98</f>
        <v>0</v>
      </c>
      <c r="AI27" s="308">
        <f>APRIL!AK98</f>
        <v>0</v>
      </c>
      <c r="AJ27" s="306">
        <f t="shared" si="7"/>
        <v>0</v>
      </c>
    </row>
    <row r="28" spans="1:36" s="21" customFormat="1" ht="14.45" customHeight="1" x14ac:dyDescent="0.2">
      <c r="A28" s="42" t="s">
        <v>96</v>
      </c>
      <c r="B28" s="241">
        <f>MAY!B98</f>
        <v>0</v>
      </c>
      <c r="C28" s="241">
        <f>MAY!C98</f>
        <v>0</v>
      </c>
      <c r="D28" s="241">
        <f>MAY!D98</f>
        <v>0</v>
      </c>
      <c r="E28" s="241">
        <f>MAY!E98</f>
        <v>0</v>
      </c>
      <c r="F28" s="264">
        <f>MAY!F98</f>
        <v>0</v>
      </c>
      <c r="G28" s="242">
        <f>MAY!J98-MAY!J21</f>
        <v>0</v>
      </c>
      <c r="H28" s="242">
        <f t="shared" si="3"/>
        <v>0</v>
      </c>
      <c r="I28" s="242">
        <f t="shared" si="4"/>
        <v>0</v>
      </c>
      <c r="J28" s="244">
        <f>MAY!K98</f>
        <v>0</v>
      </c>
      <c r="K28" s="241">
        <f>MAY!L98</f>
        <v>0</v>
      </c>
      <c r="L28" s="241">
        <f>MAY!M98</f>
        <v>0</v>
      </c>
      <c r="M28" s="241">
        <f>MAY!N98</f>
        <v>0</v>
      </c>
      <c r="N28" s="241">
        <f>MAY!O98</f>
        <v>0</v>
      </c>
      <c r="O28" s="241">
        <f>MAY!P98</f>
        <v>0</v>
      </c>
      <c r="P28" s="241">
        <f>MAY!Q98</f>
        <v>0</v>
      </c>
      <c r="Q28" s="305">
        <f>MAY!R98</f>
        <v>0</v>
      </c>
      <c r="R28" s="306">
        <f t="shared" si="5"/>
        <v>0</v>
      </c>
      <c r="S28" s="307">
        <f t="shared" si="6"/>
        <v>0</v>
      </c>
      <c r="T28" s="241">
        <f>MAY!U98</f>
        <v>0</v>
      </c>
      <c r="U28" s="241">
        <f>MAY!V98</f>
        <v>0</v>
      </c>
      <c r="V28" s="241">
        <f>MAY!W98</f>
        <v>0</v>
      </c>
      <c r="W28" s="241">
        <f>MAY!X98</f>
        <v>0</v>
      </c>
      <c r="X28" s="241">
        <f>MAY!Y98</f>
        <v>0</v>
      </c>
      <c r="Y28" s="241">
        <f>MAY!Z98</f>
        <v>0</v>
      </c>
      <c r="Z28" s="241">
        <f>MAY!AA98</f>
        <v>0</v>
      </c>
      <c r="AA28" s="241">
        <f>MAY!AB98</f>
        <v>0</v>
      </c>
      <c r="AB28" s="241">
        <f>MAY!AC98</f>
        <v>0</v>
      </c>
      <c r="AC28" s="241">
        <f>MAY!AD98</f>
        <v>0</v>
      </c>
      <c r="AD28" s="241">
        <f>MAY!AE98</f>
        <v>0</v>
      </c>
      <c r="AE28" s="241">
        <f>MAY!AF98</f>
        <v>0</v>
      </c>
      <c r="AF28" s="241">
        <f>MAY!AG98</f>
        <v>0</v>
      </c>
      <c r="AG28" s="241">
        <f>MAY!AH98</f>
        <v>0</v>
      </c>
      <c r="AH28" s="241">
        <f>MAY!AJ98</f>
        <v>0</v>
      </c>
      <c r="AI28" s="264">
        <f>MAY!AK98</f>
        <v>0</v>
      </c>
      <c r="AJ28" s="306">
        <f t="shared" si="7"/>
        <v>0</v>
      </c>
    </row>
    <row r="29" spans="1:36" s="21" customFormat="1" ht="14.45" customHeight="1" x14ac:dyDescent="0.2">
      <c r="A29" s="42" t="s">
        <v>97</v>
      </c>
      <c r="B29" s="241">
        <f>JUNE!B98</f>
        <v>0</v>
      </c>
      <c r="C29" s="241">
        <f>JUNE!C98</f>
        <v>0</v>
      </c>
      <c r="D29" s="241">
        <f>JUNE!D98</f>
        <v>0</v>
      </c>
      <c r="E29" s="241">
        <f>JUNE!E98</f>
        <v>0</v>
      </c>
      <c r="F29" s="264">
        <f>JUNE!F98</f>
        <v>0</v>
      </c>
      <c r="G29" s="242">
        <f>JUNE!J98-JUNE!J21</f>
        <v>0</v>
      </c>
      <c r="H29" s="242">
        <f t="shared" si="3"/>
        <v>0</v>
      </c>
      <c r="I29" s="242">
        <f t="shared" si="4"/>
        <v>0</v>
      </c>
      <c r="J29" s="244">
        <f>JUNE!K98</f>
        <v>0</v>
      </c>
      <c r="K29" s="241">
        <f>JUNE!L98</f>
        <v>0</v>
      </c>
      <c r="L29" s="241">
        <f>JUNE!M98</f>
        <v>0</v>
      </c>
      <c r="M29" s="241">
        <f>JUNE!N98</f>
        <v>0</v>
      </c>
      <c r="N29" s="241">
        <f>JUNE!O98</f>
        <v>0</v>
      </c>
      <c r="O29" s="241">
        <f>JUNE!P98</f>
        <v>0</v>
      </c>
      <c r="P29" s="241">
        <f>JUNE!Q98</f>
        <v>0</v>
      </c>
      <c r="Q29" s="305">
        <f>JUNE!R98</f>
        <v>0</v>
      </c>
      <c r="R29" s="306">
        <f t="shared" si="5"/>
        <v>0</v>
      </c>
      <c r="S29" s="307">
        <f t="shared" si="6"/>
        <v>0</v>
      </c>
      <c r="T29" s="241">
        <f>JUNE!U98</f>
        <v>0</v>
      </c>
      <c r="U29" s="241">
        <f>JUNE!V98</f>
        <v>0</v>
      </c>
      <c r="V29" s="241">
        <f>JUNE!W98</f>
        <v>0</v>
      </c>
      <c r="W29" s="241">
        <f>JUNE!X98</f>
        <v>0</v>
      </c>
      <c r="X29" s="241">
        <f>JUNE!Y98</f>
        <v>0</v>
      </c>
      <c r="Y29" s="241">
        <f>JUNE!Z98</f>
        <v>0</v>
      </c>
      <c r="Z29" s="241">
        <f>JUNE!AA98</f>
        <v>0</v>
      </c>
      <c r="AA29" s="241">
        <f>JUNE!AB98</f>
        <v>0</v>
      </c>
      <c r="AB29" s="241">
        <f>JUNE!AC98</f>
        <v>0</v>
      </c>
      <c r="AC29" s="241">
        <f>JUNE!AD98</f>
        <v>0</v>
      </c>
      <c r="AD29" s="241">
        <f>JUNE!AE98</f>
        <v>0</v>
      </c>
      <c r="AE29" s="241">
        <f>JUNE!AF98</f>
        <v>0</v>
      </c>
      <c r="AF29" s="241">
        <f>JUNE!AG98</f>
        <v>0</v>
      </c>
      <c r="AG29" s="241">
        <f>JUNE!AH98</f>
        <v>0</v>
      </c>
      <c r="AH29" s="241">
        <f>JUNE!AJ98</f>
        <v>0</v>
      </c>
      <c r="AI29" s="264">
        <f>JUNE!AK98</f>
        <v>0</v>
      </c>
      <c r="AJ29" s="306">
        <f t="shared" si="7"/>
        <v>0</v>
      </c>
    </row>
    <row r="30" spans="1:36" s="43" customFormat="1" ht="14.45" customHeight="1" x14ac:dyDescent="0.2">
      <c r="A30" s="42" t="s">
        <v>98</v>
      </c>
      <c r="B30" s="309">
        <f>SUM(B27:B29)</f>
        <v>0</v>
      </c>
      <c r="C30" s="309">
        <f>SUM(C27:C29)</f>
        <v>0</v>
      </c>
      <c r="D30" s="309">
        <f>SUM(D27:D29)</f>
        <v>0</v>
      </c>
      <c r="E30" s="310">
        <f>SUM(E27:E29)</f>
        <v>0</v>
      </c>
      <c r="F30" s="311">
        <f>SUM(F27:F29)</f>
        <v>0</v>
      </c>
      <c r="G30" s="310">
        <f>SUM(B30:F30)</f>
        <v>0</v>
      </c>
      <c r="H30" s="310">
        <f t="shared" si="3"/>
        <v>0</v>
      </c>
      <c r="I30" s="310">
        <f t="shared" si="4"/>
        <v>0</v>
      </c>
      <c r="J30" s="312">
        <f>SUM(J27:J29)</f>
        <v>0</v>
      </c>
      <c r="K30" s="309">
        <f t="shared" ref="K30:AI30" si="10">SUM(K27:K29)</f>
        <v>0</v>
      </c>
      <c r="L30" s="313">
        <f t="shared" si="10"/>
        <v>0</v>
      </c>
      <c r="M30" s="313">
        <f t="shared" si="10"/>
        <v>0</v>
      </c>
      <c r="N30" s="313">
        <f t="shared" si="10"/>
        <v>0</v>
      </c>
      <c r="O30" s="313">
        <f t="shared" si="10"/>
        <v>0</v>
      </c>
      <c r="P30" s="313">
        <f t="shared" si="10"/>
        <v>0</v>
      </c>
      <c r="Q30" s="314">
        <f t="shared" si="10"/>
        <v>0</v>
      </c>
      <c r="R30" s="310">
        <f t="shared" si="10"/>
        <v>0</v>
      </c>
      <c r="S30" s="312">
        <f t="shared" si="10"/>
        <v>0</v>
      </c>
      <c r="T30" s="309">
        <f t="shared" si="10"/>
        <v>0</v>
      </c>
      <c r="U30" s="309">
        <f t="shared" si="10"/>
        <v>0</v>
      </c>
      <c r="V30" s="309">
        <f t="shared" si="10"/>
        <v>0</v>
      </c>
      <c r="W30" s="309">
        <f t="shared" si="10"/>
        <v>0</v>
      </c>
      <c r="X30" s="309">
        <f t="shared" si="10"/>
        <v>0</v>
      </c>
      <c r="Y30" s="309">
        <f t="shared" si="10"/>
        <v>0</v>
      </c>
      <c r="Z30" s="309">
        <f t="shared" si="10"/>
        <v>0</v>
      </c>
      <c r="AA30" s="309">
        <f t="shared" si="10"/>
        <v>0</v>
      </c>
      <c r="AB30" s="309">
        <f t="shared" si="10"/>
        <v>0</v>
      </c>
      <c r="AC30" s="309">
        <f t="shared" si="10"/>
        <v>0</v>
      </c>
      <c r="AD30" s="309">
        <f t="shared" si="10"/>
        <v>0</v>
      </c>
      <c r="AE30" s="309">
        <f t="shared" si="10"/>
        <v>0</v>
      </c>
      <c r="AF30" s="309">
        <f t="shared" si="10"/>
        <v>0</v>
      </c>
      <c r="AG30" s="309">
        <f t="shared" si="10"/>
        <v>0</v>
      </c>
      <c r="AH30" s="309">
        <f t="shared" si="10"/>
        <v>0</v>
      </c>
      <c r="AI30" s="312">
        <f t="shared" si="10"/>
        <v>0</v>
      </c>
      <c r="AJ30" s="315">
        <f t="shared" si="7"/>
        <v>0</v>
      </c>
    </row>
    <row r="31" spans="1:36" s="44" customFormat="1" ht="14.45" customHeight="1" x14ac:dyDescent="0.2">
      <c r="A31" s="20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306"/>
      <c r="S31" s="306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306"/>
    </row>
    <row r="32" spans="1:36" s="21" customFormat="1" ht="14.45" customHeight="1" x14ac:dyDescent="0.2">
      <c r="A32" s="42" t="s">
        <v>99</v>
      </c>
      <c r="B32" s="241">
        <f>JULY!B98</f>
        <v>0</v>
      </c>
      <c r="C32" s="241">
        <f>JULY!C98</f>
        <v>0</v>
      </c>
      <c r="D32" s="241">
        <f>JULY!D98</f>
        <v>0</v>
      </c>
      <c r="E32" s="241">
        <f>JULY!E98</f>
        <v>0</v>
      </c>
      <c r="F32" s="308">
        <f>JULY!F98</f>
        <v>0</v>
      </c>
      <c r="G32" s="242">
        <f>JULY!J98-JULY!J21</f>
        <v>0</v>
      </c>
      <c r="H32" s="242">
        <f t="shared" si="3"/>
        <v>0</v>
      </c>
      <c r="I32" s="242">
        <f t="shared" si="4"/>
        <v>0</v>
      </c>
      <c r="J32" s="244">
        <f>JULY!K98</f>
        <v>0</v>
      </c>
      <c r="K32" s="241">
        <f>JULY!L98</f>
        <v>0</v>
      </c>
      <c r="L32" s="241">
        <f>JULY!M98</f>
        <v>0</v>
      </c>
      <c r="M32" s="241">
        <f>JULY!N98</f>
        <v>0</v>
      </c>
      <c r="N32" s="241">
        <f>JULY!O98</f>
        <v>0</v>
      </c>
      <c r="O32" s="241">
        <f>JULY!P98</f>
        <v>0</v>
      </c>
      <c r="P32" s="241">
        <f>JULY!Q98</f>
        <v>0</v>
      </c>
      <c r="Q32" s="305">
        <f>JULY!R98</f>
        <v>0</v>
      </c>
      <c r="R32" s="306">
        <f t="shared" si="5"/>
        <v>0</v>
      </c>
      <c r="S32" s="307">
        <f t="shared" si="6"/>
        <v>0</v>
      </c>
      <c r="T32" s="241">
        <f>JULY!U98</f>
        <v>0</v>
      </c>
      <c r="U32" s="241">
        <f>JULY!V98</f>
        <v>0</v>
      </c>
      <c r="V32" s="241">
        <f>JULY!W98</f>
        <v>0</v>
      </c>
      <c r="W32" s="241">
        <f>JULY!X98</f>
        <v>0</v>
      </c>
      <c r="X32" s="241">
        <f>JULY!Y98</f>
        <v>0</v>
      </c>
      <c r="Y32" s="241">
        <f>JULY!Z98</f>
        <v>0</v>
      </c>
      <c r="Z32" s="241">
        <f>JULY!AA98</f>
        <v>0</v>
      </c>
      <c r="AA32" s="241">
        <f>JULY!AB98</f>
        <v>0</v>
      </c>
      <c r="AB32" s="241">
        <f>JULY!AC98</f>
        <v>0</v>
      </c>
      <c r="AC32" s="241">
        <f>JULY!AD98</f>
        <v>0</v>
      </c>
      <c r="AD32" s="241">
        <f>JULY!AE98</f>
        <v>0</v>
      </c>
      <c r="AE32" s="241">
        <f>JULY!AF98</f>
        <v>0</v>
      </c>
      <c r="AF32" s="241">
        <f>JULY!AG98</f>
        <v>0</v>
      </c>
      <c r="AG32" s="241">
        <f>JULY!AH98</f>
        <v>0</v>
      </c>
      <c r="AH32" s="241">
        <f>JULY!AJ98</f>
        <v>0</v>
      </c>
      <c r="AI32" s="308">
        <f>JULY!AK98</f>
        <v>0</v>
      </c>
      <c r="AJ32" s="306">
        <f t="shared" si="7"/>
        <v>0</v>
      </c>
    </row>
    <row r="33" spans="1:36" s="21" customFormat="1" ht="14.45" customHeight="1" x14ac:dyDescent="0.2">
      <c r="A33" s="42" t="s">
        <v>100</v>
      </c>
      <c r="B33" s="241">
        <f>AUGUST!B98</f>
        <v>0</v>
      </c>
      <c r="C33" s="241">
        <f>AUGUST!C98</f>
        <v>0</v>
      </c>
      <c r="D33" s="241">
        <f>AUGUST!D98</f>
        <v>0</v>
      </c>
      <c r="E33" s="241">
        <f>AUGUST!E98</f>
        <v>0</v>
      </c>
      <c r="F33" s="264">
        <f>AUGUST!F98</f>
        <v>0</v>
      </c>
      <c r="G33" s="242">
        <f>AUGUST!J98-AUGUST!J21</f>
        <v>0</v>
      </c>
      <c r="H33" s="242">
        <f t="shared" si="3"/>
        <v>0</v>
      </c>
      <c r="I33" s="242">
        <f t="shared" si="4"/>
        <v>0</v>
      </c>
      <c r="J33" s="244">
        <f>AUGUST!K98</f>
        <v>0</v>
      </c>
      <c r="K33" s="241">
        <f>AUGUST!L98</f>
        <v>0</v>
      </c>
      <c r="L33" s="241">
        <f>AUGUST!M98</f>
        <v>0</v>
      </c>
      <c r="M33" s="241">
        <f>AUGUST!N98</f>
        <v>0</v>
      </c>
      <c r="N33" s="241">
        <f>AUGUST!O98</f>
        <v>0</v>
      </c>
      <c r="O33" s="241">
        <f>AUGUST!P98</f>
        <v>0</v>
      </c>
      <c r="P33" s="241">
        <f>AUGUST!Q98</f>
        <v>0</v>
      </c>
      <c r="Q33" s="305">
        <f>AUGUST!R98</f>
        <v>0</v>
      </c>
      <c r="R33" s="306">
        <f t="shared" si="5"/>
        <v>0</v>
      </c>
      <c r="S33" s="307">
        <f t="shared" si="6"/>
        <v>0</v>
      </c>
      <c r="T33" s="241">
        <f>AUGUST!U98</f>
        <v>0</v>
      </c>
      <c r="U33" s="241">
        <f>AUGUST!V98</f>
        <v>0</v>
      </c>
      <c r="V33" s="241">
        <f>AUGUST!W98</f>
        <v>0</v>
      </c>
      <c r="W33" s="241">
        <f>AUGUST!X98</f>
        <v>0</v>
      </c>
      <c r="X33" s="241">
        <f>AUGUST!Y98</f>
        <v>0</v>
      </c>
      <c r="Y33" s="241">
        <f>AUGUST!Z98</f>
        <v>0</v>
      </c>
      <c r="Z33" s="241">
        <f>AUGUST!AA98</f>
        <v>0</v>
      </c>
      <c r="AA33" s="241">
        <f>AUGUST!AB98</f>
        <v>0</v>
      </c>
      <c r="AB33" s="241">
        <f>AUGUST!AC98</f>
        <v>0</v>
      </c>
      <c r="AC33" s="241">
        <f>AUGUST!AD98</f>
        <v>0</v>
      </c>
      <c r="AD33" s="241">
        <f>AUGUST!AE98</f>
        <v>0</v>
      </c>
      <c r="AE33" s="241">
        <f>AUGUST!AF98</f>
        <v>0</v>
      </c>
      <c r="AF33" s="241">
        <f>AUGUST!AG98</f>
        <v>0</v>
      </c>
      <c r="AG33" s="241">
        <f>AUGUST!AH98</f>
        <v>0</v>
      </c>
      <c r="AH33" s="241">
        <f>AUGUST!AJ98</f>
        <v>0</v>
      </c>
      <c r="AI33" s="264">
        <f>AUGUST!AK98</f>
        <v>0</v>
      </c>
      <c r="AJ33" s="306">
        <f t="shared" si="7"/>
        <v>0</v>
      </c>
    </row>
    <row r="34" spans="1:36" s="21" customFormat="1" ht="14.45" customHeight="1" x14ac:dyDescent="0.2">
      <c r="A34" s="42" t="s">
        <v>101</v>
      </c>
      <c r="B34" s="241">
        <f>SEPTEMBER!B98</f>
        <v>0</v>
      </c>
      <c r="C34" s="241">
        <f>SEPTEMBER!C98</f>
        <v>0</v>
      </c>
      <c r="D34" s="241">
        <f>SEPTEMBER!D98</f>
        <v>0</v>
      </c>
      <c r="E34" s="241">
        <f>SEPTEMBER!E98</f>
        <v>0</v>
      </c>
      <c r="F34" s="264">
        <f>SEPTEMBER!F98</f>
        <v>0</v>
      </c>
      <c r="G34" s="242">
        <f>SEPTEMBER!J98-SEPTEMBER!J21</f>
        <v>0</v>
      </c>
      <c r="H34" s="242">
        <f t="shared" si="3"/>
        <v>0</v>
      </c>
      <c r="I34" s="242">
        <f t="shared" si="4"/>
        <v>0</v>
      </c>
      <c r="J34" s="244">
        <f>SEPTEMBER!K98</f>
        <v>0</v>
      </c>
      <c r="K34" s="241">
        <f>SEPTEMBER!L98</f>
        <v>0</v>
      </c>
      <c r="L34" s="241">
        <f>SEPTEMBER!M98</f>
        <v>0</v>
      </c>
      <c r="M34" s="241">
        <f>SEPTEMBER!N98</f>
        <v>0</v>
      </c>
      <c r="N34" s="241">
        <f>SEPTEMBER!O98</f>
        <v>0</v>
      </c>
      <c r="O34" s="241">
        <f>SEPTEMBER!P98</f>
        <v>0</v>
      </c>
      <c r="P34" s="241">
        <f>SEPTEMBER!Q98</f>
        <v>0</v>
      </c>
      <c r="Q34" s="305">
        <f>SEPTEMBER!R98</f>
        <v>0</v>
      </c>
      <c r="R34" s="306">
        <f t="shared" si="5"/>
        <v>0</v>
      </c>
      <c r="S34" s="307">
        <f t="shared" si="6"/>
        <v>0</v>
      </c>
      <c r="T34" s="241">
        <f>SEPTEMBER!U98</f>
        <v>0</v>
      </c>
      <c r="U34" s="241">
        <f>SEPTEMBER!V98</f>
        <v>0</v>
      </c>
      <c r="V34" s="241">
        <f>SEPTEMBER!W98</f>
        <v>0</v>
      </c>
      <c r="W34" s="241">
        <f>SEPTEMBER!X98</f>
        <v>0</v>
      </c>
      <c r="X34" s="241">
        <f>SEPTEMBER!Y98</f>
        <v>0</v>
      </c>
      <c r="Y34" s="241">
        <f>SEPTEMBER!Z98</f>
        <v>0</v>
      </c>
      <c r="Z34" s="241">
        <f>SEPTEMBER!AA98</f>
        <v>0</v>
      </c>
      <c r="AA34" s="241">
        <f>SEPTEMBER!AB98</f>
        <v>0</v>
      </c>
      <c r="AB34" s="241">
        <f>SEPTEMBER!AC98</f>
        <v>0</v>
      </c>
      <c r="AC34" s="241">
        <f>SEPTEMBER!AD98</f>
        <v>0</v>
      </c>
      <c r="AD34" s="241">
        <f>SEPTEMBER!AE98</f>
        <v>0</v>
      </c>
      <c r="AE34" s="241">
        <f>SEPTEMBER!AF98</f>
        <v>0</v>
      </c>
      <c r="AF34" s="241">
        <f>SEPTEMBER!AG98</f>
        <v>0</v>
      </c>
      <c r="AG34" s="241">
        <f>SEPTEMBER!AH98</f>
        <v>0</v>
      </c>
      <c r="AH34" s="241">
        <f>SEPTEMBER!AJ98</f>
        <v>0</v>
      </c>
      <c r="AI34" s="264">
        <f>SEPTEMBER!AK98</f>
        <v>0</v>
      </c>
      <c r="AJ34" s="306">
        <f t="shared" si="7"/>
        <v>0</v>
      </c>
    </row>
    <row r="35" spans="1:36" s="43" customFormat="1" ht="14.45" customHeight="1" x14ac:dyDescent="0.2">
      <c r="A35" s="42" t="s">
        <v>102</v>
      </c>
      <c r="B35" s="309">
        <f>SUM(B32:B34)</f>
        <v>0</v>
      </c>
      <c r="C35" s="309">
        <f>SUM(C32:C34)</f>
        <v>0</v>
      </c>
      <c r="D35" s="309">
        <f>SUM(D32:D34)</f>
        <v>0</v>
      </c>
      <c r="E35" s="310">
        <f>SUM(E32:E34)</f>
        <v>0</v>
      </c>
      <c r="F35" s="311">
        <f>SUM(F32:F34)</f>
        <v>0</v>
      </c>
      <c r="G35" s="310">
        <f>SUM(B35:F35)</f>
        <v>0</v>
      </c>
      <c r="H35" s="310">
        <f t="shared" si="3"/>
        <v>0</v>
      </c>
      <c r="I35" s="310">
        <f t="shared" si="4"/>
        <v>0</v>
      </c>
      <c r="J35" s="312">
        <f>SUM(J32:J34)</f>
        <v>0</v>
      </c>
      <c r="K35" s="309">
        <f t="shared" ref="K35:AI35" si="11">SUM(K32:K34)</f>
        <v>0</v>
      </c>
      <c r="L35" s="313">
        <f t="shared" si="11"/>
        <v>0</v>
      </c>
      <c r="M35" s="313">
        <f t="shared" si="11"/>
        <v>0</v>
      </c>
      <c r="N35" s="313">
        <f t="shared" si="11"/>
        <v>0</v>
      </c>
      <c r="O35" s="313">
        <f t="shared" si="11"/>
        <v>0</v>
      </c>
      <c r="P35" s="313">
        <f t="shared" si="11"/>
        <v>0</v>
      </c>
      <c r="Q35" s="314">
        <f t="shared" si="11"/>
        <v>0</v>
      </c>
      <c r="R35" s="310">
        <f t="shared" si="11"/>
        <v>0</v>
      </c>
      <c r="S35" s="312">
        <f t="shared" si="11"/>
        <v>0</v>
      </c>
      <c r="T35" s="309">
        <f t="shared" si="11"/>
        <v>0</v>
      </c>
      <c r="U35" s="309">
        <f t="shared" si="11"/>
        <v>0</v>
      </c>
      <c r="V35" s="309">
        <f t="shared" si="11"/>
        <v>0</v>
      </c>
      <c r="W35" s="309">
        <f t="shared" si="11"/>
        <v>0</v>
      </c>
      <c r="X35" s="309">
        <f t="shared" si="11"/>
        <v>0</v>
      </c>
      <c r="Y35" s="309">
        <f t="shared" si="11"/>
        <v>0</v>
      </c>
      <c r="Z35" s="309">
        <f t="shared" si="11"/>
        <v>0</v>
      </c>
      <c r="AA35" s="309">
        <f t="shared" si="11"/>
        <v>0</v>
      </c>
      <c r="AB35" s="309">
        <f t="shared" si="11"/>
        <v>0</v>
      </c>
      <c r="AC35" s="309">
        <f t="shared" si="11"/>
        <v>0</v>
      </c>
      <c r="AD35" s="309">
        <f t="shared" si="11"/>
        <v>0</v>
      </c>
      <c r="AE35" s="309">
        <f t="shared" si="11"/>
        <v>0</v>
      </c>
      <c r="AF35" s="309">
        <f t="shared" si="11"/>
        <v>0</v>
      </c>
      <c r="AG35" s="309">
        <f t="shared" si="11"/>
        <v>0</v>
      </c>
      <c r="AH35" s="309">
        <f t="shared" si="11"/>
        <v>0</v>
      </c>
      <c r="AI35" s="312">
        <f t="shared" si="11"/>
        <v>0</v>
      </c>
      <c r="AJ35" s="315">
        <f t="shared" si="7"/>
        <v>0</v>
      </c>
    </row>
    <row r="36" spans="1:36" s="44" customFormat="1" ht="14.45" customHeight="1" x14ac:dyDescent="0.2">
      <c r="A36" s="20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306"/>
      <c r="S36" s="306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306"/>
    </row>
    <row r="37" spans="1:36" s="21" customFormat="1" ht="14.45" customHeight="1" x14ac:dyDescent="0.2">
      <c r="A37" s="42" t="s">
        <v>103</v>
      </c>
      <c r="B37" s="241">
        <f>OCTOBER!B98</f>
        <v>0</v>
      </c>
      <c r="C37" s="241">
        <f>OCTOBER!C98</f>
        <v>0</v>
      </c>
      <c r="D37" s="241">
        <f>OCTOBER!D98</f>
        <v>0</v>
      </c>
      <c r="E37" s="241">
        <f>OCTOBER!E98</f>
        <v>0</v>
      </c>
      <c r="F37" s="308">
        <f>OCTOBER!F98</f>
        <v>0</v>
      </c>
      <c r="G37" s="242">
        <f>OCTOBER!J98-OCTOBER!J21</f>
        <v>0</v>
      </c>
      <c r="H37" s="242">
        <f t="shared" si="3"/>
        <v>0</v>
      </c>
      <c r="I37" s="242">
        <f t="shared" si="4"/>
        <v>0</v>
      </c>
      <c r="J37" s="244">
        <f>OCTOBER!K98</f>
        <v>0</v>
      </c>
      <c r="K37" s="241">
        <f>OCTOBER!L98</f>
        <v>0</v>
      </c>
      <c r="L37" s="241">
        <f>OCTOBER!M98</f>
        <v>0</v>
      </c>
      <c r="M37" s="241">
        <f>OCTOBER!N98</f>
        <v>0</v>
      </c>
      <c r="N37" s="241">
        <f>OCTOBER!O98</f>
        <v>0</v>
      </c>
      <c r="O37" s="241">
        <f>OCTOBER!P98</f>
        <v>0</v>
      </c>
      <c r="P37" s="241">
        <f>OCTOBER!Q98</f>
        <v>0</v>
      </c>
      <c r="Q37" s="305">
        <f>OCTOBER!R98</f>
        <v>0</v>
      </c>
      <c r="R37" s="306">
        <f t="shared" si="5"/>
        <v>0</v>
      </c>
      <c r="S37" s="307">
        <f t="shared" si="6"/>
        <v>0</v>
      </c>
      <c r="T37" s="241">
        <f>OCTOBER!U98</f>
        <v>0</v>
      </c>
      <c r="U37" s="241">
        <f>OCTOBER!V98</f>
        <v>0</v>
      </c>
      <c r="V37" s="241">
        <f>OCTOBER!W98</f>
        <v>0</v>
      </c>
      <c r="W37" s="241">
        <f>OCTOBER!X98</f>
        <v>0</v>
      </c>
      <c r="X37" s="241">
        <f>OCTOBER!Y98</f>
        <v>0</v>
      </c>
      <c r="Y37" s="241">
        <f>OCTOBER!Z98</f>
        <v>0</v>
      </c>
      <c r="Z37" s="241">
        <f>OCTOBER!AA98</f>
        <v>0</v>
      </c>
      <c r="AA37" s="241">
        <f>OCTOBER!AB98</f>
        <v>0</v>
      </c>
      <c r="AB37" s="241">
        <f>OCTOBER!AC98</f>
        <v>0</v>
      </c>
      <c r="AC37" s="241">
        <f>OCTOBER!AD98</f>
        <v>0</v>
      </c>
      <c r="AD37" s="241">
        <f>OCTOBER!AE98</f>
        <v>0</v>
      </c>
      <c r="AE37" s="241">
        <f>OCTOBER!AF98</f>
        <v>0</v>
      </c>
      <c r="AF37" s="241">
        <f>OCTOBER!AG98</f>
        <v>0</v>
      </c>
      <c r="AG37" s="241">
        <f>OCTOBER!AH98</f>
        <v>0</v>
      </c>
      <c r="AH37" s="241">
        <f>OCTOBER!AJ98</f>
        <v>0</v>
      </c>
      <c r="AI37" s="308">
        <f>OCTOBER!AK98</f>
        <v>0</v>
      </c>
      <c r="AJ37" s="306">
        <f t="shared" si="7"/>
        <v>0</v>
      </c>
    </row>
    <row r="38" spans="1:36" s="21" customFormat="1" ht="14.45" customHeight="1" x14ac:dyDescent="0.2">
      <c r="A38" s="42" t="s">
        <v>104</v>
      </c>
      <c r="B38" s="241">
        <f>NOVEMBER!B98</f>
        <v>0</v>
      </c>
      <c r="C38" s="241">
        <f>NOVEMBER!C98</f>
        <v>0</v>
      </c>
      <c r="D38" s="241">
        <f>NOVEMBER!D98</f>
        <v>0</v>
      </c>
      <c r="E38" s="241">
        <f>NOVEMBER!E98</f>
        <v>0</v>
      </c>
      <c r="F38" s="264">
        <f>NOVEMBER!F98</f>
        <v>0</v>
      </c>
      <c r="G38" s="242">
        <f>NOVEMBER!J98-NOVEMBER!J21</f>
        <v>0</v>
      </c>
      <c r="H38" s="242">
        <f t="shared" si="3"/>
        <v>0</v>
      </c>
      <c r="I38" s="242">
        <f t="shared" si="4"/>
        <v>0</v>
      </c>
      <c r="J38" s="244">
        <f>NOVEMBER!K98</f>
        <v>0</v>
      </c>
      <c r="K38" s="241">
        <f>NOVEMBER!L98</f>
        <v>0</v>
      </c>
      <c r="L38" s="241">
        <f>NOVEMBER!M98</f>
        <v>0</v>
      </c>
      <c r="M38" s="241">
        <f>NOVEMBER!N98</f>
        <v>0</v>
      </c>
      <c r="N38" s="241">
        <f>NOVEMBER!O98</f>
        <v>0</v>
      </c>
      <c r="O38" s="241">
        <f>NOVEMBER!P98</f>
        <v>0</v>
      </c>
      <c r="P38" s="241">
        <f>NOVEMBER!Q98</f>
        <v>0</v>
      </c>
      <c r="Q38" s="305">
        <f>NOVEMBER!R98</f>
        <v>0</v>
      </c>
      <c r="R38" s="306">
        <f t="shared" si="5"/>
        <v>0</v>
      </c>
      <c r="S38" s="307">
        <f t="shared" si="6"/>
        <v>0</v>
      </c>
      <c r="T38" s="241">
        <f>NOVEMBER!U98</f>
        <v>0</v>
      </c>
      <c r="U38" s="241">
        <f>NOVEMBER!V98</f>
        <v>0</v>
      </c>
      <c r="V38" s="241">
        <f>NOVEMBER!W98</f>
        <v>0</v>
      </c>
      <c r="W38" s="241">
        <f>NOVEMBER!X98</f>
        <v>0</v>
      </c>
      <c r="X38" s="241">
        <f>NOVEMBER!Y98</f>
        <v>0</v>
      </c>
      <c r="Y38" s="241">
        <f>NOVEMBER!Z98</f>
        <v>0</v>
      </c>
      <c r="Z38" s="241">
        <f>NOVEMBER!AA98</f>
        <v>0</v>
      </c>
      <c r="AA38" s="241">
        <f>NOVEMBER!AB98</f>
        <v>0</v>
      </c>
      <c r="AB38" s="241">
        <f>NOVEMBER!AC98</f>
        <v>0</v>
      </c>
      <c r="AC38" s="241">
        <f>NOVEMBER!AD98</f>
        <v>0</v>
      </c>
      <c r="AD38" s="241">
        <f>NOVEMBER!AE98</f>
        <v>0</v>
      </c>
      <c r="AE38" s="241">
        <f>NOVEMBER!AF98</f>
        <v>0</v>
      </c>
      <c r="AF38" s="241">
        <f>NOVEMBER!AG98</f>
        <v>0</v>
      </c>
      <c r="AG38" s="241">
        <f>NOVEMBER!AH98</f>
        <v>0</v>
      </c>
      <c r="AH38" s="241">
        <f>NOVEMBER!AJ98</f>
        <v>0</v>
      </c>
      <c r="AI38" s="264">
        <f>NOVEMBER!AK98</f>
        <v>0</v>
      </c>
      <c r="AJ38" s="306">
        <f t="shared" si="7"/>
        <v>0</v>
      </c>
    </row>
    <row r="39" spans="1:36" s="21" customFormat="1" ht="14.45" customHeight="1" x14ac:dyDescent="0.2">
      <c r="A39" s="42" t="s">
        <v>105</v>
      </c>
      <c r="B39" s="241">
        <f>DECEMBER!B98</f>
        <v>0</v>
      </c>
      <c r="C39" s="241">
        <f>DECEMBER!C98</f>
        <v>0</v>
      </c>
      <c r="D39" s="241">
        <f>DECEMBER!D98</f>
        <v>0</v>
      </c>
      <c r="E39" s="241">
        <f>DECEMBER!E98</f>
        <v>0</v>
      </c>
      <c r="F39" s="264">
        <f>DECEMBER!F98</f>
        <v>0</v>
      </c>
      <c r="G39" s="242">
        <f>DECEMBER!J98-DECEMBER!J21</f>
        <v>0</v>
      </c>
      <c r="H39" s="242">
        <f t="shared" si="3"/>
        <v>0</v>
      </c>
      <c r="I39" s="242">
        <f t="shared" si="4"/>
        <v>0</v>
      </c>
      <c r="J39" s="244">
        <f>DECEMBER!K98</f>
        <v>0</v>
      </c>
      <c r="K39" s="241">
        <f>DECEMBER!L98</f>
        <v>0</v>
      </c>
      <c r="L39" s="241">
        <f>DECEMBER!M98</f>
        <v>0</v>
      </c>
      <c r="M39" s="241">
        <f>DECEMBER!N98</f>
        <v>0</v>
      </c>
      <c r="N39" s="241">
        <f>DECEMBER!O98</f>
        <v>0</v>
      </c>
      <c r="O39" s="241">
        <f>DECEMBER!P98</f>
        <v>0</v>
      </c>
      <c r="P39" s="241">
        <f>DECEMBER!Q98</f>
        <v>0</v>
      </c>
      <c r="Q39" s="305">
        <f>DECEMBER!R98</f>
        <v>0</v>
      </c>
      <c r="R39" s="306">
        <f t="shared" si="5"/>
        <v>0</v>
      </c>
      <c r="S39" s="307">
        <f t="shared" si="6"/>
        <v>0</v>
      </c>
      <c r="T39" s="241">
        <f>DECEMBER!U98</f>
        <v>0</v>
      </c>
      <c r="U39" s="241">
        <f>DECEMBER!V98</f>
        <v>0</v>
      </c>
      <c r="V39" s="241">
        <f>DECEMBER!W98</f>
        <v>0</v>
      </c>
      <c r="W39" s="241">
        <f>DECEMBER!X98</f>
        <v>0</v>
      </c>
      <c r="X39" s="241">
        <f>DECEMBER!Y98</f>
        <v>0</v>
      </c>
      <c r="Y39" s="241">
        <f>DECEMBER!Z98</f>
        <v>0</v>
      </c>
      <c r="Z39" s="241">
        <f>DECEMBER!AA98</f>
        <v>0</v>
      </c>
      <c r="AA39" s="241">
        <f>DECEMBER!AB98</f>
        <v>0</v>
      </c>
      <c r="AB39" s="241">
        <f>DECEMBER!AC98</f>
        <v>0</v>
      </c>
      <c r="AC39" s="241">
        <f>DECEMBER!AD98</f>
        <v>0</v>
      </c>
      <c r="AD39" s="241">
        <f>DECEMBER!AE98</f>
        <v>0</v>
      </c>
      <c r="AE39" s="241">
        <f>DECEMBER!AF98</f>
        <v>0</v>
      </c>
      <c r="AF39" s="241">
        <f>DECEMBER!AG98</f>
        <v>0</v>
      </c>
      <c r="AG39" s="241">
        <f>DECEMBER!AH98</f>
        <v>0</v>
      </c>
      <c r="AH39" s="241">
        <f>DECEMBER!AJ98</f>
        <v>0</v>
      </c>
      <c r="AI39" s="264">
        <f>DECEMBER!AK98</f>
        <v>0</v>
      </c>
      <c r="AJ39" s="306">
        <f t="shared" si="7"/>
        <v>0</v>
      </c>
    </row>
    <row r="40" spans="1:36" s="43" customFormat="1" ht="14.45" customHeight="1" x14ac:dyDescent="0.2">
      <c r="A40" s="42" t="s">
        <v>106</v>
      </c>
      <c r="B40" s="309">
        <f>SUM(B37:B39)</f>
        <v>0</v>
      </c>
      <c r="C40" s="309">
        <f>SUM(C37:C39)</f>
        <v>0</v>
      </c>
      <c r="D40" s="309">
        <f>SUM(D37:D39)</f>
        <v>0</v>
      </c>
      <c r="E40" s="310">
        <f>SUM(E37:E39)</f>
        <v>0</v>
      </c>
      <c r="F40" s="311">
        <f>SUM(F37:F39)</f>
        <v>0</v>
      </c>
      <c r="G40" s="310">
        <f>SUM(B40:F40)</f>
        <v>0</v>
      </c>
      <c r="H40" s="310">
        <f t="shared" si="3"/>
        <v>0</v>
      </c>
      <c r="I40" s="310">
        <f t="shared" si="4"/>
        <v>0</v>
      </c>
      <c r="J40" s="312">
        <f t="shared" ref="J40:AI40" si="12">SUM(J37:J39)</f>
        <v>0</v>
      </c>
      <c r="K40" s="309">
        <f t="shared" si="12"/>
        <v>0</v>
      </c>
      <c r="L40" s="313">
        <f t="shared" si="12"/>
        <v>0</v>
      </c>
      <c r="M40" s="313">
        <f t="shared" si="12"/>
        <v>0</v>
      </c>
      <c r="N40" s="313">
        <f t="shared" si="12"/>
        <v>0</v>
      </c>
      <c r="O40" s="313">
        <f t="shared" si="12"/>
        <v>0</v>
      </c>
      <c r="P40" s="313">
        <f t="shared" si="12"/>
        <v>0</v>
      </c>
      <c r="Q40" s="314">
        <f t="shared" si="12"/>
        <v>0</v>
      </c>
      <c r="R40" s="310">
        <f t="shared" si="12"/>
        <v>0</v>
      </c>
      <c r="S40" s="312">
        <f t="shared" si="12"/>
        <v>0</v>
      </c>
      <c r="T40" s="309">
        <f t="shared" si="12"/>
        <v>0</v>
      </c>
      <c r="U40" s="309">
        <f t="shared" si="12"/>
        <v>0</v>
      </c>
      <c r="V40" s="309">
        <f t="shared" si="12"/>
        <v>0</v>
      </c>
      <c r="W40" s="309">
        <f t="shared" si="12"/>
        <v>0</v>
      </c>
      <c r="X40" s="309">
        <f t="shared" si="12"/>
        <v>0</v>
      </c>
      <c r="Y40" s="309">
        <f t="shared" si="12"/>
        <v>0</v>
      </c>
      <c r="Z40" s="309">
        <f t="shared" si="12"/>
        <v>0</v>
      </c>
      <c r="AA40" s="309">
        <f t="shared" si="12"/>
        <v>0</v>
      </c>
      <c r="AB40" s="309">
        <f t="shared" si="12"/>
        <v>0</v>
      </c>
      <c r="AC40" s="309">
        <f t="shared" si="12"/>
        <v>0</v>
      </c>
      <c r="AD40" s="309">
        <f t="shared" si="12"/>
        <v>0</v>
      </c>
      <c r="AE40" s="309">
        <f t="shared" si="12"/>
        <v>0</v>
      </c>
      <c r="AF40" s="309">
        <f t="shared" si="12"/>
        <v>0</v>
      </c>
      <c r="AG40" s="309">
        <f t="shared" si="12"/>
        <v>0</v>
      </c>
      <c r="AH40" s="309">
        <f t="shared" si="12"/>
        <v>0</v>
      </c>
      <c r="AI40" s="312">
        <f t="shared" si="12"/>
        <v>0</v>
      </c>
      <c r="AJ40" s="315">
        <f t="shared" si="7"/>
        <v>0</v>
      </c>
    </row>
    <row r="41" spans="1:36" s="44" customFormat="1" ht="14.45" customHeight="1" thickBot="1" x14ac:dyDescent="0.25">
      <c r="A41" s="318"/>
      <c r="B41" s="319"/>
      <c r="C41" s="319"/>
      <c r="D41" s="319"/>
      <c r="E41" s="319"/>
      <c r="F41" s="320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21"/>
      <c r="S41" s="321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21"/>
    </row>
    <row r="42" spans="1:36" s="43" customFormat="1" ht="14.45" customHeight="1" thickTop="1" thickBot="1" x14ac:dyDescent="0.25">
      <c r="A42" s="322" t="s">
        <v>107</v>
      </c>
      <c r="B42" s="323">
        <f>SUM(B25+B30+B35+B40)</f>
        <v>0</v>
      </c>
      <c r="C42" s="323">
        <f t="shared" ref="C42:AI42" si="13">SUM(C25+C30+C35+C40)</f>
        <v>0</v>
      </c>
      <c r="D42" s="323">
        <f t="shared" si="13"/>
        <v>0</v>
      </c>
      <c r="E42" s="324">
        <f t="shared" si="13"/>
        <v>0</v>
      </c>
      <c r="F42" s="325">
        <f t="shared" si="13"/>
        <v>0</v>
      </c>
      <c r="G42" s="324">
        <f t="shared" si="13"/>
        <v>0</v>
      </c>
      <c r="H42" s="324">
        <f t="shared" si="13"/>
        <v>0</v>
      </c>
      <c r="I42" s="324">
        <f t="shared" si="4"/>
        <v>0</v>
      </c>
      <c r="J42" s="326">
        <f t="shared" si="13"/>
        <v>0</v>
      </c>
      <c r="K42" s="323">
        <f t="shared" si="13"/>
        <v>0</v>
      </c>
      <c r="L42" s="327">
        <f t="shared" si="13"/>
        <v>0</v>
      </c>
      <c r="M42" s="327">
        <f t="shared" si="13"/>
        <v>0</v>
      </c>
      <c r="N42" s="327">
        <f t="shared" si="13"/>
        <v>0</v>
      </c>
      <c r="O42" s="327">
        <f t="shared" si="13"/>
        <v>0</v>
      </c>
      <c r="P42" s="327">
        <f t="shared" si="13"/>
        <v>0</v>
      </c>
      <c r="Q42" s="328">
        <f t="shared" si="13"/>
        <v>0</v>
      </c>
      <c r="R42" s="324">
        <f t="shared" si="13"/>
        <v>0</v>
      </c>
      <c r="S42" s="326">
        <f t="shared" si="13"/>
        <v>0</v>
      </c>
      <c r="T42" s="323">
        <f t="shared" si="13"/>
        <v>0</v>
      </c>
      <c r="U42" s="323">
        <f t="shared" si="13"/>
        <v>0</v>
      </c>
      <c r="V42" s="323">
        <f t="shared" si="13"/>
        <v>0</v>
      </c>
      <c r="W42" s="323">
        <f t="shared" si="13"/>
        <v>0</v>
      </c>
      <c r="X42" s="323">
        <f t="shared" si="13"/>
        <v>0</v>
      </c>
      <c r="Y42" s="323">
        <f t="shared" si="13"/>
        <v>0</v>
      </c>
      <c r="Z42" s="323">
        <f t="shared" si="13"/>
        <v>0</v>
      </c>
      <c r="AA42" s="323">
        <f t="shared" si="13"/>
        <v>0</v>
      </c>
      <c r="AB42" s="323">
        <f t="shared" si="13"/>
        <v>0</v>
      </c>
      <c r="AC42" s="323">
        <f t="shared" si="13"/>
        <v>0</v>
      </c>
      <c r="AD42" s="323">
        <f t="shared" si="13"/>
        <v>0</v>
      </c>
      <c r="AE42" s="323">
        <f t="shared" si="13"/>
        <v>0</v>
      </c>
      <c r="AF42" s="323">
        <f t="shared" si="13"/>
        <v>0</v>
      </c>
      <c r="AG42" s="323">
        <f t="shared" si="13"/>
        <v>0</v>
      </c>
      <c r="AH42" s="323">
        <f t="shared" si="13"/>
        <v>0</v>
      </c>
      <c r="AI42" s="326">
        <f t="shared" si="13"/>
        <v>0</v>
      </c>
      <c r="AJ42" s="329">
        <f t="shared" si="7"/>
        <v>0</v>
      </c>
    </row>
    <row r="43" spans="1:36" s="17" customFormat="1" ht="14.45" customHeight="1" thickTop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2"/>
      <c r="S43" s="22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s="17" customFormat="1" ht="14.45" customHeight="1" x14ac:dyDescent="0.2">
      <c r="A44" s="15"/>
      <c r="B44" s="39"/>
      <c r="C44" s="39"/>
      <c r="D44" s="39"/>
      <c r="E44" s="39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2"/>
      <c r="S44" s="22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customFormat="1" ht="14.45" customHeight="1" x14ac:dyDescent="0.2">
      <c r="A45" s="103"/>
      <c r="B45" s="103"/>
      <c r="C45" s="547" t="s">
        <v>392</v>
      </c>
      <c r="D45" s="547"/>
      <c r="E45" s="547"/>
      <c r="F45" s="547"/>
      <c r="G45" s="547"/>
      <c r="H45" s="124"/>
      <c r="I45" s="103"/>
      <c r="J45" s="103"/>
      <c r="K45" s="547" t="s">
        <v>393</v>
      </c>
      <c r="L45" s="547"/>
      <c r="M45" s="547"/>
      <c r="N45" s="547"/>
      <c r="O45" s="547"/>
      <c r="P45" s="124"/>
    </row>
    <row r="46" spans="1:36" customFormat="1" ht="14.45" customHeight="1" thickBot="1" x14ac:dyDescent="0.25">
      <c r="A46" s="103"/>
      <c r="B46" s="103"/>
      <c r="C46" s="103"/>
      <c r="D46" s="103"/>
      <c r="E46" s="103"/>
      <c r="F46" s="103"/>
      <c r="G46" s="103"/>
      <c r="H46" s="124"/>
      <c r="I46" s="103"/>
      <c r="J46" s="103"/>
      <c r="K46" s="103"/>
      <c r="L46" s="103"/>
      <c r="M46" s="103"/>
      <c r="N46" s="103"/>
      <c r="O46" s="103"/>
      <c r="P46" s="124"/>
    </row>
    <row r="47" spans="1:36" customFormat="1" ht="14.45" customHeight="1" x14ac:dyDescent="0.2">
      <c r="A47" s="231"/>
      <c r="B47" s="231"/>
      <c r="C47" s="548" t="s">
        <v>394</v>
      </c>
      <c r="D47" s="549"/>
      <c r="E47" s="550"/>
      <c r="F47" s="551" t="s">
        <v>395</v>
      </c>
      <c r="G47" s="552"/>
      <c r="H47" s="124"/>
      <c r="I47" s="231"/>
      <c r="J47" s="231"/>
      <c r="K47" s="548" t="s">
        <v>394</v>
      </c>
      <c r="L47" s="549"/>
      <c r="M47" s="550"/>
      <c r="N47" s="551" t="s">
        <v>395</v>
      </c>
      <c r="O47" s="552"/>
      <c r="P47" s="124"/>
    </row>
    <row r="48" spans="1:36" customFormat="1" ht="14.45" customHeight="1" x14ac:dyDescent="0.2">
      <c r="A48" s="373" t="s">
        <v>461</v>
      </c>
      <c r="B48" s="232"/>
      <c r="C48" s="534"/>
      <c r="D48" s="535"/>
      <c r="E48" s="536"/>
      <c r="F48" s="537">
        <f>D8</f>
        <v>0</v>
      </c>
      <c r="G48" s="538"/>
      <c r="H48" s="124"/>
      <c r="I48" s="373" t="s">
        <v>461</v>
      </c>
      <c r="J48" s="232"/>
      <c r="K48" s="553">
        <f>C48</f>
        <v>0</v>
      </c>
      <c r="L48" s="554"/>
      <c r="M48" s="555"/>
      <c r="N48" s="537">
        <f>D9</f>
        <v>0</v>
      </c>
      <c r="O48" s="538"/>
      <c r="P48" s="124"/>
    </row>
    <row r="49" spans="1:16" customFormat="1" ht="14.45" customHeight="1" x14ac:dyDescent="0.2">
      <c r="A49" s="539" t="s">
        <v>212</v>
      </c>
      <c r="B49" s="540"/>
      <c r="C49" s="556">
        <f>JANUARY!$U$105</f>
        <v>0</v>
      </c>
      <c r="D49" s="557"/>
      <c r="E49" s="558"/>
      <c r="F49" s="559">
        <f>JANUARY!U106</f>
        <v>0</v>
      </c>
      <c r="G49" s="560"/>
      <c r="H49" s="124"/>
      <c r="I49" s="539" t="s">
        <v>212</v>
      </c>
      <c r="J49" s="540"/>
      <c r="K49" s="556">
        <f>DECEMBER!$U$105</f>
        <v>0</v>
      </c>
      <c r="L49" s="557"/>
      <c r="M49" s="558"/>
      <c r="N49" s="559">
        <f>DECEMBER!U110</f>
        <v>0</v>
      </c>
      <c r="O49" s="560"/>
      <c r="P49" s="124"/>
    </row>
    <row r="50" spans="1:16" customFormat="1" ht="14.45" customHeight="1" x14ac:dyDescent="0.2">
      <c r="A50" s="539" t="s">
        <v>213</v>
      </c>
      <c r="B50" s="540"/>
      <c r="C50" s="556">
        <f>JANUARY!$U$115</f>
        <v>0</v>
      </c>
      <c r="D50" s="557"/>
      <c r="E50" s="558"/>
      <c r="F50" s="559">
        <f>JANUARY!U116</f>
        <v>0</v>
      </c>
      <c r="G50" s="560"/>
      <c r="H50" s="124"/>
      <c r="I50" s="539" t="s">
        <v>213</v>
      </c>
      <c r="J50" s="540"/>
      <c r="K50" s="556">
        <f>DECEMBER!$U$115</f>
        <v>0</v>
      </c>
      <c r="L50" s="557"/>
      <c r="M50" s="558"/>
      <c r="N50" s="559">
        <f>DECEMBER!U120</f>
        <v>0</v>
      </c>
      <c r="O50" s="560"/>
      <c r="P50" s="124"/>
    </row>
    <row r="51" spans="1:16" customFormat="1" ht="14.45" customHeight="1" x14ac:dyDescent="0.2">
      <c r="A51" s="539" t="s">
        <v>214</v>
      </c>
      <c r="B51" s="540"/>
      <c r="C51" s="556">
        <f>JANUARY!$U$125</f>
        <v>0</v>
      </c>
      <c r="D51" s="557"/>
      <c r="E51" s="558"/>
      <c r="F51" s="559">
        <f>JANUARY!U126</f>
        <v>0</v>
      </c>
      <c r="G51" s="560"/>
      <c r="H51" s="124"/>
      <c r="I51" s="539" t="s">
        <v>214</v>
      </c>
      <c r="J51" s="540"/>
      <c r="K51" s="556">
        <f>DECEMBER!$U$125</f>
        <v>0</v>
      </c>
      <c r="L51" s="557"/>
      <c r="M51" s="558"/>
      <c r="N51" s="559">
        <f>DECEMBER!U130</f>
        <v>0</v>
      </c>
      <c r="O51" s="560"/>
      <c r="P51" s="124"/>
    </row>
    <row r="52" spans="1:16" customFormat="1" ht="14.45" customHeight="1" x14ac:dyDescent="0.2">
      <c r="A52" s="539" t="s">
        <v>215</v>
      </c>
      <c r="B52" s="540"/>
      <c r="C52" s="556">
        <f>JANUARY!$U$135</f>
        <v>0</v>
      </c>
      <c r="D52" s="557"/>
      <c r="E52" s="558"/>
      <c r="F52" s="559">
        <f>JANUARY!U136</f>
        <v>0</v>
      </c>
      <c r="G52" s="560"/>
      <c r="H52" s="124"/>
      <c r="I52" s="539" t="s">
        <v>215</v>
      </c>
      <c r="J52" s="540"/>
      <c r="K52" s="556">
        <f>DECEMBER!$U$135</f>
        <v>0</v>
      </c>
      <c r="L52" s="557"/>
      <c r="M52" s="558"/>
      <c r="N52" s="559">
        <f>DECEMBER!U140</f>
        <v>0</v>
      </c>
      <c r="O52" s="560"/>
      <c r="P52" s="124"/>
    </row>
    <row r="53" spans="1:16" customFormat="1" ht="14.45" customHeight="1" x14ac:dyDescent="0.2">
      <c r="A53" s="539" t="s">
        <v>246</v>
      </c>
      <c r="B53" s="540"/>
      <c r="C53" s="561">
        <f>JANUARY!$Z$105</f>
        <v>0</v>
      </c>
      <c r="D53" s="557"/>
      <c r="E53" s="558"/>
      <c r="F53" s="559">
        <f>JANUARY!Z106</f>
        <v>0</v>
      </c>
      <c r="G53" s="560"/>
      <c r="H53" s="124"/>
      <c r="I53" s="539" t="s">
        <v>246</v>
      </c>
      <c r="J53" s="540"/>
      <c r="K53" s="561">
        <f>DECEMBER!$Z$105</f>
        <v>0</v>
      </c>
      <c r="L53" s="557"/>
      <c r="M53" s="558"/>
      <c r="N53" s="559">
        <f>DECEMBER!Z110</f>
        <v>0</v>
      </c>
      <c r="O53" s="560"/>
      <c r="P53" s="124"/>
    </row>
    <row r="54" spans="1:16" customFormat="1" ht="14.45" customHeight="1" x14ac:dyDescent="0.2">
      <c r="A54" s="539" t="s">
        <v>247</v>
      </c>
      <c r="B54" s="540"/>
      <c r="C54" s="556">
        <f>JANUARY!$Z$115</f>
        <v>0</v>
      </c>
      <c r="D54" s="557"/>
      <c r="E54" s="558"/>
      <c r="F54" s="559">
        <f>JANUARY!Z116</f>
        <v>0</v>
      </c>
      <c r="G54" s="560"/>
      <c r="H54" s="124"/>
      <c r="I54" s="539" t="s">
        <v>247</v>
      </c>
      <c r="J54" s="540"/>
      <c r="K54" s="556">
        <f>DECEMBER!$Z$115</f>
        <v>0</v>
      </c>
      <c r="L54" s="557"/>
      <c r="M54" s="558"/>
      <c r="N54" s="559">
        <f>DECEMBER!Z120</f>
        <v>0</v>
      </c>
      <c r="O54" s="560"/>
      <c r="P54" s="124"/>
    </row>
    <row r="55" spans="1:16" customFormat="1" ht="14.45" customHeight="1" x14ac:dyDescent="0.2">
      <c r="A55" s="539" t="s">
        <v>248</v>
      </c>
      <c r="B55" s="540"/>
      <c r="C55" s="556">
        <f>JANUARY!$Z$125</f>
        <v>0</v>
      </c>
      <c r="D55" s="557"/>
      <c r="E55" s="558"/>
      <c r="F55" s="559">
        <f>JANUARY!Z126</f>
        <v>0</v>
      </c>
      <c r="G55" s="560"/>
      <c r="H55" s="124"/>
      <c r="I55" s="539" t="s">
        <v>248</v>
      </c>
      <c r="J55" s="540"/>
      <c r="K55" s="556">
        <f>DECEMBER!$Z$125</f>
        <v>0</v>
      </c>
      <c r="L55" s="557"/>
      <c r="M55" s="558"/>
      <c r="N55" s="559">
        <f>DECEMBER!Z130</f>
        <v>0</v>
      </c>
      <c r="O55" s="560"/>
      <c r="P55" s="124"/>
    </row>
    <row r="56" spans="1:16" customFormat="1" ht="14.45" customHeight="1" x14ac:dyDescent="0.2">
      <c r="A56" s="539" t="s">
        <v>249</v>
      </c>
      <c r="B56" s="540"/>
      <c r="C56" s="556">
        <f>JANUARY!$Z$135</f>
        <v>0</v>
      </c>
      <c r="D56" s="557"/>
      <c r="E56" s="558"/>
      <c r="F56" s="559">
        <f>JANUARY!Z136</f>
        <v>0</v>
      </c>
      <c r="G56" s="560"/>
      <c r="H56" s="102"/>
      <c r="I56" s="539" t="s">
        <v>249</v>
      </c>
      <c r="J56" s="540"/>
      <c r="K56" s="556">
        <f>DECEMBER!$Z$135</f>
        <v>0</v>
      </c>
      <c r="L56" s="557"/>
      <c r="M56" s="558"/>
      <c r="N56" s="559">
        <f>DECEMBER!Z140</f>
        <v>0</v>
      </c>
      <c r="O56" s="560"/>
      <c r="P56" s="102"/>
    </row>
    <row r="57" spans="1:16" customFormat="1" ht="14.45" customHeight="1" x14ac:dyDescent="0.2">
      <c r="A57" s="539" t="s">
        <v>216</v>
      </c>
      <c r="B57" s="540"/>
      <c r="C57" s="570"/>
      <c r="D57" s="571"/>
      <c r="E57" s="572"/>
      <c r="F57" s="559">
        <f>JANUARY!K2</f>
        <v>0</v>
      </c>
      <c r="G57" s="560"/>
      <c r="H57" s="102"/>
      <c r="I57" s="539" t="s">
        <v>216</v>
      </c>
      <c r="J57" s="540"/>
      <c r="K57" s="570" t="s">
        <v>398</v>
      </c>
      <c r="L57" s="571"/>
      <c r="M57" s="572"/>
      <c r="N57" s="578"/>
      <c r="O57" s="579"/>
      <c r="P57" s="102"/>
    </row>
    <row r="58" spans="1:16" customFormat="1" ht="14.45" customHeight="1" thickBot="1" x14ac:dyDescent="0.25">
      <c r="A58" s="231"/>
      <c r="B58" s="231"/>
      <c r="C58" s="562" t="s">
        <v>136</v>
      </c>
      <c r="D58" s="563"/>
      <c r="E58" s="564"/>
      <c r="F58" s="565">
        <f>SUM(F48:G57)</f>
        <v>0</v>
      </c>
      <c r="G58" s="566"/>
      <c r="I58" s="231"/>
      <c r="J58" s="231"/>
      <c r="K58" s="567" t="s">
        <v>136</v>
      </c>
      <c r="L58" s="568"/>
      <c r="M58" s="569"/>
      <c r="N58" s="565">
        <f>SUM(N48:O57)</f>
        <v>0</v>
      </c>
      <c r="O58" s="566"/>
    </row>
    <row r="59" spans="1:16" customFormat="1" ht="14.45" customHeight="1" x14ac:dyDescent="0.2"/>
    <row r="60" spans="1:16" customFormat="1" ht="14.45" customHeight="1" x14ac:dyDescent="0.2"/>
    <row r="61" spans="1:16" customFormat="1" ht="14.45" customHeight="1" x14ac:dyDescent="0.2">
      <c r="J61" s="157" t="s">
        <v>462</v>
      </c>
    </row>
    <row r="62" spans="1:16" customFormat="1" ht="14.45" customHeight="1" x14ac:dyDescent="0.2">
      <c r="J62" s="157" t="s">
        <v>396</v>
      </c>
      <c r="M62" s="575">
        <f>DECEMBER!O112</f>
        <v>0</v>
      </c>
      <c r="N62" s="575"/>
    </row>
    <row r="63" spans="1:16" s="359" customFormat="1" ht="14.45" customHeight="1" x14ac:dyDescent="0.2">
      <c r="J63" s="157" t="s">
        <v>474</v>
      </c>
      <c r="M63" s="573">
        <f>DECEMBER!O113</f>
        <v>0</v>
      </c>
      <c r="N63" s="573"/>
      <c r="O63" s="432"/>
    </row>
    <row r="64" spans="1:16" customFormat="1" ht="14.45" customHeight="1" x14ac:dyDescent="0.2">
      <c r="J64" s="157" t="s">
        <v>463</v>
      </c>
      <c r="M64" s="576">
        <f>DECEMBER!O114</f>
        <v>0</v>
      </c>
      <c r="N64" s="576"/>
    </row>
    <row r="65" spans="10:14" customFormat="1" ht="14.45" customHeight="1" thickBot="1" x14ac:dyDescent="0.25">
      <c r="J65" s="157" t="s">
        <v>397</v>
      </c>
      <c r="M65" s="577">
        <f>M62-M64+M63</f>
        <v>0</v>
      </c>
      <c r="N65" s="577"/>
    </row>
    <row r="66" spans="10:14" ht="14.45" customHeight="1" thickTop="1" x14ac:dyDescent="0.2"/>
  </sheetData>
  <sheetProtection algorithmName="SHA-512" hashValue="0n1fUjGTw+uBtD46XSCyDJMHMX+03TaT9VpcYV4x8uW9rYgoat8FjEZzQ27xncylf/EKdaSxjB+wVMzekdl2XQ==" saltValue="KyDzqy4dNHOYwIQ3lYKq+w==" spinCount="100000" sheet="1" objects="1" scenarios="1" formatColumns="0" formatRows="0"/>
  <mergeCells count="76">
    <mergeCell ref="M63:N63"/>
    <mergeCell ref="G11:K11"/>
    <mergeCell ref="M62:N62"/>
    <mergeCell ref="M64:N64"/>
    <mergeCell ref="M65:N65"/>
    <mergeCell ref="N57:O57"/>
    <mergeCell ref="N55:O55"/>
    <mergeCell ref="N56:O56"/>
    <mergeCell ref="N53:O53"/>
    <mergeCell ref="N54:O54"/>
    <mergeCell ref="N51:O51"/>
    <mergeCell ref="N52:O52"/>
    <mergeCell ref="I49:J49"/>
    <mergeCell ref="K49:M49"/>
    <mergeCell ref="N49:O49"/>
    <mergeCell ref="F49:G49"/>
    <mergeCell ref="C58:E58"/>
    <mergeCell ref="F58:G58"/>
    <mergeCell ref="K58:M58"/>
    <mergeCell ref="N58:O58"/>
    <mergeCell ref="A57:B57"/>
    <mergeCell ref="C57:E57"/>
    <mergeCell ref="F57:G57"/>
    <mergeCell ref="I57:J57"/>
    <mergeCell ref="K57:M57"/>
    <mergeCell ref="A56:B56"/>
    <mergeCell ref="C56:E56"/>
    <mergeCell ref="F56:G56"/>
    <mergeCell ref="I56:J56"/>
    <mergeCell ref="K56:M56"/>
    <mergeCell ref="A55:B55"/>
    <mergeCell ref="C55:E55"/>
    <mergeCell ref="F55:G55"/>
    <mergeCell ref="I55:J55"/>
    <mergeCell ref="K55:M55"/>
    <mergeCell ref="A54:B54"/>
    <mergeCell ref="C54:E54"/>
    <mergeCell ref="F54:G54"/>
    <mergeCell ref="I54:J54"/>
    <mergeCell ref="K54:M54"/>
    <mergeCell ref="A53:B53"/>
    <mergeCell ref="C53:E53"/>
    <mergeCell ref="F53:G53"/>
    <mergeCell ref="I53:J53"/>
    <mergeCell ref="K53:M53"/>
    <mergeCell ref="A52:B52"/>
    <mergeCell ref="C52:E52"/>
    <mergeCell ref="F52:G52"/>
    <mergeCell ref="I52:J52"/>
    <mergeCell ref="K52:M52"/>
    <mergeCell ref="A51:B51"/>
    <mergeCell ref="C51:E51"/>
    <mergeCell ref="F51:G51"/>
    <mergeCell ref="I51:J51"/>
    <mergeCell ref="K51:M51"/>
    <mergeCell ref="C50:E50"/>
    <mergeCell ref="F50:G50"/>
    <mergeCell ref="I50:J50"/>
    <mergeCell ref="K50:M50"/>
    <mergeCell ref="N50:O50"/>
    <mergeCell ref="C48:E48"/>
    <mergeCell ref="F48:G48"/>
    <mergeCell ref="A50:B50"/>
    <mergeCell ref="T4:X4"/>
    <mergeCell ref="G15:J15"/>
    <mergeCell ref="T18:X18"/>
    <mergeCell ref="C45:G45"/>
    <mergeCell ref="K45:O45"/>
    <mergeCell ref="C47:E47"/>
    <mergeCell ref="F47:G47"/>
    <mergeCell ref="K47:M47"/>
    <mergeCell ref="N47:O47"/>
    <mergeCell ref="K48:M48"/>
    <mergeCell ref="N48:O48"/>
    <mergeCell ref="A49:B49"/>
    <mergeCell ref="C49:E49"/>
  </mergeCells>
  <phoneticPr fontId="0" type="noConversion"/>
  <printOptions horizontalCentered="1" verticalCentered="1"/>
  <pageMargins left="0" right="0" top="0.75" bottom="0.5" header="0.5" footer="0.2"/>
  <pageSetup paperSize="5" scale="91" pageOrder="overThenDown" orientation="landscape" horizontalDpi="360" verticalDpi="300" r:id="rId1"/>
  <headerFooter alignWithMargins="0">
    <oddHeader>&amp;C&amp;"Arial,Bold"&amp;12ANNUAL REPORT</oddHeader>
  </headerFooter>
  <rowBreaks count="1" manualBreakCount="1">
    <brk id="43" max="16383" man="1"/>
  </rowBreaks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N147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7" customWidth="1"/>
    <col min="2" max="7" width="9.140625" style="17" customWidth="1"/>
    <col min="8" max="8" width="30.5703125" style="17" customWidth="1"/>
    <col min="9" max="34" width="9.140625" style="17" customWidth="1"/>
    <col min="35" max="35" width="36.42578125" style="17" customWidth="1"/>
    <col min="36" max="37" width="9.140625" style="17"/>
    <col min="38" max="38" width="2.5703125" style="17" customWidth="1"/>
    <col min="39" max="16384" width="9.140625" style="17"/>
  </cols>
  <sheetData>
    <row r="1" spans="1:248" ht="12.75" customHeight="1" x14ac:dyDescent="0.2">
      <c r="A1" s="15"/>
      <c r="B1" s="16" t="s">
        <v>0</v>
      </c>
      <c r="C1" s="15"/>
      <c r="D1" s="15"/>
      <c r="E1" s="15"/>
      <c r="F1" s="15"/>
      <c r="G1" s="4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248" ht="12.75" customHeight="1" x14ac:dyDescent="0.2">
      <c r="A2" s="15"/>
      <c r="B2" s="481" t="s">
        <v>128</v>
      </c>
      <c r="C2" s="482"/>
      <c r="D2" s="482"/>
      <c r="E2" s="483">
        <f>J100</f>
        <v>0</v>
      </c>
      <c r="F2" s="484"/>
      <c r="G2" s="47"/>
      <c r="H2" s="15"/>
      <c r="I2" s="15"/>
      <c r="J2" s="15"/>
      <c r="K2" s="30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248" s="14" customFormat="1" ht="12.75" customHeight="1" thickBot="1" x14ac:dyDescent="0.25">
      <c r="A3" s="18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48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 t="s">
        <v>1</v>
      </c>
      <c r="N3" s="19">
        <v>12</v>
      </c>
      <c r="O3" s="19">
        <v>13</v>
      </c>
      <c r="P3" s="19">
        <v>14</v>
      </c>
      <c r="Q3" s="19">
        <v>15</v>
      </c>
      <c r="R3" s="19" t="s">
        <v>2</v>
      </c>
      <c r="S3" s="18"/>
      <c r="T3" s="18"/>
      <c r="U3" s="19">
        <v>16</v>
      </c>
      <c r="V3" s="19">
        <v>17</v>
      </c>
      <c r="W3" s="19">
        <v>18</v>
      </c>
      <c r="X3" s="19">
        <v>19</v>
      </c>
      <c r="Y3" s="19">
        <v>20</v>
      </c>
      <c r="Z3" s="19" t="s">
        <v>3</v>
      </c>
      <c r="AA3" s="19">
        <v>21</v>
      </c>
      <c r="AB3" s="19">
        <v>22</v>
      </c>
      <c r="AC3" s="19">
        <v>23</v>
      </c>
      <c r="AD3" s="19">
        <v>24</v>
      </c>
      <c r="AE3" s="19">
        <v>25</v>
      </c>
      <c r="AF3" s="19">
        <v>26</v>
      </c>
      <c r="AG3" s="19">
        <v>27</v>
      </c>
      <c r="AH3" s="19">
        <v>28</v>
      </c>
      <c r="AI3" s="19">
        <v>29</v>
      </c>
      <c r="AJ3" s="19">
        <v>30</v>
      </c>
      <c r="AK3" s="19">
        <v>31</v>
      </c>
      <c r="AL3" s="18"/>
    </row>
    <row r="4" spans="1:248" s="101" customFormat="1" ht="12.75" customHeight="1" thickTop="1" x14ac:dyDescent="0.2">
      <c r="A4" s="388"/>
      <c r="B4" s="4" t="s">
        <v>4</v>
      </c>
      <c r="C4" s="375"/>
      <c r="D4" s="4" t="s">
        <v>201</v>
      </c>
      <c r="E4" s="376" t="s">
        <v>6</v>
      </c>
      <c r="F4" s="10" t="s">
        <v>7</v>
      </c>
      <c r="G4" s="389"/>
      <c r="H4" s="10"/>
      <c r="I4" s="390"/>
      <c r="J4" s="4"/>
      <c r="K4" s="10"/>
      <c r="L4" s="4" t="s">
        <v>454</v>
      </c>
      <c r="M4" s="4"/>
      <c r="N4" s="4" t="s">
        <v>257</v>
      </c>
      <c r="O4" s="376" t="s">
        <v>455</v>
      </c>
      <c r="P4" s="378"/>
      <c r="Q4" s="391" t="s">
        <v>8</v>
      </c>
      <c r="R4" s="10" t="s">
        <v>8</v>
      </c>
      <c r="S4" s="111"/>
      <c r="T4" s="385"/>
      <c r="U4" s="453" t="s">
        <v>9</v>
      </c>
      <c r="V4" s="454"/>
      <c r="W4" s="454"/>
      <c r="X4" s="454"/>
      <c r="Y4" s="455"/>
      <c r="Z4" s="4" t="s">
        <v>10</v>
      </c>
      <c r="AA4" s="4" t="s">
        <v>11</v>
      </c>
      <c r="AB4" s="4" t="s">
        <v>204</v>
      </c>
      <c r="AC4" s="4" t="s">
        <v>12</v>
      </c>
      <c r="AD4" s="4" t="s">
        <v>13</v>
      </c>
      <c r="AE4" s="4" t="s">
        <v>14</v>
      </c>
      <c r="AF4" s="4"/>
      <c r="AG4" s="4"/>
      <c r="AH4" s="9"/>
      <c r="AI4" s="392"/>
      <c r="AJ4" s="4" t="s">
        <v>15</v>
      </c>
      <c r="AK4" s="10" t="s">
        <v>7</v>
      </c>
      <c r="AL4" s="111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</row>
    <row r="5" spans="1:248" s="101" customFormat="1" ht="12.75" customHeight="1" x14ac:dyDescent="0.2">
      <c r="A5" s="388"/>
      <c r="B5" s="4" t="s">
        <v>8</v>
      </c>
      <c r="C5" s="4" t="s">
        <v>16</v>
      </c>
      <c r="D5" s="4" t="s">
        <v>202</v>
      </c>
      <c r="E5" s="379" t="s">
        <v>8</v>
      </c>
      <c r="F5" s="10" t="s">
        <v>18</v>
      </c>
      <c r="G5" s="389" t="s">
        <v>19</v>
      </c>
      <c r="H5" s="10" t="s">
        <v>20</v>
      </c>
      <c r="I5" s="390" t="s">
        <v>465</v>
      </c>
      <c r="J5" s="4" t="s">
        <v>21</v>
      </c>
      <c r="K5" s="10" t="s">
        <v>22</v>
      </c>
      <c r="L5" s="4" t="s">
        <v>456</v>
      </c>
      <c r="M5" s="4" t="s">
        <v>457</v>
      </c>
      <c r="N5" s="4" t="s">
        <v>258</v>
      </c>
      <c r="O5" s="379" t="s">
        <v>259</v>
      </c>
      <c r="P5" s="379" t="s">
        <v>23</v>
      </c>
      <c r="Q5" s="4" t="s">
        <v>24</v>
      </c>
      <c r="R5" s="10" t="s">
        <v>24</v>
      </c>
      <c r="S5" s="9" t="s">
        <v>136</v>
      </c>
      <c r="T5" s="10" t="s">
        <v>136</v>
      </c>
      <c r="U5" s="4" t="s">
        <v>25</v>
      </c>
      <c r="V5" s="4" t="s">
        <v>26</v>
      </c>
      <c r="W5" s="4" t="s">
        <v>27</v>
      </c>
      <c r="X5" s="4" t="s">
        <v>28</v>
      </c>
      <c r="Y5" s="4" t="s">
        <v>137</v>
      </c>
      <c r="Z5" s="4" t="s">
        <v>251</v>
      </c>
      <c r="AA5" s="4" t="s">
        <v>138</v>
      </c>
      <c r="AB5" s="4" t="s">
        <v>203</v>
      </c>
      <c r="AC5" s="4" t="s">
        <v>30</v>
      </c>
      <c r="AD5" s="4" t="s">
        <v>141</v>
      </c>
      <c r="AE5" s="4" t="s">
        <v>31</v>
      </c>
      <c r="AF5" s="4" t="s">
        <v>32</v>
      </c>
      <c r="AG5" s="4" t="s">
        <v>205</v>
      </c>
      <c r="AH5" s="9" t="s">
        <v>16</v>
      </c>
      <c r="AI5" s="393" t="s">
        <v>34</v>
      </c>
      <c r="AJ5" s="4" t="s">
        <v>35</v>
      </c>
      <c r="AK5" s="10" t="s">
        <v>18</v>
      </c>
      <c r="AL5" s="111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</row>
    <row r="6" spans="1:248" s="101" customFormat="1" ht="12.75" customHeight="1" thickBot="1" x14ac:dyDescent="0.25">
      <c r="A6" s="394"/>
      <c r="B6" s="381" t="s">
        <v>36</v>
      </c>
      <c r="C6" s="381" t="s">
        <v>37</v>
      </c>
      <c r="D6" s="381" t="s">
        <v>38</v>
      </c>
      <c r="E6" s="382" t="s">
        <v>39</v>
      </c>
      <c r="F6" s="12" t="s">
        <v>40</v>
      </c>
      <c r="G6" s="395"/>
      <c r="H6" s="12"/>
      <c r="I6" s="396" t="s">
        <v>41</v>
      </c>
      <c r="J6" s="381"/>
      <c r="K6" s="12"/>
      <c r="L6" s="381" t="s">
        <v>458</v>
      </c>
      <c r="M6" s="381"/>
      <c r="N6" s="381" t="s">
        <v>235</v>
      </c>
      <c r="O6" s="382" t="s">
        <v>235</v>
      </c>
      <c r="P6" s="383"/>
      <c r="Q6" s="5" t="s">
        <v>459</v>
      </c>
      <c r="R6" s="117" t="s">
        <v>263</v>
      </c>
      <c r="S6" s="11" t="s">
        <v>109</v>
      </c>
      <c r="T6" s="12" t="s">
        <v>188</v>
      </c>
      <c r="U6" s="381" t="s">
        <v>42</v>
      </c>
      <c r="V6" s="381" t="s">
        <v>43</v>
      </c>
      <c r="W6" s="381"/>
      <c r="X6" s="381" t="s">
        <v>44</v>
      </c>
      <c r="Y6" s="381" t="s">
        <v>30</v>
      </c>
      <c r="Z6" s="381" t="s">
        <v>30</v>
      </c>
      <c r="AA6" s="381" t="s">
        <v>139</v>
      </c>
      <c r="AB6" s="381" t="s">
        <v>15</v>
      </c>
      <c r="AC6" s="381" t="s">
        <v>140</v>
      </c>
      <c r="AD6" s="381" t="s">
        <v>142</v>
      </c>
      <c r="AE6" s="381" t="s">
        <v>47</v>
      </c>
      <c r="AF6" s="381" t="s">
        <v>48</v>
      </c>
      <c r="AG6" s="381" t="s">
        <v>15</v>
      </c>
      <c r="AH6" s="11" t="s">
        <v>30</v>
      </c>
      <c r="AI6" s="397"/>
      <c r="AJ6" s="381" t="s">
        <v>49</v>
      </c>
      <c r="AK6" s="12" t="s">
        <v>189</v>
      </c>
      <c r="AL6" s="398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</row>
    <row r="7" spans="1:248" s="51" customFormat="1" ht="12.75" customHeight="1" thickTop="1" x14ac:dyDescent="0.15">
      <c r="A7" s="49"/>
      <c r="B7" s="235">
        <f>B98</f>
        <v>0</v>
      </c>
      <c r="C7" s="235">
        <f>C98</f>
        <v>0</v>
      </c>
      <c r="D7" s="235">
        <f>D98</f>
        <v>0</v>
      </c>
      <c r="E7" s="238">
        <f>E98</f>
        <v>0</v>
      </c>
      <c r="F7" s="271">
        <f>F98</f>
        <v>0</v>
      </c>
      <c r="G7" s="271" t="str">
        <f>C11</f>
        <v>FEBRUARY</v>
      </c>
      <c r="H7" s="356"/>
      <c r="I7" s="357"/>
      <c r="J7" s="235">
        <f>J98-J21</f>
        <v>0</v>
      </c>
      <c r="K7" s="238">
        <f t="shared" ref="K7:R7" si="0">K98</f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9">
        <f t="shared" si="0"/>
        <v>0</v>
      </c>
      <c r="P7" s="236">
        <f t="shared" si="0"/>
        <v>0</v>
      </c>
      <c r="Q7" s="235">
        <f t="shared" si="0"/>
        <v>0</v>
      </c>
      <c r="R7" s="239">
        <f t="shared" si="0"/>
        <v>0</v>
      </c>
      <c r="S7" s="272">
        <f>SUM(L7:R7)</f>
        <v>0</v>
      </c>
      <c r="T7" s="237">
        <f>SUM(U7:AK7)</f>
        <v>0</v>
      </c>
      <c r="U7" s="235">
        <f t="shared" ref="U7:AH7" si="1">U98</f>
        <v>0</v>
      </c>
      <c r="V7" s="235">
        <f t="shared" si="1"/>
        <v>0</v>
      </c>
      <c r="W7" s="235">
        <f t="shared" si="1"/>
        <v>0</v>
      </c>
      <c r="X7" s="235">
        <f t="shared" si="1"/>
        <v>0</v>
      </c>
      <c r="Y7" s="235">
        <f t="shared" si="1"/>
        <v>0</v>
      </c>
      <c r="Z7" s="235">
        <f t="shared" si="1"/>
        <v>0</v>
      </c>
      <c r="AA7" s="235">
        <f t="shared" si="1"/>
        <v>0</v>
      </c>
      <c r="AB7" s="235">
        <f t="shared" si="1"/>
        <v>0</v>
      </c>
      <c r="AC7" s="235">
        <f t="shared" si="1"/>
        <v>0</v>
      </c>
      <c r="AD7" s="235">
        <f t="shared" si="1"/>
        <v>0</v>
      </c>
      <c r="AE7" s="235">
        <f t="shared" si="1"/>
        <v>0</v>
      </c>
      <c r="AF7" s="235">
        <f t="shared" si="1"/>
        <v>0</v>
      </c>
      <c r="AG7" s="235">
        <f t="shared" si="1"/>
        <v>0</v>
      </c>
      <c r="AH7" s="238">
        <f t="shared" si="1"/>
        <v>0</v>
      </c>
      <c r="AI7" s="271"/>
      <c r="AJ7" s="235">
        <f>AJ98</f>
        <v>0</v>
      </c>
      <c r="AK7" s="235">
        <f>AK98</f>
        <v>0</v>
      </c>
      <c r="AL7" s="50"/>
    </row>
    <row r="8" spans="1:248" s="54" customFormat="1" ht="12.75" customHeight="1" x14ac:dyDescent="0.2">
      <c r="A8" s="52"/>
      <c r="B8" s="52"/>
      <c r="C8" s="52"/>
      <c r="D8" s="52"/>
      <c r="E8" s="5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269">
        <f>SUM(K7:R7)-T7</f>
        <v>0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248" ht="12.75" customHeight="1" x14ac:dyDescent="0.2">
      <c r="A9" s="15"/>
      <c r="B9" s="15"/>
      <c r="C9" s="15"/>
      <c r="D9" s="15"/>
      <c r="E9" s="15"/>
      <c r="F9" s="15"/>
      <c r="G9" s="55"/>
      <c r="H9" s="15"/>
      <c r="I9" s="3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248" ht="12.75" customHeight="1" x14ac:dyDescent="0.2">
      <c r="A10" s="15"/>
      <c r="B10" s="15"/>
      <c r="C10" s="15"/>
      <c r="D10" s="15"/>
      <c r="E10" s="15"/>
      <c r="F10" s="15"/>
      <c r="G10" s="499" t="str">
        <f>JANUARY!G10</f>
        <v>UNITED STEELWORKERS - LOCAL UNION</v>
      </c>
      <c r="H10" s="499"/>
      <c r="I10" s="499"/>
      <c r="J10" s="2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4" t="s">
        <v>399</v>
      </c>
      <c r="AA10" s="2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248" ht="12.75" customHeight="1" x14ac:dyDescent="0.2">
      <c r="A11" s="15"/>
      <c r="B11" s="26" t="s">
        <v>51</v>
      </c>
      <c r="C11" s="111" t="s">
        <v>145</v>
      </c>
      <c r="D11" s="26" t="s">
        <v>237</v>
      </c>
      <c r="E11" s="1">
        <f>JANUARY!$E$11</f>
        <v>0</v>
      </c>
      <c r="F11" s="15"/>
      <c r="G11" s="55"/>
      <c r="H11" s="15"/>
      <c r="I11" s="3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26"/>
      <c r="AJ11" s="109" t="str">
        <f>C11</f>
        <v>FEBRUARY</v>
      </c>
      <c r="AK11" s="105">
        <f>$E$11</f>
        <v>0</v>
      </c>
    </row>
    <row r="12" spans="1:248" ht="12.75" customHeight="1" x14ac:dyDescent="0.2">
      <c r="A12" s="15"/>
      <c r="B12" s="26" t="s">
        <v>52</v>
      </c>
      <c r="C12" s="56" t="s">
        <v>144</v>
      </c>
      <c r="D12" s="15"/>
      <c r="E12" s="15"/>
      <c r="F12" s="15"/>
      <c r="G12" s="55"/>
      <c r="H12" s="15"/>
      <c r="I12" s="34" t="s">
        <v>53</v>
      </c>
      <c r="J12" s="15"/>
      <c r="K12" s="15"/>
      <c r="L12" s="34"/>
      <c r="M12" s="15"/>
      <c r="N12" s="15"/>
      <c r="O12" s="15"/>
      <c r="P12" s="26"/>
      <c r="Q12" s="15"/>
      <c r="R12" s="26"/>
      <c r="S12" s="15"/>
      <c r="T12" s="15"/>
      <c r="U12" s="15"/>
      <c r="V12" s="15"/>
      <c r="W12" s="15"/>
      <c r="X12" s="15"/>
      <c r="Y12" s="15"/>
      <c r="Z12" s="15"/>
      <c r="AA12" s="15"/>
      <c r="AB12" s="28" t="s">
        <v>54</v>
      </c>
      <c r="AC12" s="15"/>
      <c r="AD12" s="15"/>
      <c r="AE12" s="15"/>
      <c r="AF12" s="15"/>
      <c r="AG12" s="15"/>
      <c r="AH12" s="15"/>
      <c r="AI12" s="26" t="str">
        <f>B12</f>
        <v>Page No.</v>
      </c>
      <c r="AJ12" s="108" t="str">
        <f>C12</f>
        <v>1</v>
      </c>
      <c r="AK12" s="108"/>
      <c r="AL12" s="104"/>
    </row>
    <row r="13" spans="1:248" ht="12.75" customHeight="1" x14ac:dyDescent="0.2">
      <c r="A13" s="15"/>
      <c r="B13" s="15"/>
      <c r="C13" s="15"/>
      <c r="D13" s="15"/>
      <c r="E13" s="15"/>
      <c r="F13" s="15"/>
      <c r="G13" s="55"/>
      <c r="H13" s="15"/>
      <c r="I13" s="3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26"/>
      <c r="AJ13" s="1"/>
      <c r="AK13" s="233"/>
      <c r="AL13" s="15"/>
    </row>
    <row r="14" spans="1:248" ht="12.75" customHeight="1" x14ac:dyDescent="0.2">
      <c r="A14" s="30"/>
      <c r="B14" s="30"/>
      <c r="C14" s="30"/>
      <c r="D14" s="30"/>
      <c r="E14" s="30"/>
      <c r="F14" s="30"/>
      <c r="G14" s="57"/>
      <c r="H14" s="30"/>
      <c r="I14" s="31"/>
      <c r="J14" s="30"/>
      <c r="K14" s="30"/>
      <c r="L14" s="3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  <c r="AF14" s="30"/>
      <c r="AG14" s="30"/>
      <c r="AH14" s="30"/>
      <c r="AI14" s="30"/>
      <c r="AJ14" s="2"/>
      <c r="AK14" s="2"/>
      <c r="AL14" s="30"/>
    </row>
    <row r="15" spans="1:248" s="362" customFormat="1" ht="12.75" customHeight="1" x14ac:dyDescent="0.2">
      <c r="A15" s="32"/>
      <c r="B15" s="15"/>
      <c r="C15" s="15" t="s">
        <v>55</v>
      </c>
      <c r="D15" s="15"/>
      <c r="E15" s="15"/>
      <c r="F15" s="33"/>
      <c r="G15" s="58"/>
      <c r="H15" s="38" t="s">
        <v>56</v>
      </c>
      <c r="I15" s="59"/>
      <c r="J15" s="459" t="s">
        <v>466</v>
      </c>
      <c r="K15" s="460"/>
      <c r="L15" s="15"/>
      <c r="M15" s="15"/>
      <c r="N15" s="15"/>
      <c r="O15" s="34" t="s">
        <v>57</v>
      </c>
      <c r="P15" s="15"/>
      <c r="Q15" s="15"/>
      <c r="R15" s="32"/>
      <c r="S15" s="15"/>
      <c r="T15" s="3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33"/>
      <c r="AJ15" s="15"/>
      <c r="AK15" s="32"/>
      <c r="AL15" s="15"/>
    </row>
    <row r="16" spans="1:248" s="362" customFormat="1" ht="12.75" customHeight="1" x14ac:dyDescent="0.2">
      <c r="A16" s="32"/>
      <c r="B16" s="15"/>
      <c r="C16" s="15"/>
      <c r="D16" s="15"/>
      <c r="E16" s="15"/>
      <c r="F16" s="33"/>
      <c r="G16" s="58"/>
      <c r="H16" s="33"/>
      <c r="I16" s="60"/>
      <c r="J16" s="15"/>
      <c r="K16" s="32"/>
      <c r="L16" s="15"/>
      <c r="M16" s="15"/>
      <c r="N16" s="15"/>
      <c r="O16" s="15"/>
      <c r="P16" s="15"/>
      <c r="Q16" s="15"/>
      <c r="R16" s="32"/>
      <c r="S16" s="15"/>
      <c r="T16" s="3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33"/>
      <c r="AJ16" s="15"/>
      <c r="AK16" s="32"/>
      <c r="AL16" s="15"/>
    </row>
    <row r="17" spans="1:248" s="362" customFormat="1" ht="12.75" customHeight="1" thickBot="1" x14ac:dyDescent="0.25">
      <c r="A17" s="35"/>
      <c r="B17" s="19">
        <v>1</v>
      </c>
      <c r="C17" s="19">
        <v>2</v>
      </c>
      <c r="D17" s="19">
        <v>3</v>
      </c>
      <c r="E17" s="19">
        <v>4</v>
      </c>
      <c r="F17" s="36">
        <v>5</v>
      </c>
      <c r="G17" s="61">
        <v>6</v>
      </c>
      <c r="H17" s="37">
        <v>7</v>
      </c>
      <c r="I17" s="62">
        <v>8</v>
      </c>
      <c r="J17" s="19">
        <v>9</v>
      </c>
      <c r="K17" s="37">
        <v>10</v>
      </c>
      <c r="L17" s="19">
        <v>11</v>
      </c>
      <c r="M17" s="19" t="s">
        <v>1</v>
      </c>
      <c r="N17" s="19">
        <v>12</v>
      </c>
      <c r="O17" s="19">
        <v>13</v>
      </c>
      <c r="P17" s="19">
        <v>14</v>
      </c>
      <c r="Q17" s="19">
        <v>15</v>
      </c>
      <c r="R17" s="37" t="s">
        <v>2</v>
      </c>
      <c r="S17" s="18"/>
      <c r="T17" s="35"/>
      <c r="U17" s="19">
        <v>16</v>
      </c>
      <c r="V17" s="19">
        <v>17</v>
      </c>
      <c r="W17" s="19">
        <v>18</v>
      </c>
      <c r="X17" s="19">
        <v>19</v>
      </c>
      <c r="Y17" s="19">
        <v>20</v>
      </c>
      <c r="Z17" s="19" t="s">
        <v>3</v>
      </c>
      <c r="AA17" s="19">
        <v>21</v>
      </c>
      <c r="AB17" s="19">
        <v>22</v>
      </c>
      <c r="AC17" s="19">
        <v>23</v>
      </c>
      <c r="AD17" s="19">
        <v>24</v>
      </c>
      <c r="AE17" s="19">
        <v>25</v>
      </c>
      <c r="AF17" s="19">
        <v>26</v>
      </c>
      <c r="AG17" s="19">
        <v>27</v>
      </c>
      <c r="AH17" s="19">
        <v>28</v>
      </c>
      <c r="AI17" s="36">
        <v>29</v>
      </c>
      <c r="AJ17" s="19">
        <v>30</v>
      </c>
      <c r="AK17" s="37">
        <v>31</v>
      </c>
      <c r="AL17" s="18"/>
    </row>
    <row r="18" spans="1:248" s="102" customFormat="1" ht="12.75" customHeight="1" thickTop="1" x14ac:dyDescent="0.2">
      <c r="A18" s="32"/>
      <c r="B18" s="6" t="s">
        <v>4</v>
      </c>
      <c r="C18" s="399"/>
      <c r="D18" s="6" t="s">
        <v>201</v>
      </c>
      <c r="E18" s="400" t="s">
        <v>6</v>
      </c>
      <c r="F18" s="114" t="s">
        <v>7</v>
      </c>
      <c r="G18" s="401"/>
      <c r="H18" s="114"/>
      <c r="I18" s="402"/>
      <c r="J18" s="6"/>
      <c r="K18" s="114"/>
      <c r="L18" s="6" t="s">
        <v>454</v>
      </c>
      <c r="M18" s="6"/>
      <c r="N18" s="6" t="s">
        <v>257</v>
      </c>
      <c r="O18" s="400" t="s">
        <v>455</v>
      </c>
      <c r="P18" s="403"/>
      <c r="Q18" s="404" t="s">
        <v>8</v>
      </c>
      <c r="R18" s="114" t="s">
        <v>8</v>
      </c>
      <c r="S18" s="405"/>
      <c r="T18" s="374"/>
      <c r="U18" s="456" t="s">
        <v>9</v>
      </c>
      <c r="V18" s="457"/>
      <c r="W18" s="457"/>
      <c r="X18" s="457"/>
      <c r="Y18" s="458"/>
      <c r="Z18" s="6" t="s">
        <v>10</v>
      </c>
      <c r="AA18" s="6" t="s">
        <v>11</v>
      </c>
      <c r="AB18" s="6" t="s">
        <v>204</v>
      </c>
      <c r="AC18" s="6" t="s">
        <v>12</v>
      </c>
      <c r="AD18" s="6" t="s">
        <v>13</v>
      </c>
      <c r="AE18" s="6" t="s">
        <v>14</v>
      </c>
      <c r="AF18" s="6"/>
      <c r="AG18" s="6"/>
      <c r="AH18" s="406"/>
      <c r="AI18" s="407"/>
      <c r="AJ18" s="6" t="s">
        <v>15</v>
      </c>
      <c r="AK18" s="114" t="s">
        <v>7</v>
      </c>
      <c r="AL18" s="405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</row>
    <row r="19" spans="1:248" s="102" customFormat="1" ht="12.75" customHeight="1" x14ac:dyDescent="0.2">
      <c r="A19" s="32"/>
      <c r="B19" s="6" t="s">
        <v>8</v>
      </c>
      <c r="C19" s="6" t="s">
        <v>16</v>
      </c>
      <c r="D19" s="6" t="s">
        <v>202</v>
      </c>
      <c r="E19" s="408" t="s">
        <v>8</v>
      </c>
      <c r="F19" s="114" t="s">
        <v>18</v>
      </c>
      <c r="G19" s="401" t="s">
        <v>19</v>
      </c>
      <c r="H19" s="114" t="s">
        <v>20</v>
      </c>
      <c r="I19" s="402" t="s">
        <v>465</v>
      </c>
      <c r="J19" s="6" t="s">
        <v>21</v>
      </c>
      <c r="K19" s="114" t="s">
        <v>22</v>
      </c>
      <c r="L19" s="6" t="s">
        <v>456</v>
      </c>
      <c r="M19" s="6" t="s">
        <v>457</v>
      </c>
      <c r="N19" s="6" t="s">
        <v>258</v>
      </c>
      <c r="O19" s="408" t="s">
        <v>259</v>
      </c>
      <c r="P19" s="408" t="s">
        <v>23</v>
      </c>
      <c r="Q19" s="6" t="s">
        <v>24</v>
      </c>
      <c r="R19" s="114" t="s">
        <v>24</v>
      </c>
      <c r="S19" s="406" t="s">
        <v>136</v>
      </c>
      <c r="T19" s="114" t="s">
        <v>136</v>
      </c>
      <c r="U19" s="6" t="s">
        <v>25</v>
      </c>
      <c r="V19" s="6" t="s">
        <v>26</v>
      </c>
      <c r="W19" s="6" t="s">
        <v>27</v>
      </c>
      <c r="X19" s="6" t="s">
        <v>28</v>
      </c>
      <c r="Y19" s="6" t="s">
        <v>137</v>
      </c>
      <c r="Z19" s="6" t="s">
        <v>251</v>
      </c>
      <c r="AA19" s="6" t="s">
        <v>138</v>
      </c>
      <c r="AB19" s="6" t="s">
        <v>203</v>
      </c>
      <c r="AC19" s="6" t="s">
        <v>30</v>
      </c>
      <c r="AD19" s="6" t="s">
        <v>141</v>
      </c>
      <c r="AE19" s="6" t="s">
        <v>31</v>
      </c>
      <c r="AF19" s="6" t="s">
        <v>32</v>
      </c>
      <c r="AG19" s="6" t="s">
        <v>205</v>
      </c>
      <c r="AH19" s="406" t="s">
        <v>16</v>
      </c>
      <c r="AI19" s="409" t="s">
        <v>34</v>
      </c>
      <c r="AJ19" s="6" t="s">
        <v>35</v>
      </c>
      <c r="AK19" s="114" t="s">
        <v>18</v>
      </c>
      <c r="AL19" s="405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</row>
    <row r="20" spans="1:248" s="102" customFormat="1" ht="12.75" customHeight="1" thickBot="1" x14ac:dyDescent="0.25">
      <c r="A20" s="410"/>
      <c r="B20" s="7" t="s">
        <v>36</v>
      </c>
      <c r="C20" s="7" t="s">
        <v>37</v>
      </c>
      <c r="D20" s="7" t="s">
        <v>38</v>
      </c>
      <c r="E20" s="411" t="s">
        <v>39</v>
      </c>
      <c r="F20" s="412" t="s">
        <v>40</v>
      </c>
      <c r="G20" s="413"/>
      <c r="H20" s="412"/>
      <c r="I20" s="414" t="s">
        <v>41</v>
      </c>
      <c r="J20" s="7"/>
      <c r="K20" s="412"/>
      <c r="L20" s="7" t="s">
        <v>458</v>
      </c>
      <c r="M20" s="7"/>
      <c r="N20" s="7" t="s">
        <v>235</v>
      </c>
      <c r="O20" s="411" t="s">
        <v>235</v>
      </c>
      <c r="P20" s="415"/>
      <c r="Q20" s="115" t="s">
        <v>459</v>
      </c>
      <c r="R20" s="116" t="s">
        <v>263</v>
      </c>
      <c r="S20" s="416" t="s">
        <v>109</v>
      </c>
      <c r="T20" s="412" t="s">
        <v>188</v>
      </c>
      <c r="U20" s="7" t="s">
        <v>42</v>
      </c>
      <c r="V20" s="7" t="s">
        <v>43</v>
      </c>
      <c r="W20" s="7"/>
      <c r="X20" s="7" t="s">
        <v>44</v>
      </c>
      <c r="Y20" s="7" t="s">
        <v>30</v>
      </c>
      <c r="Z20" s="7" t="s">
        <v>30</v>
      </c>
      <c r="AA20" s="7" t="s">
        <v>139</v>
      </c>
      <c r="AB20" s="7" t="s">
        <v>15</v>
      </c>
      <c r="AC20" s="7" t="s">
        <v>140</v>
      </c>
      <c r="AD20" s="7" t="s">
        <v>142</v>
      </c>
      <c r="AE20" s="7" t="s">
        <v>47</v>
      </c>
      <c r="AF20" s="7" t="s">
        <v>48</v>
      </c>
      <c r="AG20" s="7" t="s">
        <v>15</v>
      </c>
      <c r="AH20" s="416" t="s">
        <v>30</v>
      </c>
      <c r="AI20" s="417"/>
      <c r="AJ20" s="7" t="s">
        <v>49</v>
      </c>
      <c r="AK20" s="412" t="s">
        <v>189</v>
      </c>
      <c r="AL20" s="418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</row>
    <row r="21" spans="1:248" s="15" customFormat="1" ht="12.75" customHeight="1" thickTop="1" x14ac:dyDescent="0.2">
      <c r="A21" s="40"/>
      <c r="B21" s="241"/>
      <c r="C21" s="241"/>
      <c r="D21" s="241"/>
      <c r="E21" s="241"/>
      <c r="F21" s="244"/>
      <c r="G21" s="99" t="str">
        <f>$C$11</f>
        <v>FEBRUARY</v>
      </c>
      <c r="H21" s="270" t="s">
        <v>58</v>
      </c>
      <c r="I21" s="276"/>
      <c r="J21" s="442">
        <f>JANUARY!E2</f>
        <v>0</v>
      </c>
      <c r="K21" s="244"/>
      <c r="L21" s="241"/>
      <c r="M21" s="241"/>
      <c r="N21" s="241"/>
      <c r="O21" s="242"/>
      <c r="P21" s="254"/>
      <c r="Q21" s="241"/>
      <c r="R21" s="242"/>
      <c r="S21" s="29"/>
      <c r="T21" s="40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2"/>
      <c r="AI21" s="243"/>
      <c r="AJ21" s="241"/>
      <c r="AK21" s="241"/>
      <c r="AL21" s="29"/>
    </row>
    <row r="22" spans="1:248" s="124" customFormat="1" ht="12.75" customHeight="1" x14ac:dyDescent="0.2">
      <c r="A22" s="40">
        <v>1</v>
      </c>
      <c r="B22" s="245"/>
      <c r="C22" s="245"/>
      <c r="D22" s="245"/>
      <c r="E22" s="245"/>
      <c r="F22" s="246"/>
      <c r="G22" s="419"/>
      <c r="H22" s="265"/>
      <c r="I22" s="420"/>
      <c r="J22" s="241">
        <f t="shared" ref="J22:J52" si="2">SUM(B22:F22)</f>
        <v>0</v>
      </c>
      <c r="K22" s="244">
        <f>SUM(U22:AK22)-SUM(L22:R22)</f>
        <v>0</v>
      </c>
      <c r="L22" s="245"/>
      <c r="M22" s="245"/>
      <c r="N22" s="245"/>
      <c r="O22" s="247"/>
      <c r="P22" s="255"/>
      <c r="Q22" s="245"/>
      <c r="R22" s="246"/>
      <c r="S22" s="65" t="s">
        <v>59</v>
      </c>
      <c r="T22" s="40">
        <v>1</v>
      </c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7"/>
      <c r="AI22" s="265"/>
      <c r="AJ22" s="245"/>
      <c r="AK22" s="246"/>
      <c r="AL22" s="65" t="s">
        <v>59</v>
      </c>
    </row>
    <row r="23" spans="1:248" s="124" customFormat="1" ht="12.75" customHeight="1" x14ac:dyDescent="0.2">
      <c r="A23" s="40">
        <v>2</v>
      </c>
      <c r="B23" s="245"/>
      <c r="C23" s="245"/>
      <c r="D23" s="245"/>
      <c r="E23" s="245"/>
      <c r="F23" s="246"/>
      <c r="G23" s="419"/>
      <c r="H23" s="265"/>
      <c r="I23" s="420"/>
      <c r="J23" s="241">
        <f t="shared" si="2"/>
        <v>0</v>
      </c>
      <c r="K23" s="244">
        <f t="shared" ref="K23:K52" si="3">SUM(U23:AK23)-SUM(L23:R23)</f>
        <v>0</v>
      </c>
      <c r="L23" s="245"/>
      <c r="M23" s="245"/>
      <c r="N23" s="245"/>
      <c r="O23" s="247"/>
      <c r="P23" s="255"/>
      <c r="Q23" s="245"/>
      <c r="R23" s="246"/>
      <c r="S23" s="65" t="s">
        <v>60</v>
      </c>
      <c r="T23" s="40">
        <v>2</v>
      </c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7"/>
      <c r="AI23" s="265"/>
      <c r="AJ23" s="245"/>
      <c r="AK23" s="246"/>
      <c r="AL23" s="65" t="s">
        <v>60</v>
      </c>
    </row>
    <row r="24" spans="1:248" s="124" customFormat="1" ht="12.75" customHeight="1" x14ac:dyDescent="0.2">
      <c r="A24" s="40">
        <v>3</v>
      </c>
      <c r="B24" s="245"/>
      <c r="C24" s="245"/>
      <c r="D24" s="245"/>
      <c r="E24" s="245"/>
      <c r="F24" s="246"/>
      <c r="G24" s="419"/>
      <c r="H24" s="265"/>
      <c r="I24" s="420"/>
      <c r="J24" s="241">
        <f t="shared" si="2"/>
        <v>0</v>
      </c>
      <c r="K24" s="244">
        <f t="shared" si="3"/>
        <v>0</v>
      </c>
      <c r="L24" s="245"/>
      <c r="M24" s="245"/>
      <c r="N24" s="245"/>
      <c r="O24" s="247"/>
      <c r="P24" s="255"/>
      <c r="Q24" s="245"/>
      <c r="R24" s="246"/>
      <c r="S24" s="65" t="s">
        <v>61</v>
      </c>
      <c r="T24" s="40">
        <v>3</v>
      </c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7"/>
      <c r="AI24" s="265"/>
      <c r="AJ24" s="245"/>
      <c r="AK24" s="246"/>
      <c r="AL24" s="65" t="s">
        <v>61</v>
      </c>
    </row>
    <row r="25" spans="1:248" s="124" customFormat="1" ht="12.75" customHeight="1" x14ac:dyDescent="0.2">
      <c r="A25" s="40">
        <v>4</v>
      </c>
      <c r="B25" s="245"/>
      <c r="C25" s="245"/>
      <c r="D25" s="245"/>
      <c r="E25" s="245"/>
      <c r="F25" s="246"/>
      <c r="G25" s="419"/>
      <c r="H25" s="265"/>
      <c r="I25" s="420"/>
      <c r="J25" s="241">
        <f t="shared" si="2"/>
        <v>0</v>
      </c>
      <c r="K25" s="244">
        <f t="shared" si="3"/>
        <v>0</v>
      </c>
      <c r="L25" s="245"/>
      <c r="M25" s="245"/>
      <c r="N25" s="245"/>
      <c r="O25" s="247"/>
      <c r="P25" s="255"/>
      <c r="Q25" s="245"/>
      <c r="R25" s="246"/>
      <c r="S25" s="65" t="s">
        <v>62</v>
      </c>
      <c r="T25" s="40">
        <v>4</v>
      </c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7"/>
      <c r="AI25" s="265"/>
      <c r="AJ25" s="245"/>
      <c r="AK25" s="246"/>
      <c r="AL25" s="65" t="s">
        <v>62</v>
      </c>
    </row>
    <row r="26" spans="1:248" s="124" customFormat="1" ht="12.75" customHeight="1" x14ac:dyDescent="0.2">
      <c r="A26" s="40">
        <v>5</v>
      </c>
      <c r="B26" s="245"/>
      <c r="C26" s="245"/>
      <c r="D26" s="245"/>
      <c r="E26" s="245"/>
      <c r="F26" s="246"/>
      <c r="G26" s="421"/>
      <c r="H26" s="265"/>
      <c r="I26" s="420"/>
      <c r="J26" s="241">
        <f t="shared" si="2"/>
        <v>0</v>
      </c>
      <c r="K26" s="244">
        <f t="shared" si="3"/>
        <v>0</v>
      </c>
      <c r="L26" s="245"/>
      <c r="M26" s="245"/>
      <c r="N26" s="245"/>
      <c r="O26" s="247"/>
      <c r="P26" s="255"/>
      <c r="Q26" s="245"/>
      <c r="R26" s="246"/>
      <c r="S26" s="65" t="s">
        <v>63</v>
      </c>
      <c r="T26" s="40">
        <v>5</v>
      </c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7"/>
      <c r="AI26" s="265"/>
      <c r="AJ26" s="245"/>
      <c r="AK26" s="246"/>
      <c r="AL26" s="65" t="s">
        <v>63</v>
      </c>
    </row>
    <row r="27" spans="1:248" s="124" customFormat="1" ht="12.75" customHeight="1" x14ac:dyDescent="0.2">
      <c r="A27" s="66">
        <v>6</v>
      </c>
      <c r="B27" s="248"/>
      <c r="C27" s="248"/>
      <c r="D27" s="248"/>
      <c r="E27" s="248"/>
      <c r="F27" s="250"/>
      <c r="G27" s="419"/>
      <c r="H27" s="266"/>
      <c r="I27" s="422"/>
      <c r="J27" s="241">
        <f t="shared" si="2"/>
        <v>0</v>
      </c>
      <c r="K27" s="244">
        <f t="shared" si="3"/>
        <v>0</v>
      </c>
      <c r="L27" s="248"/>
      <c r="M27" s="248"/>
      <c r="N27" s="248"/>
      <c r="O27" s="249"/>
      <c r="P27" s="256"/>
      <c r="Q27" s="248"/>
      <c r="R27" s="250"/>
      <c r="S27" s="67" t="s">
        <v>64</v>
      </c>
      <c r="T27" s="66">
        <v>6</v>
      </c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9"/>
      <c r="AI27" s="266"/>
      <c r="AJ27" s="248"/>
      <c r="AK27" s="250"/>
      <c r="AL27" s="67" t="s">
        <v>64</v>
      </c>
    </row>
    <row r="28" spans="1:248" s="124" customFormat="1" ht="12.75" customHeight="1" x14ac:dyDescent="0.2">
      <c r="A28" s="40">
        <v>7</v>
      </c>
      <c r="B28" s="245"/>
      <c r="C28" s="245"/>
      <c r="D28" s="245"/>
      <c r="E28" s="245"/>
      <c r="F28" s="246"/>
      <c r="G28" s="419"/>
      <c r="H28" s="265"/>
      <c r="I28" s="420"/>
      <c r="J28" s="241">
        <f t="shared" si="2"/>
        <v>0</v>
      </c>
      <c r="K28" s="244">
        <f t="shared" si="3"/>
        <v>0</v>
      </c>
      <c r="L28" s="245"/>
      <c r="M28" s="245"/>
      <c r="N28" s="245"/>
      <c r="O28" s="247"/>
      <c r="P28" s="255"/>
      <c r="Q28" s="245"/>
      <c r="R28" s="246"/>
      <c r="S28" s="65" t="s">
        <v>65</v>
      </c>
      <c r="T28" s="40">
        <v>7</v>
      </c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7"/>
      <c r="AI28" s="265"/>
      <c r="AJ28" s="245"/>
      <c r="AK28" s="246"/>
      <c r="AL28" s="65" t="s">
        <v>65</v>
      </c>
    </row>
    <row r="29" spans="1:248" s="124" customFormat="1" ht="12.75" customHeight="1" x14ac:dyDescent="0.2">
      <c r="A29" s="40">
        <v>8</v>
      </c>
      <c r="B29" s="245"/>
      <c r="C29" s="245"/>
      <c r="D29" s="245"/>
      <c r="E29" s="245"/>
      <c r="F29" s="246"/>
      <c r="G29" s="419"/>
      <c r="H29" s="265"/>
      <c r="I29" s="420"/>
      <c r="J29" s="241">
        <f t="shared" si="2"/>
        <v>0</v>
      </c>
      <c r="K29" s="244">
        <f t="shared" si="3"/>
        <v>0</v>
      </c>
      <c r="L29" s="245"/>
      <c r="M29" s="245"/>
      <c r="N29" s="245"/>
      <c r="O29" s="247"/>
      <c r="P29" s="255"/>
      <c r="Q29" s="245"/>
      <c r="R29" s="246"/>
      <c r="S29" s="65" t="s">
        <v>66</v>
      </c>
      <c r="T29" s="40">
        <v>8</v>
      </c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7"/>
      <c r="AI29" s="265"/>
      <c r="AJ29" s="245"/>
      <c r="AK29" s="246"/>
      <c r="AL29" s="65" t="s">
        <v>66</v>
      </c>
    </row>
    <row r="30" spans="1:248" s="124" customFormat="1" ht="12.75" customHeight="1" x14ac:dyDescent="0.2">
      <c r="A30" s="40">
        <v>9</v>
      </c>
      <c r="B30" s="245"/>
      <c r="C30" s="245"/>
      <c r="D30" s="245"/>
      <c r="E30" s="245"/>
      <c r="F30" s="246"/>
      <c r="G30" s="419"/>
      <c r="H30" s="265"/>
      <c r="I30" s="420"/>
      <c r="J30" s="241">
        <f t="shared" si="2"/>
        <v>0</v>
      </c>
      <c r="K30" s="244">
        <f t="shared" si="3"/>
        <v>0</v>
      </c>
      <c r="L30" s="245"/>
      <c r="M30" s="245"/>
      <c r="N30" s="245"/>
      <c r="O30" s="247"/>
      <c r="P30" s="255"/>
      <c r="Q30" s="245"/>
      <c r="R30" s="246"/>
      <c r="S30" s="65" t="s">
        <v>67</v>
      </c>
      <c r="T30" s="40">
        <v>9</v>
      </c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7"/>
      <c r="AI30" s="265"/>
      <c r="AJ30" s="245"/>
      <c r="AK30" s="246"/>
      <c r="AL30" s="65" t="s">
        <v>67</v>
      </c>
    </row>
    <row r="31" spans="1:248" s="124" customFormat="1" ht="12.75" customHeight="1" x14ac:dyDescent="0.2">
      <c r="A31" s="40">
        <v>10</v>
      </c>
      <c r="B31" s="245"/>
      <c r="C31" s="245"/>
      <c r="D31" s="245"/>
      <c r="E31" s="245"/>
      <c r="F31" s="246"/>
      <c r="G31" s="419"/>
      <c r="H31" s="265"/>
      <c r="I31" s="420"/>
      <c r="J31" s="241">
        <f t="shared" si="2"/>
        <v>0</v>
      </c>
      <c r="K31" s="244">
        <f t="shared" si="3"/>
        <v>0</v>
      </c>
      <c r="L31" s="245"/>
      <c r="M31" s="245"/>
      <c r="N31" s="245"/>
      <c r="O31" s="247"/>
      <c r="P31" s="255"/>
      <c r="Q31" s="245"/>
      <c r="R31" s="246"/>
      <c r="S31" s="65" t="s">
        <v>68</v>
      </c>
      <c r="T31" s="40">
        <v>10</v>
      </c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7"/>
      <c r="AI31" s="265"/>
      <c r="AJ31" s="245"/>
      <c r="AK31" s="246"/>
      <c r="AL31" s="65" t="s">
        <v>68</v>
      </c>
    </row>
    <row r="32" spans="1:248" s="124" customFormat="1" ht="12.75" customHeight="1" x14ac:dyDescent="0.2">
      <c r="A32" s="40">
        <v>11</v>
      </c>
      <c r="B32" s="245"/>
      <c r="C32" s="245"/>
      <c r="D32" s="245"/>
      <c r="E32" s="245"/>
      <c r="F32" s="246"/>
      <c r="G32" s="419"/>
      <c r="H32" s="265"/>
      <c r="I32" s="420"/>
      <c r="J32" s="241">
        <f t="shared" si="2"/>
        <v>0</v>
      </c>
      <c r="K32" s="244">
        <f t="shared" si="3"/>
        <v>0</v>
      </c>
      <c r="L32" s="245"/>
      <c r="M32" s="245"/>
      <c r="N32" s="245"/>
      <c r="O32" s="247"/>
      <c r="P32" s="255"/>
      <c r="Q32" s="245"/>
      <c r="R32" s="246"/>
      <c r="S32" s="65" t="s">
        <v>69</v>
      </c>
      <c r="T32" s="40">
        <v>11</v>
      </c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7"/>
      <c r="AI32" s="265"/>
      <c r="AJ32" s="245"/>
      <c r="AK32" s="246"/>
      <c r="AL32" s="65" t="s">
        <v>69</v>
      </c>
    </row>
    <row r="33" spans="1:38" s="124" customFormat="1" ht="12.75" customHeight="1" x14ac:dyDescent="0.2">
      <c r="A33" s="40">
        <v>12</v>
      </c>
      <c r="B33" s="245"/>
      <c r="C33" s="245"/>
      <c r="D33" s="245"/>
      <c r="E33" s="245"/>
      <c r="F33" s="246"/>
      <c r="G33" s="419"/>
      <c r="H33" s="265"/>
      <c r="I33" s="420"/>
      <c r="J33" s="241">
        <f t="shared" si="2"/>
        <v>0</v>
      </c>
      <c r="K33" s="244">
        <f t="shared" si="3"/>
        <v>0</v>
      </c>
      <c r="L33" s="245"/>
      <c r="M33" s="245"/>
      <c r="N33" s="245"/>
      <c r="O33" s="247"/>
      <c r="P33" s="255"/>
      <c r="Q33" s="245"/>
      <c r="R33" s="246"/>
      <c r="S33" s="65" t="s">
        <v>70</v>
      </c>
      <c r="T33" s="40">
        <v>12</v>
      </c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7"/>
      <c r="AI33" s="265"/>
      <c r="AJ33" s="245"/>
      <c r="AK33" s="246"/>
      <c r="AL33" s="65" t="s">
        <v>70</v>
      </c>
    </row>
    <row r="34" spans="1:38" s="124" customFormat="1" ht="12.75" customHeight="1" x14ac:dyDescent="0.2">
      <c r="A34" s="40">
        <v>13</v>
      </c>
      <c r="B34" s="245"/>
      <c r="C34" s="245"/>
      <c r="D34" s="245"/>
      <c r="E34" s="245"/>
      <c r="F34" s="246"/>
      <c r="G34" s="419"/>
      <c r="H34" s="265"/>
      <c r="I34" s="420"/>
      <c r="J34" s="241">
        <f t="shared" si="2"/>
        <v>0</v>
      </c>
      <c r="K34" s="244">
        <f t="shared" si="3"/>
        <v>0</v>
      </c>
      <c r="L34" s="245"/>
      <c r="M34" s="245"/>
      <c r="N34" s="245"/>
      <c r="O34" s="247"/>
      <c r="P34" s="255"/>
      <c r="Q34" s="245"/>
      <c r="R34" s="246"/>
      <c r="S34" s="65" t="s">
        <v>71</v>
      </c>
      <c r="T34" s="40">
        <v>13</v>
      </c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7"/>
      <c r="AI34" s="265"/>
      <c r="AJ34" s="245"/>
      <c r="AK34" s="246"/>
      <c r="AL34" s="65" t="s">
        <v>71</v>
      </c>
    </row>
    <row r="35" spans="1:38" s="124" customFormat="1" ht="12.75" customHeight="1" x14ac:dyDescent="0.2">
      <c r="A35" s="40">
        <v>14</v>
      </c>
      <c r="B35" s="245"/>
      <c r="C35" s="245"/>
      <c r="D35" s="245"/>
      <c r="E35" s="245"/>
      <c r="F35" s="246"/>
      <c r="G35" s="419"/>
      <c r="H35" s="265"/>
      <c r="I35" s="420"/>
      <c r="J35" s="241">
        <f t="shared" si="2"/>
        <v>0</v>
      </c>
      <c r="K35" s="244">
        <f t="shared" si="3"/>
        <v>0</v>
      </c>
      <c r="L35" s="245"/>
      <c r="M35" s="245"/>
      <c r="N35" s="245"/>
      <c r="O35" s="247"/>
      <c r="P35" s="255"/>
      <c r="Q35" s="245"/>
      <c r="R35" s="246"/>
      <c r="S35" s="65" t="s">
        <v>72</v>
      </c>
      <c r="T35" s="40">
        <v>14</v>
      </c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7"/>
      <c r="AI35" s="265"/>
      <c r="AJ35" s="245"/>
      <c r="AK35" s="246"/>
      <c r="AL35" s="65" t="s">
        <v>72</v>
      </c>
    </row>
    <row r="36" spans="1:38" s="124" customFormat="1" ht="12.75" customHeight="1" x14ac:dyDescent="0.2">
      <c r="A36" s="40">
        <v>15</v>
      </c>
      <c r="B36" s="245"/>
      <c r="C36" s="245"/>
      <c r="D36" s="245"/>
      <c r="E36" s="245"/>
      <c r="F36" s="246"/>
      <c r="G36" s="419"/>
      <c r="H36" s="265"/>
      <c r="I36" s="420"/>
      <c r="J36" s="241">
        <f t="shared" si="2"/>
        <v>0</v>
      </c>
      <c r="K36" s="244">
        <f t="shared" si="3"/>
        <v>0</v>
      </c>
      <c r="L36" s="245"/>
      <c r="M36" s="245"/>
      <c r="N36" s="245"/>
      <c r="O36" s="247"/>
      <c r="P36" s="255"/>
      <c r="Q36" s="245"/>
      <c r="R36" s="246"/>
      <c r="S36" s="65" t="s">
        <v>73</v>
      </c>
      <c r="T36" s="40">
        <v>15</v>
      </c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7"/>
      <c r="AI36" s="265"/>
      <c r="AJ36" s="245"/>
      <c r="AK36" s="246"/>
      <c r="AL36" s="65" t="s">
        <v>73</v>
      </c>
    </row>
    <row r="37" spans="1:38" s="124" customFormat="1" ht="12.75" customHeight="1" x14ac:dyDescent="0.2">
      <c r="A37" s="40">
        <v>16</v>
      </c>
      <c r="B37" s="245"/>
      <c r="C37" s="245"/>
      <c r="D37" s="245"/>
      <c r="E37" s="245"/>
      <c r="F37" s="246"/>
      <c r="G37" s="419"/>
      <c r="H37" s="265"/>
      <c r="I37" s="420"/>
      <c r="J37" s="241">
        <f t="shared" si="2"/>
        <v>0</v>
      </c>
      <c r="K37" s="244">
        <f t="shared" si="3"/>
        <v>0</v>
      </c>
      <c r="L37" s="245"/>
      <c r="M37" s="245"/>
      <c r="N37" s="245"/>
      <c r="O37" s="247"/>
      <c r="P37" s="255"/>
      <c r="Q37" s="245"/>
      <c r="R37" s="246"/>
      <c r="S37" s="65" t="s">
        <v>74</v>
      </c>
      <c r="T37" s="40">
        <v>16</v>
      </c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7"/>
      <c r="AI37" s="265"/>
      <c r="AJ37" s="245"/>
      <c r="AK37" s="246"/>
      <c r="AL37" s="65" t="s">
        <v>74</v>
      </c>
    </row>
    <row r="38" spans="1:38" s="124" customFormat="1" ht="12.75" customHeight="1" x14ac:dyDescent="0.2">
      <c r="A38" s="40">
        <v>17</v>
      </c>
      <c r="B38" s="245"/>
      <c r="C38" s="245"/>
      <c r="D38" s="245"/>
      <c r="E38" s="245"/>
      <c r="F38" s="246"/>
      <c r="G38" s="419"/>
      <c r="H38" s="265"/>
      <c r="I38" s="420"/>
      <c r="J38" s="241">
        <f t="shared" si="2"/>
        <v>0</v>
      </c>
      <c r="K38" s="244">
        <f t="shared" si="3"/>
        <v>0</v>
      </c>
      <c r="L38" s="245"/>
      <c r="M38" s="245"/>
      <c r="N38" s="245"/>
      <c r="O38" s="247"/>
      <c r="P38" s="255"/>
      <c r="Q38" s="245"/>
      <c r="R38" s="246"/>
      <c r="S38" s="65" t="s">
        <v>75</v>
      </c>
      <c r="T38" s="40">
        <v>17</v>
      </c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7"/>
      <c r="AI38" s="265"/>
      <c r="AJ38" s="245"/>
      <c r="AK38" s="246"/>
      <c r="AL38" s="65" t="s">
        <v>75</v>
      </c>
    </row>
    <row r="39" spans="1:38" s="124" customFormat="1" ht="12.75" customHeight="1" x14ac:dyDescent="0.2">
      <c r="A39" s="40">
        <v>18</v>
      </c>
      <c r="B39" s="245"/>
      <c r="C39" s="245"/>
      <c r="D39" s="245"/>
      <c r="E39" s="245"/>
      <c r="F39" s="246"/>
      <c r="G39" s="419"/>
      <c r="H39" s="265"/>
      <c r="I39" s="420"/>
      <c r="J39" s="241">
        <f t="shared" si="2"/>
        <v>0</v>
      </c>
      <c r="K39" s="244">
        <f t="shared" si="3"/>
        <v>0</v>
      </c>
      <c r="L39" s="245"/>
      <c r="M39" s="245"/>
      <c r="N39" s="245"/>
      <c r="O39" s="247"/>
      <c r="P39" s="255"/>
      <c r="Q39" s="245"/>
      <c r="R39" s="246"/>
      <c r="S39" s="65" t="s">
        <v>76</v>
      </c>
      <c r="T39" s="40">
        <v>18</v>
      </c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7"/>
      <c r="AI39" s="265"/>
      <c r="AJ39" s="245"/>
      <c r="AK39" s="246"/>
      <c r="AL39" s="65" t="s">
        <v>76</v>
      </c>
    </row>
    <row r="40" spans="1:38" s="124" customFormat="1" ht="12.75" customHeight="1" x14ac:dyDescent="0.2">
      <c r="A40" s="40">
        <v>19</v>
      </c>
      <c r="B40" s="245"/>
      <c r="C40" s="245"/>
      <c r="D40" s="245"/>
      <c r="E40" s="245"/>
      <c r="F40" s="246"/>
      <c r="G40" s="419"/>
      <c r="H40" s="265"/>
      <c r="I40" s="420"/>
      <c r="J40" s="241">
        <f t="shared" si="2"/>
        <v>0</v>
      </c>
      <c r="K40" s="244">
        <f t="shared" si="3"/>
        <v>0</v>
      </c>
      <c r="L40" s="245"/>
      <c r="M40" s="245"/>
      <c r="N40" s="245"/>
      <c r="O40" s="247"/>
      <c r="P40" s="255"/>
      <c r="Q40" s="245"/>
      <c r="R40" s="246"/>
      <c r="S40" s="65" t="s">
        <v>77</v>
      </c>
      <c r="T40" s="40">
        <v>19</v>
      </c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7"/>
      <c r="AI40" s="265"/>
      <c r="AJ40" s="245"/>
      <c r="AK40" s="246"/>
      <c r="AL40" s="65" t="s">
        <v>77</v>
      </c>
    </row>
    <row r="41" spans="1:38" s="124" customFormat="1" ht="12.75" customHeight="1" x14ac:dyDescent="0.2">
      <c r="A41" s="40">
        <v>20</v>
      </c>
      <c r="B41" s="245"/>
      <c r="C41" s="245"/>
      <c r="D41" s="245"/>
      <c r="E41" s="245"/>
      <c r="F41" s="246"/>
      <c r="G41" s="419"/>
      <c r="H41" s="265"/>
      <c r="I41" s="420"/>
      <c r="J41" s="241">
        <f t="shared" si="2"/>
        <v>0</v>
      </c>
      <c r="K41" s="244">
        <f t="shared" si="3"/>
        <v>0</v>
      </c>
      <c r="L41" s="245"/>
      <c r="M41" s="245"/>
      <c r="N41" s="245"/>
      <c r="O41" s="247"/>
      <c r="P41" s="255"/>
      <c r="Q41" s="245"/>
      <c r="R41" s="246"/>
      <c r="S41" s="65" t="s">
        <v>78</v>
      </c>
      <c r="T41" s="40">
        <v>20</v>
      </c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7"/>
      <c r="AI41" s="265"/>
      <c r="AJ41" s="245"/>
      <c r="AK41" s="246"/>
      <c r="AL41" s="65" t="s">
        <v>78</v>
      </c>
    </row>
    <row r="42" spans="1:38" s="124" customFormat="1" ht="12.75" customHeight="1" x14ac:dyDescent="0.2">
      <c r="A42" s="40">
        <v>21</v>
      </c>
      <c r="B42" s="245"/>
      <c r="C42" s="245"/>
      <c r="D42" s="245"/>
      <c r="E42" s="245"/>
      <c r="F42" s="246"/>
      <c r="G42" s="419"/>
      <c r="H42" s="265"/>
      <c r="I42" s="420"/>
      <c r="J42" s="241">
        <f t="shared" si="2"/>
        <v>0</v>
      </c>
      <c r="K42" s="244">
        <f t="shared" si="3"/>
        <v>0</v>
      </c>
      <c r="L42" s="245"/>
      <c r="M42" s="245"/>
      <c r="N42" s="245"/>
      <c r="O42" s="247"/>
      <c r="P42" s="255"/>
      <c r="Q42" s="245"/>
      <c r="R42" s="246"/>
      <c r="S42" s="65" t="s">
        <v>79</v>
      </c>
      <c r="T42" s="40">
        <v>21</v>
      </c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7"/>
      <c r="AI42" s="265"/>
      <c r="AJ42" s="245"/>
      <c r="AK42" s="246"/>
      <c r="AL42" s="65" t="s">
        <v>79</v>
      </c>
    </row>
    <row r="43" spans="1:38" s="124" customFormat="1" ht="12.75" customHeight="1" x14ac:dyDescent="0.2">
      <c r="A43" s="40">
        <v>22</v>
      </c>
      <c r="B43" s="245"/>
      <c r="C43" s="245"/>
      <c r="D43" s="245"/>
      <c r="E43" s="245"/>
      <c r="F43" s="246"/>
      <c r="G43" s="419"/>
      <c r="H43" s="265"/>
      <c r="I43" s="420"/>
      <c r="J43" s="241">
        <f t="shared" si="2"/>
        <v>0</v>
      </c>
      <c r="K43" s="244">
        <f t="shared" si="3"/>
        <v>0</v>
      </c>
      <c r="L43" s="245"/>
      <c r="M43" s="245"/>
      <c r="N43" s="245"/>
      <c r="O43" s="247"/>
      <c r="P43" s="255"/>
      <c r="Q43" s="245"/>
      <c r="R43" s="246"/>
      <c r="S43" s="65" t="s">
        <v>80</v>
      </c>
      <c r="T43" s="40">
        <v>22</v>
      </c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7"/>
      <c r="AI43" s="265"/>
      <c r="AJ43" s="245"/>
      <c r="AK43" s="246"/>
      <c r="AL43" s="65" t="s">
        <v>80</v>
      </c>
    </row>
    <row r="44" spans="1:38" s="124" customFormat="1" ht="12.75" customHeight="1" x14ac:dyDescent="0.2">
      <c r="A44" s="40">
        <v>23</v>
      </c>
      <c r="B44" s="245"/>
      <c r="C44" s="245"/>
      <c r="D44" s="245"/>
      <c r="E44" s="245"/>
      <c r="F44" s="246"/>
      <c r="G44" s="419"/>
      <c r="H44" s="265"/>
      <c r="I44" s="420"/>
      <c r="J44" s="241">
        <f t="shared" si="2"/>
        <v>0</v>
      </c>
      <c r="K44" s="244">
        <f t="shared" si="3"/>
        <v>0</v>
      </c>
      <c r="L44" s="245"/>
      <c r="M44" s="245"/>
      <c r="N44" s="245"/>
      <c r="O44" s="247"/>
      <c r="P44" s="255"/>
      <c r="Q44" s="245"/>
      <c r="R44" s="246"/>
      <c r="S44" s="65" t="s">
        <v>81</v>
      </c>
      <c r="T44" s="40">
        <v>23</v>
      </c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7"/>
      <c r="AI44" s="265"/>
      <c r="AJ44" s="245"/>
      <c r="AK44" s="246"/>
      <c r="AL44" s="65" t="s">
        <v>81</v>
      </c>
    </row>
    <row r="45" spans="1:38" s="124" customFormat="1" ht="12.75" customHeight="1" x14ac:dyDescent="0.2">
      <c r="A45" s="40">
        <v>24</v>
      </c>
      <c r="B45" s="245"/>
      <c r="C45" s="245"/>
      <c r="D45" s="245"/>
      <c r="E45" s="245"/>
      <c r="F45" s="246"/>
      <c r="G45" s="419"/>
      <c r="H45" s="265"/>
      <c r="I45" s="420"/>
      <c r="J45" s="241">
        <f t="shared" si="2"/>
        <v>0</v>
      </c>
      <c r="K45" s="244">
        <f t="shared" si="3"/>
        <v>0</v>
      </c>
      <c r="L45" s="245"/>
      <c r="M45" s="245"/>
      <c r="N45" s="245"/>
      <c r="O45" s="247"/>
      <c r="P45" s="255"/>
      <c r="Q45" s="245"/>
      <c r="R45" s="246"/>
      <c r="S45" s="65" t="s">
        <v>82</v>
      </c>
      <c r="T45" s="40">
        <v>24</v>
      </c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7"/>
      <c r="AI45" s="265"/>
      <c r="AJ45" s="245"/>
      <c r="AK45" s="246"/>
      <c r="AL45" s="65" t="s">
        <v>82</v>
      </c>
    </row>
    <row r="46" spans="1:38" s="124" customFormat="1" ht="12.75" customHeight="1" x14ac:dyDescent="0.2">
      <c r="A46" s="40">
        <v>25</v>
      </c>
      <c r="B46" s="245"/>
      <c r="C46" s="245"/>
      <c r="D46" s="245"/>
      <c r="E46" s="245"/>
      <c r="F46" s="246"/>
      <c r="G46" s="419"/>
      <c r="H46" s="265"/>
      <c r="I46" s="420"/>
      <c r="J46" s="241">
        <f t="shared" si="2"/>
        <v>0</v>
      </c>
      <c r="K46" s="244">
        <f t="shared" si="3"/>
        <v>0</v>
      </c>
      <c r="L46" s="245"/>
      <c r="M46" s="245"/>
      <c r="N46" s="245"/>
      <c r="O46" s="247"/>
      <c r="P46" s="255"/>
      <c r="Q46" s="245"/>
      <c r="R46" s="246"/>
      <c r="S46" s="65" t="s">
        <v>83</v>
      </c>
      <c r="T46" s="40">
        <v>25</v>
      </c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7"/>
      <c r="AI46" s="265"/>
      <c r="AJ46" s="245"/>
      <c r="AK46" s="246"/>
      <c r="AL46" s="65" t="s">
        <v>83</v>
      </c>
    </row>
    <row r="47" spans="1:38" s="124" customFormat="1" ht="12.75" customHeight="1" x14ac:dyDescent="0.2">
      <c r="A47" s="40">
        <v>26</v>
      </c>
      <c r="B47" s="245"/>
      <c r="C47" s="245"/>
      <c r="D47" s="245"/>
      <c r="E47" s="245"/>
      <c r="F47" s="246"/>
      <c r="G47" s="419"/>
      <c r="H47" s="265"/>
      <c r="I47" s="420"/>
      <c r="J47" s="241">
        <f t="shared" si="2"/>
        <v>0</v>
      </c>
      <c r="K47" s="244">
        <f t="shared" si="3"/>
        <v>0</v>
      </c>
      <c r="L47" s="245"/>
      <c r="M47" s="245"/>
      <c r="N47" s="245"/>
      <c r="O47" s="247"/>
      <c r="P47" s="255"/>
      <c r="Q47" s="245"/>
      <c r="R47" s="246"/>
      <c r="S47" s="65" t="s">
        <v>84</v>
      </c>
      <c r="T47" s="40">
        <v>26</v>
      </c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7"/>
      <c r="AI47" s="265"/>
      <c r="AJ47" s="245"/>
      <c r="AK47" s="246"/>
      <c r="AL47" s="65" t="s">
        <v>84</v>
      </c>
    </row>
    <row r="48" spans="1:38" s="124" customFormat="1" ht="12.75" customHeight="1" x14ac:dyDescent="0.2">
      <c r="A48" s="40">
        <v>27</v>
      </c>
      <c r="B48" s="245"/>
      <c r="C48" s="245"/>
      <c r="D48" s="245"/>
      <c r="E48" s="245"/>
      <c r="F48" s="246"/>
      <c r="G48" s="419"/>
      <c r="H48" s="265"/>
      <c r="I48" s="420"/>
      <c r="J48" s="241">
        <f t="shared" si="2"/>
        <v>0</v>
      </c>
      <c r="K48" s="244">
        <f t="shared" si="3"/>
        <v>0</v>
      </c>
      <c r="L48" s="245"/>
      <c r="M48" s="245"/>
      <c r="N48" s="245"/>
      <c r="O48" s="247"/>
      <c r="P48" s="255"/>
      <c r="Q48" s="245"/>
      <c r="R48" s="246"/>
      <c r="S48" s="65" t="s">
        <v>85</v>
      </c>
      <c r="T48" s="40">
        <v>27</v>
      </c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7"/>
      <c r="AI48" s="265"/>
      <c r="AJ48" s="245"/>
      <c r="AK48" s="246"/>
      <c r="AL48" s="65" t="s">
        <v>85</v>
      </c>
    </row>
    <row r="49" spans="1:248" s="124" customFormat="1" ht="12.75" customHeight="1" x14ac:dyDescent="0.2">
      <c r="A49" s="40">
        <v>28</v>
      </c>
      <c r="B49" s="245"/>
      <c r="C49" s="245"/>
      <c r="D49" s="245"/>
      <c r="E49" s="245"/>
      <c r="F49" s="246"/>
      <c r="G49" s="419"/>
      <c r="H49" s="265"/>
      <c r="I49" s="420"/>
      <c r="J49" s="241">
        <f t="shared" si="2"/>
        <v>0</v>
      </c>
      <c r="K49" s="244">
        <f t="shared" si="3"/>
        <v>0</v>
      </c>
      <c r="L49" s="245"/>
      <c r="M49" s="245"/>
      <c r="N49" s="245"/>
      <c r="O49" s="247"/>
      <c r="P49" s="255"/>
      <c r="Q49" s="245"/>
      <c r="R49" s="246"/>
      <c r="S49" s="65" t="s">
        <v>86</v>
      </c>
      <c r="T49" s="40">
        <v>28</v>
      </c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7"/>
      <c r="AI49" s="265"/>
      <c r="AJ49" s="245"/>
      <c r="AK49" s="246"/>
      <c r="AL49" s="65" t="s">
        <v>86</v>
      </c>
    </row>
    <row r="50" spans="1:248" s="124" customFormat="1" ht="12.75" customHeight="1" x14ac:dyDescent="0.2">
      <c r="A50" s="40">
        <v>29</v>
      </c>
      <c r="B50" s="245"/>
      <c r="C50" s="245"/>
      <c r="D50" s="245"/>
      <c r="E50" s="245"/>
      <c r="F50" s="246"/>
      <c r="G50" s="419"/>
      <c r="H50" s="265"/>
      <c r="I50" s="420"/>
      <c r="J50" s="241">
        <f t="shared" si="2"/>
        <v>0</v>
      </c>
      <c r="K50" s="244">
        <f t="shared" si="3"/>
        <v>0</v>
      </c>
      <c r="L50" s="245"/>
      <c r="M50" s="245"/>
      <c r="N50" s="245"/>
      <c r="O50" s="247"/>
      <c r="P50" s="255"/>
      <c r="Q50" s="245"/>
      <c r="R50" s="246"/>
      <c r="S50" s="65" t="s">
        <v>87</v>
      </c>
      <c r="T50" s="40">
        <v>29</v>
      </c>
      <c r="U50" s="245"/>
      <c r="V50" s="245"/>
      <c r="W50" s="245"/>
      <c r="X50" s="256"/>
      <c r="Y50" s="245"/>
      <c r="Z50" s="245"/>
      <c r="AA50" s="245"/>
      <c r="AB50" s="245"/>
      <c r="AC50" s="245"/>
      <c r="AD50" s="245"/>
      <c r="AE50" s="245"/>
      <c r="AF50" s="245"/>
      <c r="AG50" s="245"/>
      <c r="AH50" s="247"/>
      <c r="AI50" s="265"/>
      <c r="AJ50" s="245"/>
      <c r="AK50" s="246"/>
      <c r="AL50" s="65" t="s">
        <v>87</v>
      </c>
    </row>
    <row r="51" spans="1:248" s="124" customFormat="1" ht="12.75" customHeight="1" x14ac:dyDescent="0.2">
      <c r="A51" s="40">
        <v>30</v>
      </c>
      <c r="B51" s="245"/>
      <c r="C51" s="245"/>
      <c r="D51" s="245"/>
      <c r="E51" s="245"/>
      <c r="F51" s="246"/>
      <c r="G51" s="423"/>
      <c r="H51" s="265"/>
      <c r="I51" s="420"/>
      <c r="J51" s="241">
        <f t="shared" si="2"/>
        <v>0</v>
      </c>
      <c r="K51" s="244">
        <f t="shared" si="3"/>
        <v>0</v>
      </c>
      <c r="L51" s="245"/>
      <c r="M51" s="245"/>
      <c r="N51" s="245"/>
      <c r="O51" s="247"/>
      <c r="P51" s="255"/>
      <c r="Q51" s="245"/>
      <c r="R51" s="246"/>
      <c r="S51" s="65" t="s">
        <v>88</v>
      </c>
      <c r="T51" s="40">
        <v>30</v>
      </c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7"/>
      <c r="AI51" s="265"/>
      <c r="AJ51" s="245"/>
      <c r="AK51" s="246"/>
      <c r="AL51" s="65" t="s">
        <v>88</v>
      </c>
    </row>
    <row r="52" spans="1:248" s="124" customFormat="1" ht="12.75" customHeight="1" x14ac:dyDescent="0.2">
      <c r="A52" s="68">
        <v>31</v>
      </c>
      <c r="B52" s="251"/>
      <c r="C52" s="251"/>
      <c r="D52" s="251"/>
      <c r="E52" s="251"/>
      <c r="F52" s="253"/>
      <c r="G52" s="424"/>
      <c r="H52" s="267"/>
      <c r="I52" s="425"/>
      <c r="J52" s="426">
        <f t="shared" si="2"/>
        <v>0</v>
      </c>
      <c r="K52" s="257">
        <f t="shared" si="3"/>
        <v>0</v>
      </c>
      <c r="L52" s="251"/>
      <c r="M52" s="251"/>
      <c r="N52" s="251"/>
      <c r="O52" s="252"/>
      <c r="P52" s="258"/>
      <c r="Q52" s="251"/>
      <c r="R52" s="253"/>
      <c r="S52" s="69" t="s">
        <v>89</v>
      </c>
      <c r="T52" s="68">
        <v>31</v>
      </c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2"/>
      <c r="AI52" s="267"/>
      <c r="AJ52" s="251"/>
      <c r="AK52" s="253"/>
      <c r="AL52" s="69" t="s">
        <v>89</v>
      </c>
    </row>
    <row r="53" spans="1:248" s="52" customFormat="1" ht="12.75" customHeight="1" thickBot="1" x14ac:dyDescent="0.25">
      <c r="A53" s="70"/>
      <c r="B53" s="286">
        <f>SUM(B22:B52)</f>
        <v>0</v>
      </c>
      <c r="C53" s="287">
        <f>SUM(C22:C52)</f>
        <v>0</v>
      </c>
      <c r="D53" s="287">
        <f>SUM(D22:D52)</f>
        <v>0</v>
      </c>
      <c r="E53" s="288">
        <f>SUM(E22:E52)</f>
        <v>0</v>
      </c>
      <c r="F53" s="289">
        <f>SUM(F22:F52)</f>
        <v>0</v>
      </c>
      <c r="G53" s="290"/>
      <c r="H53" s="291" t="s">
        <v>90</v>
      </c>
      <c r="I53" s="292">
        <f>COUNTA(I22:I52)</f>
        <v>0</v>
      </c>
      <c r="J53" s="287">
        <f>SUM(J21:J52)</f>
        <v>0</v>
      </c>
      <c r="K53" s="293">
        <f t="shared" ref="K53:R53" si="4">SUM(K22:K52)</f>
        <v>0</v>
      </c>
      <c r="L53" s="287">
        <f t="shared" si="4"/>
        <v>0</v>
      </c>
      <c r="M53" s="287">
        <f t="shared" si="4"/>
        <v>0</v>
      </c>
      <c r="N53" s="287">
        <f t="shared" si="4"/>
        <v>0</v>
      </c>
      <c r="O53" s="294">
        <f t="shared" si="4"/>
        <v>0</v>
      </c>
      <c r="P53" s="288">
        <f t="shared" si="4"/>
        <v>0</v>
      </c>
      <c r="Q53" s="287">
        <f t="shared" si="4"/>
        <v>0</v>
      </c>
      <c r="R53" s="294">
        <f t="shared" si="4"/>
        <v>0</v>
      </c>
      <c r="S53" s="296"/>
      <c r="T53" s="297"/>
      <c r="U53" s="287">
        <f t="shared" ref="U53:AH53" si="5">SUM(U22:U52)</f>
        <v>0</v>
      </c>
      <c r="V53" s="287">
        <f t="shared" si="5"/>
        <v>0</v>
      </c>
      <c r="W53" s="287">
        <f t="shared" si="5"/>
        <v>0</v>
      </c>
      <c r="X53" s="287">
        <f t="shared" si="5"/>
        <v>0</v>
      </c>
      <c r="Y53" s="287">
        <f t="shared" si="5"/>
        <v>0</v>
      </c>
      <c r="Z53" s="287">
        <f t="shared" si="5"/>
        <v>0</v>
      </c>
      <c r="AA53" s="287">
        <f t="shared" si="5"/>
        <v>0</v>
      </c>
      <c r="AB53" s="287">
        <f t="shared" si="5"/>
        <v>0</v>
      </c>
      <c r="AC53" s="287">
        <f t="shared" si="5"/>
        <v>0</v>
      </c>
      <c r="AD53" s="287">
        <f t="shared" si="5"/>
        <v>0</v>
      </c>
      <c r="AE53" s="287">
        <f t="shared" si="5"/>
        <v>0</v>
      </c>
      <c r="AF53" s="287">
        <f t="shared" si="5"/>
        <v>0</v>
      </c>
      <c r="AG53" s="287">
        <f t="shared" si="5"/>
        <v>0</v>
      </c>
      <c r="AH53" s="289">
        <f t="shared" si="5"/>
        <v>0</v>
      </c>
      <c r="AI53" s="298"/>
      <c r="AJ53" s="287">
        <f>SUM(AJ22:AJ52)</f>
        <v>0</v>
      </c>
      <c r="AK53" s="287">
        <f>SUM(AK22:AK52)</f>
        <v>0</v>
      </c>
      <c r="AL53" s="296"/>
    </row>
    <row r="54" spans="1:248" ht="12.75" customHeight="1" thickTop="1" x14ac:dyDescent="0.2">
      <c r="A54" s="71"/>
      <c r="B54" s="71"/>
      <c r="C54" s="71"/>
      <c r="D54" s="71"/>
      <c r="E54" s="71"/>
      <c r="F54" s="71"/>
      <c r="G54" s="94"/>
      <c r="H54" s="71"/>
      <c r="I54" s="95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spans="1:248" ht="12.75" customHeight="1" x14ac:dyDescent="0.2">
      <c r="A55" s="15"/>
      <c r="B55" s="15"/>
      <c r="C55" s="15"/>
      <c r="D55" s="15"/>
      <c r="E55" s="15"/>
      <c r="F55" s="15"/>
      <c r="G55" s="499" t="str">
        <f>G10</f>
        <v>UNITED STEELWORKERS - LOCAL UNION</v>
      </c>
      <c r="H55" s="499"/>
      <c r="I55" s="499"/>
      <c r="J55" s="2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24" t="s">
        <v>399</v>
      </c>
      <c r="AA55" s="24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248" ht="12.75" customHeight="1" x14ac:dyDescent="0.2">
      <c r="A56" s="15"/>
      <c r="B56" s="26" t="str">
        <f>B11</f>
        <v>Month</v>
      </c>
      <c r="C56" s="111" t="str">
        <f>C11</f>
        <v>FEBRUARY</v>
      </c>
      <c r="D56" s="26" t="str">
        <f>D11</f>
        <v>Year</v>
      </c>
      <c r="E56" s="105">
        <f>$E$11</f>
        <v>0</v>
      </c>
      <c r="F56" s="15"/>
      <c r="G56" s="55"/>
      <c r="H56" s="15"/>
      <c r="I56" s="3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26"/>
      <c r="AJ56" s="110" t="str">
        <f>C56</f>
        <v>FEBRUARY</v>
      </c>
      <c r="AK56" s="105">
        <f>$E$11</f>
        <v>0</v>
      </c>
    </row>
    <row r="57" spans="1:248" ht="12.75" customHeight="1" x14ac:dyDescent="0.2">
      <c r="A57" s="15"/>
      <c r="B57" s="26" t="str">
        <f>B12</f>
        <v>Page No.</v>
      </c>
      <c r="C57" s="56">
        <f>C12+1</f>
        <v>2</v>
      </c>
      <c r="D57" s="15"/>
      <c r="E57" s="15"/>
      <c r="F57" s="15"/>
      <c r="G57" s="55"/>
      <c r="H57" s="15"/>
      <c r="I57" s="34" t="s">
        <v>53</v>
      </c>
      <c r="J57" s="15"/>
      <c r="K57" s="15"/>
      <c r="L57" s="34"/>
      <c r="M57" s="15"/>
      <c r="N57" s="15"/>
      <c r="O57" s="15"/>
      <c r="P57" s="26"/>
      <c r="Q57" s="15"/>
      <c r="R57" s="26"/>
      <c r="S57" s="15"/>
      <c r="T57" s="15"/>
      <c r="U57" s="15"/>
      <c r="V57" s="15"/>
      <c r="W57" s="15"/>
      <c r="X57" s="15"/>
      <c r="Y57" s="15"/>
      <c r="Z57" s="15"/>
      <c r="AA57" s="15"/>
      <c r="AB57" s="28" t="s">
        <v>54</v>
      </c>
      <c r="AC57" s="15"/>
      <c r="AD57" s="15"/>
      <c r="AE57" s="15"/>
      <c r="AF57" s="15"/>
      <c r="AG57" s="15"/>
      <c r="AH57" s="15"/>
      <c r="AI57" s="26" t="str">
        <f>B57</f>
        <v>Page No.</v>
      </c>
      <c r="AJ57" s="106">
        <f>C57</f>
        <v>2</v>
      </c>
      <c r="AK57" s="106"/>
      <c r="AL57" s="1"/>
    </row>
    <row r="58" spans="1:248" ht="12.75" customHeight="1" x14ac:dyDescent="0.2">
      <c r="A58" s="15"/>
      <c r="B58" s="15"/>
      <c r="C58" s="15"/>
      <c r="D58" s="15"/>
      <c r="E58" s="15"/>
      <c r="F58" s="15"/>
      <c r="G58" s="55"/>
      <c r="H58" s="15"/>
      <c r="I58" s="3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 t="s">
        <v>236</v>
      </c>
      <c r="AL58" s="15"/>
    </row>
    <row r="59" spans="1:248" ht="12.75" customHeight="1" x14ac:dyDescent="0.2">
      <c r="A59" s="30"/>
      <c r="B59" s="30"/>
      <c r="C59" s="30"/>
      <c r="D59" s="30"/>
      <c r="E59" s="30"/>
      <c r="F59" s="30"/>
      <c r="G59" s="57"/>
      <c r="H59" s="30"/>
      <c r="I59" s="31"/>
      <c r="J59" s="30"/>
      <c r="K59" s="30"/>
      <c r="L59" s="31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1"/>
      <c r="AF59" s="30"/>
      <c r="AG59" s="30"/>
      <c r="AH59" s="30"/>
      <c r="AI59" s="30"/>
      <c r="AJ59" s="30"/>
      <c r="AK59" s="30"/>
      <c r="AL59" s="30"/>
    </row>
    <row r="60" spans="1:248" s="362" customFormat="1" ht="12.75" customHeight="1" x14ac:dyDescent="0.2">
      <c r="A60" s="32"/>
      <c r="B60" s="15"/>
      <c r="C60" s="15" t="s">
        <v>55</v>
      </c>
      <c r="D60" s="15"/>
      <c r="E60" s="15"/>
      <c r="F60" s="33"/>
      <c r="G60" s="58"/>
      <c r="H60" s="38" t="s">
        <v>56</v>
      </c>
      <c r="I60" s="59"/>
      <c r="J60" s="459" t="s">
        <v>466</v>
      </c>
      <c r="K60" s="460"/>
      <c r="L60" s="15"/>
      <c r="M60" s="15"/>
      <c r="N60" s="15"/>
      <c r="O60" s="34" t="s">
        <v>57</v>
      </c>
      <c r="P60" s="15"/>
      <c r="Q60" s="15"/>
      <c r="R60" s="32"/>
      <c r="S60" s="15"/>
      <c r="T60" s="3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33"/>
      <c r="AJ60" s="15"/>
      <c r="AK60" s="32"/>
      <c r="AL60" s="15"/>
    </row>
    <row r="61" spans="1:248" s="362" customFormat="1" ht="12.75" customHeight="1" x14ac:dyDescent="0.2">
      <c r="A61" s="32"/>
      <c r="B61" s="15"/>
      <c r="C61" s="15"/>
      <c r="D61" s="15"/>
      <c r="E61" s="15"/>
      <c r="F61" s="33"/>
      <c r="G61" s="58"/>
      <c r="H61" s="33"/>
      <c r="I61" s="60"/>
      <c r="J61" s="15"/>
      <c r="K61" s="32"/>
      <c r="L61" s="15"/>
      <c r="M61" s="15"/>
      <c r="N61" s="15"/>
      <c r="O61" s="15"/>
      <c r="P61" s="15"/>
      <c r="Q61" s="15"/>
      <c r="R61" s="32"/>
      <c r="S61" s="15"/>
      <c r="T61" s="3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33"/>
      <c r="AJ61" s="15"/>
      <c r="AK61" s="32"/>
      <c r="AL61" s="15"/>
    </row>
    <row r="62" spans="1:248" s="362" customFormat="1" ht="12.75" customHeight="1" thickBot="1" x14ac:dyDescent="0.25">
      <c r="A62" s="35"/>
      <c r="B62" s="19">
        <v>1</v>
      </c>
      <c r="C62" s="19">
        <v>2</v>
      </c>
      <c r="D62" s="19">
        <v>3</v>
      </c>
      <c r="E62" s="19">
        <v>4</v>
      </c>
      <c r="F62" s="36">
        <v>5</v>
      </c>
      <c r="G62" s="61">
        <v>6</v>
      </c>
      <c r="H62" s="37">
        <v>7</v>
      </c>
      <c r="I62" s="62">
        <v>8</v>
      </c>
      <c r="J62" s="19">
        <v>9</v>
      </c>
      <c r="K62" s="37">
        <v>10</v>
      </c>
      <c r="L62" s="19">
        <v>11</v>
      </c>
      <c r="M62" s="19" t="s">
        <v>1</v>
      </c>
      <c r="N62" s="19">
        <v>12</v>
      </c>
      <c r="O62" s="19">
        <v>13</v>
      </c>
      <c r="P62" s="19">
        <v>14</v>
      </c>
      <c r="Q62" s="19">
        <v>15</v>
      </c>
      <c r="R62" s="37" t="s">
        <v>2</v>
      </c>
      <c r="S62" s="18"/>
      <c r="T62" s="35"/>
      <c r="U62" s="19">
        <v>16</v>
      </c>
      <c r="V62" s="19">
        <v>17</v>
      </c>
      <c r="W62" s="19">
        <v>18</v>
      </c>
      <c r="X62" s="19">
        <v>19</v>
      </c>
      <c r="Y62" s="19">
        <v>20</v>
      </c>
      <c r="Z62" s="19" t="s">
        <v>3</v>
      </c>
      <c r="AA62" s="19">
        <v>21</v>
      </c>
      <c r="AB62" s="19">
        <v>22</v>
      </c>
      <c r="AC62" s="19">
        <v>23</v>
      </c>
      <c r="AD62" s="19">
        <v>24</v>
      </c>
      <c r="AE62" s="19">
        <v>25</v>
      </c>
      <c r="AF62" s="19">
        <v>26</v>
      </c>
      <c r="AG62" s="19">
        <v>27</v>
      </c>
      <c r="AH62" s="19">
        <v>28</v>
      </c>
      <c r="AI62" s="36">
        <v>29</v>
      </c>
      <c r="AJ62" s="19">
        <v>30</v>
      </c>
      <c r="AK62" s="37">
        <v>31</v>
      </c>
      <c r="AL62" s="18"/>
    </row>
    <row r="63" spans="1:248" s="102" customFormat="1" ht="12.75" customHeight="1" thickTop="1" x14ac:dyDescent="0.2">
      <c r="A63" s="32"/>
      <c r="B63" s="6" t="s">
        <v>4</v>
      </c>
      <c r="C63" s="399"/>
      <c r="D63" s="6" t="s">
        <v>201</v>
      </c>
      <c r="E63" s="400" t="s">
        <v>6</v>
      </c>
      <c r="F63" s="114" t="s">
        <v>7</v>
      </c>
      <c r="G63" s="401"/>
      <c r="H63" s="114"/>
      <c r="I63" s="402"/>
      <c r="J63" s="6"/>
      <c r="K63" s="114"/>
      <c r="L63" s="6" t="s">
        <v>454</v>
      </c>
      <c r="M63" s="6"/>
      <c r="N63" s="6" t="s">
        <v>257</v>
      </c>
      <c r="O63" s="400" t="s">
        <v>455</v>
      </c>
      <c r="P63" s="403"/>
      <c r="Q63" s="404" t="s">
        <v>8</v>
      </c>
      <c r="R63" s="114" t="s">
        <v>8</v>
      </c>
      <c r="S63" s="405"/>
      <c r="T63" s="374"/>
      <c r="U63" s="456" t="s">
        <v>9</v>
      </c>
      <c r="V63" s="457"/>
      <c r="W63" s="457"/>
      <c r="X63" s="457"/>
      <c r="Y63" s="458"/>
      <c r="Z63" s="6" t="s">
        <v>10</v>
      </c>
      <c r="AA63" s="6" t="s">
        <v>11</v>
      </c>
      <c r="AB63" s="6" t="s">
        <v>204</v>
      </c>
      <c r="AC63" s="6" t="s">
        <v>12</v>
      </c>
      <c r="AD63" s="6" t="s">
        <v>13</v>
      </c>
      <c r="AE63" s="6" t="s">
        <v>14</v>
      </c>
      <c r="AF63" s="6"/>
      <c r="AG63" s="6"/>
      <c r="AH63" s="406"/>
      <c r="AI63" s="407"/>
      <c r="AJ63" s="6" t="s">
        <v>15</v>
      </c>
      <c r="AK63" s="114" t="s">
        <v>7</v>
      </c>
      <c r="AL63" s="405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  <c r="FM63" s="181"/>
      <c r="FN63" s="181"/>
      <c r="FO63" s="181"/>
      <c r="FP63" s="181"/>
      <c r="FQ63" s="181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181"/>
      <c r="GF63" s="181"/>
      <c r="GG63" s="181"/>
      <c r="GH63" s="181"/>
      <c r="GI63" s="181"/>
      <c r="GJ63" s="181"/>
      <c r="GK63" s="181"/>
      <c r="GL63" s="181"/>
      <c r="GM63" s="181"/>
      <c r="GN63" s="181"/>
      <c r="GO63" s="181"/>
      <c r="GP63" s="181"/>
      <c r="GQ63" s="181"/>
      <c r="GR63" s="181"/>
      <c r="GS63" s="181"/>
      <c r="GT63" s="181"/>
      <c r="GU63" s="181"/>
      <c r="GV63" s="181"/>
      <c r="GW63" s="181"/>
      <c r="GX63" s="181"/>
      <c r="GY63" s="181"/>
      <c r="GZ63" s="181"/>
      <c r="HA63" s="181"/>
      <c r="HB63" s="181"/>
      <c r="HC63" s="181"/>
      <c r="HD63" s="181"/>
      <c r="HE63" s="181"/>
      <c r="HF63" s="181"/>
      <c r="HG63" s="181"/>
      <c r="HH63" s="181"/>
      <c r="HI63" s="181"/>
      <c r="HJ63" s="181"/>
      <c r="HK63" s="181"/>
      <c r="HL63" s="181"/>
      <c r="HM63" s="181"/>
      <c r="HN63" s="181"/>
      <c r="HO63" s="181"/>
      <c r="HP63" s="181"/>
      <c r="HQ63" s="181"/>
      <c r="HR63" s="181"/>
      <c r="HS63" s="181"/>
      <c r="HT63" s="181"/>
      <c r="HU63" s="181"/>
      <c r="HV63" s="181"/>
      <c r="HW63" s="181"/>
      <c r="HX63" s="181"/>
      <c r="HY63" s="181"/>
      <c r="HZ63" s="181"/>
      <c r="IA63" s="181"/>
      <c r="IB63" s="181"/>
      <c r="IC63" s="181"/>
      <c r="ID63" s="181"/>
      <c r="IE63" s="181"/>
      <c r="IF63" s="181"/>
      <c r="IG63" s="181"/>
      <c r="IH63" s="181"/>
      <c r="II63" s="181"/>
      <c r="IJ63" s="181"/>
      <c r="IK63" s="181"/>
      <c r="IL63" s="181"/>
      <c r="IM63" s="181"/>
      <c r="IN63" s="181"/>
    </row>
    <row r="64" spans="1:248" s="102" customFormat="1" ht="12.75" customHeight="1" x14ac:dyDescent="0.2">
      <c r="A64" s="32"/>
      <c r="B64" s="6" t="s">
        <v>8</v>
      </c>
      <c r="C64" s="6" t="s">
        <v>16</v>
      </c>
      <c r="D64" s="6" t="s">
        <v>202</v>
      </c>
      <c r="E64" s="408" t="s">
        <v>8</v>
      </c>
      <c r="F64" s="114" t="s">
        <v>18</v>
      </c>
      <c r="G64" s="401" t="s">
        <v>19</v>
      </c>
      <c r="H64" s="114" t="s">
        <v>20</v>
      </c>
      <c r="I64" s="402" t="s">
        <v>465</v>
      </c>
      <c r="J64" s="6" t="s">
        <v>21</v>
      </c>
      <c r="K64" s="114" t="s">
        <v>22</v>
      </c>
      <c r="L64" s="6" t="s">
        <v>456</v>
      </c>
      <c r="M64" s="6" t="s">
        <v>457</v>
      </c>
      <c r="N64" s="6" t="s">
        <v>258</v>
      </c>
      <c r="O64" s="408" t="s">
        <v>259</v>
      </c>
      <c r="P64" s="408" t="s">
        <v>23</v>
      </c>
      <c r="Q64" s="6" t="s">
        <v>24</v>
      </c>
      <c r="R64" s="114" t="s">
        <v>24</v>
      </c>
      <c r="S64" s="406" t="s">
        <v>136</v>
      </c>
      <c r="T64" s="114" t="s">
        <v>136</v>
      </c>
      <c r="U64" s="6" t="s">
        <v>25</v>
      </c>
      <c r="V64" s="6" t="s">
        <v>26</v>
      </c>
      <c r="W64" s="6" t="s">
        <v>27</v>
      </c>
      <c r="X64" s="6" t="s">
        <v>28</v>
      </c>
      <c r="Y64" s="6" t="s">
        <v>137</v>
      </c>
      <c r="Z64" s="6" t="s">
        <v>251</v>
      </c>
      <c r="AA64" s="6" t="s">
        <v>138</v>
      </c>
      <c r="AB64" s="6" t="s">
        <v>203</v>
      </c>
      <c r="AC64" s="6" t="s">
        <v>30</v>
      </c>
      <c r="AD64" s="6" t="s">
        <v>141</v>
      </c>
      <c r="AE64" s="6" t="s">
        <v>31</v>
      </c>
      <c r="AF64" s="6" t="s">
        <v>32</v>
      </c>
      <c r="AG64" s="6" t="s">
        <v>205</v>
      </c>
      <c r="AH64" s="406" t="s">
        <v>16</v>
      </c>
      <c r="AI64" s="409" t="s">
        <v>34</v>
      </c>
      <c r="AJ64" s="6" t="s">
        <v>35</v>
      </c>
      <c r="AK64" s="114" t="s">
        <v>18</v>
      </c>
      <c r="AL64" s="405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  <c r="FM64" s="181"/>
      <c r="FN64" s="181"/>
      <c r="FO64" s="181"/>
      <c r="FP64" s="181"/>
      <c r="FQ64" s="181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181"/>
      <c r="GF64" s="181"/>
      <c r="GG64" s="181"/>
      <c r="GH64" s="181"/>
      <c r="GI64" s="181"/>
      <c r="GJ64" s="181"/>
      <c r="GK64" s="181"/>
      <c r="GL64" s="181"/>
      <c r="GM64" s="181"/>
      <c r="GN64" s="181"/>
      <c r="GO64" s="181"/>
      <c r="GP64" s="181"/>
      <c r="GQ64" s="181"/>
      <c r="GR64" s="181"/>
      <c r="GS64" s="181"/>
      <c r="GT64" s="181"/>
      <c r="GU64" s="181"/>
      <c r="GV64" s="181"/>
      <c r="GW64" s="181"/>
      <c r="GX64" s="181"/>
      <c r="GY64" s="181"/>
      <c r="GZ64" s="181"/>
      <c r="HA64" s="181"/>
      <c r="HB64" s="181"/>
      <c r="HC64" s="181"/>
      <c r="HD64" s="181"/>
      <c r="HE64" s="181"/>
      <c r="HF64" s="181"/>
      <c r="HG64" s="181"/>
      <c r="HH64" s="181"/>
      <c r="HI64" s="181"/>
      <c r="HJ64" s="181"/>
      <c r="HK64" s="181"/>
      <c r="HL64" s="181"/>
      <c r="HM64" s="181"/>
      <c r="HN64" s="181"/>
      <c r="HO64" s="181"/>
      <c r="HP64" s="181"/>
      <c r="HQ64" s="181"/>
      <c r="HR64" s="181"/>
      <c r="HS64" s="181"/>
      <c r="HT64" s="181"/>
      <c r="HU64" s="181"/>
      <c r="HV64" s="181"/>
      <c r="HW64" s="181"/>
      <c r="HX64" s="181"/>
      <c r="HY64" s="181"/>
      <c r="HZ64" s="181"/>
      <c r="IA64" s="181"/>
      <c r="IB64" s="181"/>
      <c r="IC64" s="181"/>
      <c r="ID64" s="181"/>
      <c r="IE64" s="181"/>
      <c r="IF64" s="181"/>
      <c r="IG64" s="181"/>
      <c r="IH64" s="181"/>
      <c r="II64" s="181"/>
      <c r="IJ64" s="181"/>
      <c r="IK64" s="181"/>
      <c r="IL64" s="181"/>
      <c r="IM64" s="181"/>
      <c r="IN64" s="181"/>
    </row>
    <row r="65" spans="1:248" s="102" customFormat="1" ht="12.75" customHeight="1" thickBot="1" x14ac:dyDescent="0.25">
      <c r="A65" s="410"/>
      <c r="B65" s="7" t="s">
        <v>36</v>
      </c>
      <c r="C65" s="7" t="s">
        <v>37</v>
      </c>
      <c r="D65" s="7" t="s">
        <v>38</v>
      </c>
      <c r="E65" s="411" t="s">
        <v>39</v>
      </c>
      <c r="F65" s="412" t="s">
        <v>40</v>
      </c>
      <c r="G65" s="413"/>
      <c r="H65" s="412"/>
      <c r="I65" s="414" t="s">
        <v>41</v>
      </c>
      <c r="J65" s="7"/>
      <c r="K65" s="412"/>
      <c r="L65" s="7" t="s">
        <v>458</v>
      </c>
      <c r="M65" s="7"/>
      <c r="N65" s="7" t="s">
        <v>235</v>
      </c>
      <c r="O65" s="411" t="s">
        <v>235</v>
      </c>
      <c r="P65" s="415"/>
      <c r="Q65" s="115" t="s">
        <v>459</v>
      </c>
      <c r="R65" s="116" t="s">
        <v>263</v>
      </c>
      <c r="S65" s="416" t="s">
        <v>109</v>
      </c>
      <c r="T65" s="412" t="s">
        <v>188</v>
      </c>
      <c r="U65" s="7" t="s">
        <v>42</v>
      </c>
      <c r="V65" s="7" t="s">
        <v>43</v>
      </c>
      <c r="W65" s="7"/>
      <c r="X65" s="7" t="s">
        <v>44</v>
      </c>
      <c r="Y65" s="7" t="s">
        <v>30</v>
      </c>
      <c r="Z65" s="7" t="s">
        <v>30</v>
      </c>
      <c r="AA65" s="7" t="s">
        <v>139</v>
      </c>
      <c r="AB65" s="7" t="s">
        <v>15</v>
      </c>
      <c r="AC65" s="7" t="s">
        <v>140</v>
      </c>
      <c r="AD65" s="7" t="s">
        <v>142</v>
      </c>
      <c r="AE65" s="7" t="s">
        <v>47</v>
      </c>
      <c r="AF65" s="7" t="s">
        <v>48</v>
      </c>
      <c r="AG65" s="7" t="s">
        <v>15</v>
      </c>
      <c r="AH65" s="416" t="s">
        <v>30</v>
      </c>
      <c r="AI65" s="417"/>
      <c r="AJ65" s="7" t="s">
        <v>49</v>
      </c>
      <c r="AK65" s="412" t="s">
        <v>189</v>
      </c>
      <c r="AL65" s="418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  <c r="HR65" s="181"/>
      <c r="HS65" s="181"/>
      <c r="HT65" s="181"/>
      <c r="HU65" s="181"/>
      <c r="HV65" s="181"/>
      <c r="HW65" s="181"/>
      <c r="HX65" s="181"/>
      <c r="HY65" s="181"/>
      <c r="HZ65" s="181"/>
      <c r="IA65" s="181"/>
      <c r="IB65" s="181"/>
      <c r="IC65" s="181"/>
      <c r="ID65" s="181"/>
      <c r="IE65" s="181"/>
      <c r="IF65" s="181"/>
      <c r="IG65" s="181"/>
      <c r="IH65" s="181"/>
      <c r="II65" s="181"/>
      <c r="IJ65" s="181"/>
      <c r="IK65" s="181"/>
      <c r="IL65" s="181"/>
      <c r="IM65" s="181"/>
      <c r="IN65" s="181"/>
    </row>
    <row r="66" spans="1:248" s="52" customFormat="1" ht="12.75" customHeight="1" thickTop="1" x14ac:dyDescent="0.2">
      <c r="A66" s="63"/>
      <c r="B66" s="241">
        <f>B53</f>
        <v>0</v>
      </c>
      <c r="C66" s="241">
        <f>C53</f>
        <v>0</v>
      </c>
      <c r="D66" s="241">
        <f>D53</f>
        <v>0</v>
      </c>
      <c r="E66" s="259">
        <f>E53</f>
        <v>0</v>
      </c>
      <c r="F66" s="244">
        <f>F53</f>
        <v>0</v>
      </c>
      <c r="G66" s="99" t="str">
        <f>$C$11</f>
        <v>FEBRUARY</v>
      </c>
      <c r="H66" s="113" t="s">
        <v>58</v>
      </c>
      <c r="I66" s="276"/>
      <c r="J66" s="260">
        <f t="shared" ref="J66:R66" si="6">J53</f>
        <v>0</v>
      </c>
      <c r="K66" s="261">
        <f t="shared" si="6"/>
        <v>0</v>
      </c>
      <c r="L66" s="241">
        <f t="shared" si="6"/>
        <v>0</v>
      </c>
      <c r="M66" s="241">
        <f t="shared" si="6"/>
        <v>0</v>
      </c>
      <c r="N66" s="241">
        <f t="shared" si="6"/>
        <v>0</v>
      </c>
      <c r="O66" s="262">
        <f t="shared" si="6"/>
        <v>0</v>
      </c>
      <c r="P66" s="259">
        <f t="shared" si="6"/>
        <v>0</v>
      </c>
      <c r="Q66" s="241">
        <f t="shared" si="6"/>
        <v>0</v>
      </c>
      <c r="R66" s="242">
        <f t="shared" si="6"/>
        <v>0</v>
      </c>
      <c r="S66" s="29"/>
      <c r="T66" s="63"/>
      <c r="U66" s="241">
        <f t="shared" ref="U66:AH66" si="7">U53</f>
        <v>0</v>
      </c>
      <c r="V66" s="241">
        <f t="shared" si="7"/>
        <v>0</v>
      </c>
      <c r="W66" s="241">
        <f t="shared" si="7"/>
        <v>0</v>
      </c>
      <c r="X66" s="241">
        <f t="shared" si="7"/>
        <v>0</v>
      </c>
      <c r="Y66" s="241">
        <f t="shared" si="7"/>
        <v>0</v>
      </c>
      <c r="Z66" s="241">
        <f t="shared" si="7"/>
        <v>0</v>
      </c>
      <c r="AA66" s="241">
        <f t="shared" si="7"/>
        <v>0</v>
      </c>
      <c r="AB66" s="241">
        <f t="shared" si="7"/>
        <v>0</v>
      </c>
      <c r="AC66" s="241">
        <f t="shared" si="7"/>
        <v>0</v>
      </c>
      <c r="AD66" s="241">
        <f t="shared" si="7"/>
        <v>0</v>
      </c>
      <c r="AE66" s="241">
        <f t="shared" si="7"/>
        <v>0</v>
      </c>
      <c r="AF66" s="241">
        <f t="shared" si="7"/>
        <v>0</v>
      </c>
      <c r="AG66" s="241">
        <f t="shared" si="7"/>
        <v>0</v>
      </c>
      <c r="AH66" s="241">
        <f t="shared" si="7"/>
        <v>0</v>
      </c>
      <c r="AI66" s="268"/>
      <c r="AJ66" s="241">
        <f>AJ53</f>
        <v>0</v>
      </c>
      <c r="AK66" s="241">
        <f>AK53</f>
        <v>0</v>
      </c>
      <c r="AL66" s="64"/>
    </row>
    <row r="67" spans="1:248" s="124" customFormat="1" ht="12.75" customHeight="1" x14ac:dyDescent="0.2">
      <c r="A67" s="40">
        <v>1</v>
      </c>
      <c r="B67" s="245"/>
      <c r="C67" s="245"/>
      <c r="D67" s="245"/>
      <c r="E67" s="245"/>
      <c r="F67" s="246"/>
      <c r="G67" s="419"/>
      <c r="H67" s="265"/>
      <c r="I67" s="420"/>
      <c r="J67" s="241">
        <f t="shared" ref="J67:J97" si="8">SUM(B67:F67)</f>
        <v>0</v>
      </c>
      <c r="K67" s="244">
        <f t="shared" ref="K67:K97" si="9">SUM(U67:AK67)-SUM(L67:R67)</f>
        <v>0</v>
      </c>
      <c r="L67" s="245"/>
      <c r="M67" s="245"/>
      <c r="N67" s="245"/>
      <c r="O67" s="247"/>
      <c r="P67" s="255"/>
      <c r="Q67" s="245"/>
      <c r="R67" s="246"/>
      <c r="S67" s="65" t="s">
        <v>59</v>
      </c>
      <c r="T67" s="40">
        <v>1</v>
      </c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7"/>
      <c r="AI67" s="265"/>
      <c r="AJ67" s="245"/>
      <c r="AK67" s="246"/>
      <c r="AL67" s="65" t="s">
        <v>59</v>
      </c>
    </row>
    <row r="68" spans="1:248" s="124" customFormat="1" ht="12.75" customHeight="1" x14ac:dyDescent="0.2">
      <c r="A68" s="40">
        <v>2</v>
      </c>
      <c r="B68" s="245"/>
      <c r="C68" s="245"/>
      <c r="D68" s="245"/>
      <c r="E68" s="245"/>
      <c r="F68" s="246"/>
      <c r="G68" s="419"/>
      <c r="H68" s="265"/>
      <c r="I68" s="420"/>
      <c r="J68" s="241">
        <f t="shared" si="8"/>
        <v>0</v>
      </c>
      <c r="K68" s="244">
        <f t="shared" si="9"/>
        <v>0</v>
      </c>
      <c r="L68" s="245"/>
      <c r="M68" s="245"/>
      <c r="N68" s="245"/>
      <c r="O68" s="247"/>
      <c r="P68" s="255"/>
      <c r="Q68" s="245"/>
      <c r="R68" s="246"/>
      <c r="S68" s="65" t="s">
        <v>60</v>
      </c>
      <c r="T68" s="40">
        <v>2</v>
      </c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7"/>
      <c r="AI68" s="265"/>
      <c r="AJ68" s="245"/>
      <c r="AK68" s="246"/>
      <c r="AL68" s="65" t="s">
        <v>60</v>
      </c>
    </row>
    <row r="69" spans="1:248" s="124" customFormat="1" ht="12.75" customHeight="1" x14ac:dyDescent="0.2">
      <c r="A69" s="40">
        <v>3</v>
      </c>
      <c r="B69" s="245"/>
      <c r="C69" s="245"/>
      <c r="D69" s="245"/>
      <c r="E69" s="245"/>
      <c r="F69" s="246"/>
      <c r="G69" s="419"/>
      <c r="H69" s="265"/>
      <c r="I69" s="420"/>
      <c r="J69" s="241">
        <f t="shared" si="8"/>
        <v>0</v>
      </c>
      <c r="K69" s="244">
        <f t="shared" si="9"/>
        <v>0</v>
      </c>
      <c r="L69" s="245"/>
      <c r="M69" s="245"/>
      <c r="N69" s="245"/>
      <c r="O69" s="247"/>
      <c r="P69" s="255"/>
      <c r="Q69" s="245"/>
      <c r="R69" s="246"/>
      <c r="S69" s="65" t="s">
        <v>61</v>
      </c>
      <c r="T69" s="40">
        <v>3</v>
      </c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7"/>
      <c r="AI69" s="265"/>
      <c r="AJ69" s="245"/>
      <c r="AK69" s="246"/>
      <c r="AL69" s="65" t="s">
        <v>61</v>
      </c>
    </row>
    <row r="70" spans="1:248" s="124" customFormat="1" ht="12.75" customHeight="1" x14ac:dyDescent="0.2">
      <c r="A70" s="40">
        <v>4</v>
      </c>
      <c r="B70" s="245"/>
      <c r="C70" s="245"/>
      <c r="D70" s="245"/>
      <c r="E70" s="245"/>
      <c r="F70" s="246"/>
      <c r="G70" s="419"/>
      <c r="H70" s="265"/>
      <c r="I70" s="420"/>
      <c r="J70" s="241">
        <f t="shared" si="8"/>
        <v>0</v>
      </c>
      <c r="K70" s="244">
        <f t="shared" si="9"/>
        <v>0</v>
      </c>
      <c r="L70" s="245"/>
      <c r="M70" s="245"/>
      <c r="N70" s="245"/>
      <c r="O70" s="247"/>
      <c r="P70" s="255"/>
      <c r="Q70" s="245"/>
      <c r="R70" s="246"/>
      <c r="S70" s="65" t="s">
        <v>62</v>
      </c>
      <c r="T70" s="40">
        <v>4</v>
      </c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7"/>
      <c r="AI70" s="265"/>
      <c r="AJ70" s="245"/>
      <c r="AK70" s="246"/>
      <c r="AL70" s="65" t="s">
        <v>62</v>
      </c>
    </row>
    <row r="71" spans="1:248" s="124" customFormat="1" ht="12.75" customHeight="1" x14ac:dyDescent="0.2">
      <c r="A71" s="40">
        <v>5</v>
      </c>
      <c r="B71" s="245"/>
      <c r="C71" s="245"/>
      <c r="D71" s="245"/>
      <c r="E71" s="245"/>
      <c r="F71" s="246"/>
      <c r="G71" s="421"/>
      <c r="H71" s="265"/>
      <c r="I71" s="420"/>
      <c r="J71" s="241">
        <f t="shared" si="8"/>
        <v>0</v>
      </c>
      <c r="K71" s="244">
        <f t="shared" si="9"/>
        <v>0</v>
      </c>
      <c r="L71" s="245"/>
      <c r="M71" s="245"/>
      <c r="N71" s="245"/>
      <c r="O71" s="247"/>
      <c r="P71" s="255"/>
      <c r="Q71" s="245"/>
      <c r="R71" s="246"/>
      <c r="S71" s="65" t="s">
        <v>63</v>
      </c>
      <c r="T71" s="40">
        <v>5</v>
      </c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7"/>
      <c r="AI71" s="265"/>
      <c r="AJ71" s="245"/>
      <c r="AK71" s="246"/>
      <c r="AL71" s="65" t="s">
        <v>63</v>
      </c>
    </row>
    <row r="72" spans="1:248" s="124" customFormat="1" ht="12.75" customHeight="1" x14ac:dyDescent="0.2">
      <c r="A72" s="66">
        <v>6</v>
      </c>
      <c r="B72" s="248"/>
      <c r="C72" s="248"/>
      <c r="D72" s="248"/>
      <c r="E72" s="248"/>
      <c r="F72" s="250"/>
      <c r="G72" s="419"/>
      <c r="H72" s="266"/>
      <c r="I72" s="422"/>
      <c r="J72" s="241">
        <f t="shared" si="8"/>
        <v>0</v>
      </c>
      <c r="K72" s="244">
        <f t="shared" si="9"/>
        <v>0</v>
      </c>
      <c r="L72" s="248"/>
      <c r="M72" s="248"/>
      <c r="N72" s="248"/>
      <c r="O72" s="249"/>
      <c r="P72" s="256"/>
      <c r="Q72" s="248"/>
      <c r="R72" s="250"/>
      <c r="S72" s="67" t="s">
        <v>64</v>
      </c>
      <c r="T72" s="66">
        <v>6</v>
      </c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9"/>
      <c r="AI72" s="266"/>
      <c r="AJ72" s="248"/>
      <c r="AK72" s="250"/>
      <c r="AL72" s="67" t="s">
        <v>64</v>
      </c>
    </row>
    <row r="73" spans="1:248" s="124" customFormat="1" ht="12.75" customHeight="1" x14ac:dyDescent="0.2">
      <c r="A73" s="40">
        <v>7</v>
      </c>
      <c r="B73" s="245"/>
      <c r="C73" s="245"/>
      <c r="D73" s="245"/>
      <c r="E73" s="245"/>
      <c r="F73" s="246"/>
      <c r="G73" s="419"/>
      <c r="H73" s="265"/>
      <c r="I73" s="420"/>
      <c r="J73" s="241">
        <f t="shared" si="8"/>
        <v>0</v>
      </c>
      <c r="K73" s="244">
        <f t="shared" si="9"/>
        <v>0</v>
      </c>
      <c r="L73" s="245"/>
      <c r="M73" s="245"/>
      <c r="N73" s="245"/>
      <c r="O73" s="247"/>
      <c r="P73" s="255"/>
      <c r="Q73" s="245"/>
      <c r="R73" s="246"/>
      <c r="S73" s="65" t="s">
        <v>65</v>
      </c>
      <c r="T73" s="40">
        <v>7</v>
      </c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7"/>
      <c r="AI73" s="265"/>
      <c r="AJ73" s="245"/>
      <c r="AK73" s="246"/>
      <c r="AL73" s="65" t="s">
        <v>65</v>
      </c>
    </row>
    <row r="74" spans="1:248" s="124" customFormat="1" ht="12.75" customHeight="1" x14ac:dyDescent="0.2">
      <c r="A74" s="40">
        <v>8</v>
      </c>
      <c r="B74" s="245"/>
      <c r="C74" s="245"/>
      <c r="D74" s="245"/>
      <c r="E74" s="245"/>
      <c r="F74" s="246"/>
      <c r="G74" s="419"/>
      <c r="H74" s="265"/>
      <c r="I74" s="420"/>
      <c r="J74" s="241">
        <f t="shared" si="8"/>
        <v>0</v>
      </c>
      <c r="K74" s="244">
        <f t="shared" si="9"/>
        <v>0</v>
      </c>
      <c r="L74" s="245"/>
      <c r="M74" s="245"/>
      <c r="N74" s="245"/>
      <c r="O74" s="247"/>
      <c r="P74" s="255"/>
      <c r="Q74" s="245"/>
      <c r="R74" s="246"/>
      <c r="S74" s="65" t="s">
        <v>66</v>
      </c>
      <c r="T74" s="40">
        <v>8</v>
      </c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7"/>
      <c r="AI74" s="265"/>
      <c r="AJ74" s="245"/>
      <c r="AK74" s="246"/>
      <c r="AL74" s="65" t="s">
        <v>66</v>
      </c>
    </row>
    <row r="75" spans="1:248" s="124" customFormat="1" ht="12.75" customHeight="1" x14ac:dyDescent="0.2">
      <c r="A75" s="40">
        <v>9</v>
      </c>
      <c r="B75" s="245"/>
      <c r="C75" s="245"/>
      <c r="D75" s="245"/>
      <c r="E75" s="245"/>
      <c r="F75" s="246"/>
      <c r="G75" s="419"/>
      <c r="H75" s="265"/>
      <c r="I75" s="420"/>
      <c r="J75" s="241">
        <f t="shared" si="8"/>
        <v>0</v>
      </c>
      <c r="K75" s="244">
        <f t="shared" si="9"/>
        <v>0</v>
      </c>
      <c r="L75" s="245"/>
      <c r="M75" s="245"/>
      <c r="N75" s="245"/>
      <c r="O75" s="247"/>
      <c r="P75" s="255"/>
      <c r="Q75" s="245"/>
      <c r="R75" s="246"/>
      <c r="S75" s="65" t="s">
        <v>67</v>
      </c>
      <c r="T75" s="40">
        <v>9</v>
      </c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7"/>
      <c r="AI75" s="265"/>
      <c r="AJ75" s="245"/>
      <c r="AK75" s="246"/>
      <c r="AL75" s="65" t="s">
        <v>67</v>
      </c>
    </row>
    <row r="76" spans="1:248" s="124" customFormat="1" ht="12.75" customHeight="1" x14ac:dyDescent="0.2">
      <c r="A76" s="40">
        <v>10</v>
      </c>
      <c r="B76" s="245"/>
      <c r="C76" s="245"/>
      <c r="D76" s="245"/>
      <c r="E76" s="245"/>
      <c r="F76" s="246"/>
      <c r="G76" s="419"/>
      <c r="H76" s="265"/>
      <c r="I76" s="420"/>
      <c r="J76" s="241">
        <f t="shared" si="8"/>
        <v>0</v>
      </c>
      <c r="K76" s="244">
        <f t="shared" si="9"/>
        <v>0</v>
      </c>
      <c r="L76" s="245"/>
      <c r="M76" s="245"/>
      <c r="N76" s="245"/>
      <c r="O76" s="247"/>
      <c r="P76" s="255"/>
      <c r="Q76" s="245"/>
      <c r="R76" s="246"/>
      <c r="S76" s="65" t="s">
        <v>68</v>
      </c>
      <c r="T76" s="40">
        <v>10</v>
      </c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7"/>
      <c r="AI76" s="265"/>
      <c r="AJ76" s="245"/>
      <c r="AK76" s="246"/>
      <c r="AL76" s="65" t="s">
        <v>68</v>
      </c>
    </row>
    <row r="77" spans="1:248" s="124" customFormat="1" ht="12.75" customHeight="1" x14ac:dyDescent="0.2">
      <c r="A77" s="40">
        <v>11</v>
      </c>
      <c r="B77" s="245"/>
      <c r="C77" s="245"/>
      <c r="D77" s="245"/>
      <c r="E77" s="245"/>
      <c r="F77" s="246"/>
      <c r="G77" s="419"/>
      <c r="H77" s="265"/>
      <c r="I77" s="420"/>
      <c r="J77" s="241">
        <f t="shared" si="8"/>
        <v>0</v>
      </c>
      <c r="K77" s="244">
        <f t="shared" si="9"/>
        <v>0</v>
      </c>
      <c r="L77" s="245"/>
      <c r="M77" s="245"/>
      <c r="N77" s="245"/>
      <c r="O77" s="247"/>
      <c r="P77" s="255"/>
      <c r="Q77" s="245"/>
      <c r="R77" s="246"/>
      <c r="S77" s="65" t="s">
        <v>69</v>
      </c>
      <c r="T77" s="40">
        <v>11</v>
      </c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7"/>
      <c r="AI77" s="265"/>
      <c r="AJ77" s="245"/>
      <c r="AK77" s="246"/>
      <c r="AL77" s="65" t="s">
        <v>69</v>
      </c>
    </row>
    <row r="78" spans="1:248" s="124" customFormat="1" ht="12.75" customHeight="1" x14ac:dyDescent="0.2">
      <c r="A78" s="40">
        <v>12</v>
      </c>
      <c r="B78" s="245"/>
      <c r="C78" s="245"/>
      <c r="D78" s="245"/>
      <c r="E78" s="245"/>
      <c r="F78" s="246"/>
      <c r="G78" s="419"/>
      <c r="H78" s="265"/>
      <c r="I78" s="420"/>
      <c r="J78" s="241">
        <f t="shared" si="8"/>
        <v>0</v>
      </c>
      <c r="K78" s="244">
        <f t="shared" si="9"/>
        <v>0</v>
      </c>
      <c r="L78" s="245"/>
      <c r="M78" s="245"/>
      <c r="N78" s="245"/>
      <c r="O78" s="247"/>
      <c r="P78" s="255"/>
      <c r="Q78" s="245"/>
      <c r="R78" s="246"/>
      <c r="S78" s="65" t="s">
        <v>70</v>
      </c>
      <c r="T78" s="40">
        <v>12</v>
      </c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7"/>
      <c r="AI78" s="265"/>
      <c r="AJ78" s="245"/>
      <c r="AK78" s="246"/>
      <c r="AL78" s="65" t="s">
        <v>70</v>
      </c>
    </row>
    <row r="79" spans="1:248" s="124" customFormat="1" ht="12.75" customHeight="1" x14ac:dyDescent="0.2">
      <c r="A79" s="40">
        <v>13</v>
      </c>
      <c r="B79" s="245"/>
      <c r="C79" s="245"/>
      <c r="D79" s="245"/>
      <c r="E79" s="245"/>
      <c r="F79" s="246"/>
      <c r="G79" s="419"/>
      <c r="H79" s="265"/>
      <c r="I79" s="420"/>
      <c r="J79" s="241">
        <f t="shared" si="8"/>
        <v>0</v>
      </c>
      <c r="K79" s="244">
        <f t="shared" si="9"/>
        <v>0</v>
      </c>
      <c r="L79" s="245"/>
      <c r="M79" s="245"/>
      <c r="N79" s="245"/>
      <c r="O79" s="247"/>
      <c r="P79" s="255"/>
      <c r="Q79" s="245"/>
      <c r="R79" s="246"/>
      <c r="S79" s="65" t="s">
        <v>71</v>
      </c>
      <c r="T79" s="40">
        <v>13</v>
      </c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7"/>
      <c r="AI79" s="265"/>
      <c r="AJ79" s="245"/>
      <c r="AK79" s="246"/>
      <c r="AL79" s="65" t="s">
        <v>71</v>
      </c>
    </row>
    <row r="80" spans="1:248" s="124" customFormat="1" ht="12.75" customHeight="1" x14ac:dyDescent="0.2">
      <c r="A80" s="40">
        <v>14</v>
      </c>
      <c r="B80" s="245"/>
      <c r="C80" s="245"/>
      <c r="D80" s="245"/>
      <c r="E80" s="245"/>
      <c r="F80" s="246"/>
      <c r="G80" s="419"/>
      <c r="H80" s="265"/>
      <c r="I80" s="420"/>
      <c r="J80" s="241">
        <f t="shared" si="8"/>
        <v>0</v>
      </c>
      <c r="K80" s="244">
        <f t="shared" si="9"/>
        <v>0</v>
      </c>
      <c r="L80" s="245"/>
      <c r="M80" s="245"/>
      <c r="N80" s="245"/>
      <c r="O80" s="247"/>
      <c r="P80" s="255"/>
      <c r="Q80" s="245"/>
      <c r="R80" s="246"/>
      <c r="S80" s="65" t="s">
        <v>72</v>
      </c>
      <c r="T80" s="40">
        <v>14</v>
      </c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7"/>
      <c r="AI80" s="265"/>
      <c r="AJ80" s="245"/>
      <c r="AK80" s="246"/>
      <c r="AL80" s="65" t="s">
        <v>72</v>
      </c>
    </row>
    <row r="81" spans="1:38" s="124" customFormat="1" ht="12.75" customHeight="1" x14ac:dyDescent="0.2">
      <c r="A81" s="40">
        <v>15</v>
      </c>
      <c r="B81" s="245"/>
      <c r="C81" s="245"/>
      <c r="D81" s="245"/>
      <c r="E81" s="245"/>
      <c r="F81" s="246"/>
      <c r="G81" s="419"/>
      <c r="H81" s="265"/>
      <c r="I81" s="420"/>
      <c r="J81" s="241">
        <f t="shared" si="8"/>
        <v>0</v>
      </c>
      <c r="K81" s="244">
        <f t="shared" si="9"/>
        <v>0</v>
      </c>
      <c r="L81" s="245"/>
      <c r="M81" s="245"/>
      <c r="N81" s="245"/>
      <c r="O81" s="247"/>
      <c r="P81" s="255"/>
      <c r="Q81" s="245"/>
      <c r="R81" s="246"/>
      <c r="S81" s="65" t="s">
        <v>73</v>
      </c>
      <c r="T81" s="40">
        <v>15</v>
      </c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7"/>
      <c r="AI81" s="265"/>
      <c r="AJ81" s="245"/>
      <c r="AK81" s="246"/>
      <c r="AL81" s="65" t="s">
        <v>73</v>
      </c>
    </row>
    <row r="82" spans="1:38" s="124" customFormat="1" ht="12.75" customHeight="1" x14ac:dyDescent="0.2">
      <c r="A82" s="40">
        <v>16</v>
      </c>
      <c r="B82" s="245"/>
      <c r="C82" s="245"/>
      <c r="D82" s="245"/>
      <c r="E82" s="245"/>
      <c r="F82" s="246"/>
      <c r="G82" s="419"/>
      <c r="H82" s="265"/>
      <c r="I82" s="420"/>
      <c r="J82" s="241">
        <f t="shared" si="8"/>
        <v>0</v>
      </c>
      <c r="K82" s="244">
        <f t="shared" si="9"/>
        <v>0</v>
      </c>
      <c r="L82" s="245"/>
      <c r="M82" s="245"/>
      <c r="N82" s="245"/>
      <c r="O82" s="247"/>
      <c r="P82" s="255"/>
      <c r="Q82" s="245"/>
      <c r="R82" s="246"/>
      <c r="S82" s="65" t="s">
        <v>74</v>
      </c>
      <c r="T82" s="40">
        <v>16</v>
      </c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7"/>
      <c r="AI82" s="265"/>
      <c r="AJ82" s="245"/>
      <c r="AK82" s="246"/>
      <c r="AL82" s="65" t="s">
        <v>74</v>
      </c>
    </row>
    <row r="83" spans="1:38" s="124" customFormat="1" ht="12.75" customHeight="1" x14ac:dyDescent="0.2">
      <c r="A83" s="40">
        <v>17</v>
      </c>
      <c r="B83" s="245"/>
      <c r="C83" s="245"/>
      <c r="D83" s="245"/>
      <c r="E83" s="245"/>
      <c r="F83" s="246"/>
      <c r="G83" s="419"/>
      <c r="H83" s="265"/>
      <c r="I83" s="420"/>
      <c r="J83" s="241">
        <f t="shared" si="8"/>
        <v>0</v>
      </c>
      <c r="K83" s="244">
        <f t="shared" si="9"/>
        <v>0</v>
      </c>
      <c r="L83" s="245"/>
      <c r="M83" s="245"/>
      <c r="N83" s="245"/>
      <c r="O83" s="247"/>
      <c r="P83" s="255"/>
      <c r="Q83" s="245"/>
      <c r="R83" s="246"/>
      <c r="S83" s="65" t="s">
        <v>75</v>
      </c>
      <c r="T83" s="40">
        <v>17</v>
      </c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7"/>
      <c r="AI83" s="265"/>
      <c r="AJ83" s="245"/>
      <c r="AK83" s="246"/>
      <c r="AL83" s="65" t="s">
        <v>75</v>
      </c>
    </row>
    <row r="84" spans="1:38" s="124" customFormat="1" ht="12.75" customHeight="1" x14ac:dyDescent="0.2">
      <c r="A84" s="40">
        <v>18</v>
      </c>
      <c r="B84" s="245"/>
      <c r="C84" s="245"/>
      <c r="D84" s="245"/>
      <c r="E84" s="245"/>
      <c r="F84" s="246"/>
      <c r="G84" s="419"/>
      <c r="H84" s="265"/>
      <c r="I84" s="420"/>
      <c r="J84" s="241">
        <f t="shared" si="8"/>
        <v>0</v>
      </c>
      <c r="K84" s="244">
        <f t="shared" si="9"/>
        <v>0</v>
      </c>
      <c r="L84" s="245"/>
      <c r="M84" s="245"/>
      <c r="N84" s="245"/>
      <c r="O84" s="247"/>
      <c r="P84" s="255"/>
      <c r="Q84" s="245"/>
      <c r="R84" s="246"/>
      <c r="S84" s="65" t="s">
        <v>76</v>
      </c>
      <c r="T84" s="40">
        <v>18</v>
      </c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7"/>
      <c r="AI84" s="265"/>
      <c r="AJ84" s="245"/>
      <c r="AK84" s="246"/>
      <c r="AL84" s="65" t="s">
        <v>76</v>
      </c>
    </row>
    <row r="85" spans="1:38" s="124" customFormat="1" ht="12.75" customHeight="1" x14ac:dyDescent="0.2">
      <c r="A85" s="40">
        <v>19</v>
      </c>
      <c r="B85" s="245"/>
      <c r="C85" s="245"/>
      <c r="D85" s="245"/>
      <c r="E85" s="245"/>
      <c r="F85" s="246"/>
      <c r="G85" s="419"/>
      <c r="H85" s="265"/>
      <c r="I85" s="420"/>
      <c r="J85" s="241">
        <f t="shared" si="8"/>
        <v>0</v>
      </c>
      <c r="K85" s="244">
        <f t="shared" si="9"/>
        <v>0</v>
      </c>
      <c r="L85" s="245"/>
      <c r="M85" s="245"/>
      <c r="N85" s="245"/>
      <c r="O85" s="247"/>
      <c r="P85" s="255"/>
      <c r="Q85" s="245"/>
      <c r="R85" s="246"/>
      <c r="S85" s="65" t="s">
        <v>77</v>
      </c>
      <c r="T85" s="40">
        <v>19</v>
      </c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7"/>
      <c r="AI85" s="265"/>
      <c r="AJ85" s="245"/>
      <c r="AK85" s="246"/>
      <c r="AL85" s="65" t="s">
        <v>77</v>
      </c>
    </row>
    <row r="86" spans="1:38" s="124" customFormat="1" ht="12.75" customHeight="1" x14ac:dyDescent="0.2">
      <c r="A86" s="40">
        <v>20</v>
      </c>
      <c r="B86" s="245"/>
      <c r="C86" s="245"/>
      <c r="D86" s="245"/>
      <c r="E86" s="245"/>
      <c r="F86" s="246"/>
      <c r="G86" s="419"/>
      <c r="H86" s="265"/>
      <c r="I86" s="420"/>
      <c r="J86" s="241">
        <f t="shared" si="8"/>
        <v>0</v>
      </c>
      <c r="K86" s="244">
        <f t="shared" si="9"/>
        <v>0</v>
      </c>
      <c r="L86" s="245"/>
      <c r="M86" s="245"/>
      <c r="N86" s="245"/>
      <c r="O86" s="247"/>
      <c r="P86" s="255"/>
      <c r="Q86" s="245"/>
      <c r="R86" s="246"/>
      <c r="S86" s="65" t="s">
        <v>78</v>
      </c>
      <c r="T86" s="40">
        <v>20</v>
      </c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7"/>
      <c r="AI86" s="265"/>
      <c r="AJ86" s="245"/>
      <c r="AK86" s="246"/>
      <c r="AL86" s="65" t="s">
        <v>78</v>
      </c>
    </row>
    <row r="87" spans="1:38" s="124" customFormat="1" ht="12.75" customHeight="1" x14ac:dyDescent="0.2">
      <c r="A87" s="40">
        <v>21</v>
      </c>
      <c r="B87" s="245"/>
      <c r="C87" s="245"/>
      <c r="D87" s="245"/>
      <c r="E87" s="245"/>
      <c r="F87" s="246"/>
      <c r="G87" s="419"/>
      <c r="H87" s="265"/>
      <c r="I87" s="420"/>
      <c r="J87" s="241">
        <f t="shared" si="8"/>
        <v>0</v>
      </c>
      <c r="K87" s="244">
        <f t="shared" si="9"/>
        <v>0</v>
      </c>
      <c r="L87" s="245"/>
      <c r="M87" s="245"/>
      <c r="N87" s="245"/>
      <c r="O87" s="247"/>
      <c r="P87" s="255"/>
      <c r="Q87" s="245"/>
      <c r="R87" s="246"/>
      <c r="S87" s="65" t="s">
        <v>79</v>
      </c>
      <c r="T87" s="40">
        <v>21</v>
      </c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7"/>
      <c r="AI87" s="265"/>
      <c r="AJ87" s="245"/>
      <c r="AK87" s="246"/>
      <c r="AL87" s="65" t="s">
        <v>79</v>
      </c>
    </row>
    <row r="88" spans="1:38" s="124" customFormat="1" ht="12.75" customHeight="1" x14ac:dyDescent="0.2">
      <c r="A88" s="40">
        <v>22</v>
      </c>
      <c r="B88" s="245"/>
      <c r="C88" s="245"/>
      <c r="D88" s="245"/>
      <c r="E88" s="245"/>
      <c r="F88" s="246"/>
      <c r="G88" s="419"/>
      <c r="H88" s="265"/>
      <c r="I88" s="420"/>
      <c r="J88" s="241">
        <f t="shared" si="8"/>
        <v>0</v>
      </c>
      <c r="K88" s="244">
        <f t="shared" si="9"/>
        <v>0</v>
      </c>
      <c r="L88" s="245"/>
      <c r="M88" s="245"/>
      <c r="N88" s="245"/>
      <c r="O88" s="247"/>
      <c r="P88" s="255"/>
      <c r="Q88" s="245"/>
      <c r="R88" s="246"/>
      <c r="S88" s="65" t="s">
        <v>80</v>
      </c>
      <c r="T88" s="40">
        <v>22</v>
      </c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7"/>
      <c r="AI88" s="265"/>
      <c r="AJ88" s="245"/>
      <c r="AK88" s="246"/>
      <c r="AL88" s="65" t="s">
        <v>80</v>
      </c>
    </row>
    <row r="89" spans="1:38" s="124" customFormat="1" ht="12.75" customHeight="1" x14ac:dyDescent="0.2">
      <c r="A89" s="40">
        <v>23</v>
      </c>
      <c r="B89" s="245"/>
      <c r="C89" s="245"/>
      <c r="D89" s="245"/>
      <c r="E89" s="245"/>
      <c r="F89" s="246"/>
      <c r="G89" s="419"/>
      <c r="H89" s="265"/>
      <c r="I89" s="420"/>
      <c r="J89" s="241">
        <f t="shared" si="8"/>
        <v>0</v>
      </c>
      <c r="K89" s="244">
        <f t="shared" si="9"/>
        <v>0</v>
      </c>
      <c r="L89" s="245"/>
      <c r="M89" s="245"/>
      <c r="N89" s="245"/>
      <c r="O89" s="247"/>
      <c r="P89" s="255"/>
      <c r="Q89" s="245"/>
      <c r="R89" s="246"/>
      <c r="S89" s="65" t="s">
        <v>81</v>
      </c>
      <c r="T89" s="40">
        <v>23</v>
      </c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7"/>
      <c r="AI89" s="265"/>
      <c r="AJ89" s="245"/>
      <c r="AK89" s="246"/>
      <c r="AL89" s="65" t="s">
        <v>81</v>
      </c>
    </row>
    <row r="90" spans="1:38" s="124" customFormat="1" ht="12.75" customHeight="1" x14ac:dyDescent="0.2">
      <c r="A90" s="40">
        <v>24</v>
      </c>
      <c r="B90" s="245"/>
      <c r="C90" s="245"/>
      <c r="D90" s="245"/>
      <c r="E90" s="245"/>
      <c r="F90" s="246"/>
      <c r="G90" s="419"/>
      <c r="H90" s="265"/>
      <c r="I90" s="420"/>
      <c r="J90" s="241">
        <f t="shared" si="8"/>
        <v>0</v>
      </c>
      <c r="K90" s="244">
        <f t="shared" si="9"/>
        <v>0</v>
      </c>
      <c r="L90" s="245"/>
      <c r="M90" s="245"/>
      <c r="N90" s="245"/>
      <c r="O90" s="247"/>
      <c r="P90" s="255"/>
      <c r="Q90" s="245"/>
      <c r="R90" s="246"/>
      <c r="S90" s="65" t="s">
        <v>82</v>
      </c>
      <c r="T90" s="40">
        <v>24</v>
      </c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7"/>
      <c r="AI90" s="265"/>
      <c r="AJ90" s="245"/>
      <c r="AK90" s="246"/>
      <c r="AL90" s="65" t="s">
        <v>82</v>
      </c>
    </row>
    <row r="91" spans="1:38" s="124" customFormat="1" ht="12.75" customHeight="1" x14ac:dyDescent="0.2">
      <c r="A91" s="40">
        <v>25</v>
      </c>
      <c r="B91" s="245"/>
      <c r="C91" s="245"/>
      <c r="D91" s="245"/>
      <c r="E91" s="245"/>
      <c r="F91" s="246"/>
      <c r="G91" s="419"/>
      <c r="H91" s="265"/>
      <c r="I91" s="420"/>
      <c r="J91" s="241">
        <f t="shared" si="8"/>
        <v>0</v>
      </c>
      <c r="K91" s="244">
        <f t="shared" si="9"/>
        <v>0</v>
      </c>
      <c r="L91" s="245"/>
      <c r="M91" s="245"/>
      <c r="N91" s="245"/>
      <c r="O91" s="247"/>
      <c r="P91" s="255"/>
      <c r="Q91" s="245"/>
      <c r="R91" s="246"/>
      <c r="S91" s="65" t="s">
        <v>83</v>
      </c>
      <c r="T91" s="40">
        <v>25</v>
      </c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7"/>
      <c r="AI91" s="265"/>
      <c r="AJ91" s="245"/>
      <c r="AK91" s="246"/>
      <c r="AL91" s="65" t="s">
        <v>83</v>
      </c>
    </row>
    <row r="92" spans="1:38" s="124" customFormat="1" ht="12.75" customHeight="1" x14ac:dyDescent="0.2">
      <c r="A92" s="40">
        <v>26</v>
      </c>
      <c r="B92" s="245"/>
      <c r="C92" s="245"/>
      <c r="D92" s="245"/>
      <c r="E92" s="245"/>
      <c r="F92" s="246"/>
      <c r="G92" s="419"/>
      <c r="H92" s="265"/>
      <c r="I92" s="420"/>
      <c r="J92" s="241">
        <f t="shared" si="8"/>
        <v>0</v>
      </c>
      <c r="K92" s="244">
        <f t="shared" si="9"/>
        <v>0</v>
      </c>
      <c r="L92" s="245"/>
      <c r="M92" s="245"/>
      <c r="N92" s="245"/>
      <c r="O92" s="247"/>
      <c r="P92" s="255"/>
      <c r="Q92" s="245"/>
      <c r="R92" s="246"/>
      <c r="S92" s="65" t="s">
        <v>84</v>
      </c>
      <c r="T92" s="40">
        <v>26</v>
      </c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7"/>
      <c r="AI92" s="265"/>
      <c r="AJ92" s="245"/>
      <c r="AK92" s="246"/>
      <c r="AL92" s="65" t="s">
        <v>84</v>
      </c>
    </row>
    <row r="93" spans="1:38" s="124" customFormat="1" ht="12.75" customHeight="1" x14ac:dyDescent="0.2">
      <c r="A93" s="40">
        <v>27</v>
      </c>
      <c r="B93" s="245"/>
      <c r="C93" s="245"/>
      <c r="D93" s="245"/>
      <c r="E93" s="245"/>
      <c r="F93" s="246"/>
      <c r="G93" s="419"/>
      <c r="H93" s="265"/>
      <c r="I93" s="420"/>
      <c r="J93" s="241">
        <f t="shared" si="8"/>
        <v>0</v>
      </c>
      <c r="K93" s="244">
        <f t="shared" si="9"/>
        <v>0</v>
      </c>
      <c r="L93" s="245"/>
      <c r="M93" s="245"/>
      <c r="N93" s="245"/>
      <c r="O93" s="247"/>
      <c r="P93" s="255"/>
      <c r="Q93" s="245"/>
      <c r="R93" s="246"/>
      <c r="S93" s="65" t="s">
        <v>85</v>
      </c>
      <c r="T93" s="40">
        <v>27</v>
      </c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7"/>
      <c r="AI93" s="265"/>
      <c r="AJ93" s="245"/>
      <c r="AK93" s="246"/>
      <c r="AL93" s="65" t="s">
        <v>85</v>
      </c>
    </row>
    <row r="94" spans="1:38" s="124" customFormat="1" ht="12.75" customHeight="1" x14ac:dyDescent="0.2">
      <c r="A94" s="40">
        <v>28</v>
      </c>
      <c r="B94" s="245"/>
      <c r="C94" s="245"/>
      <c r="D94" s="245"/>
      <c r="E94" s="245"/>
      <c r="F94" s="246"/>
      <c r="G94" s="419"/>
      <c r="H94" s="265"/>
      <c r="I94" s="420"/>
      <c r="J94" s="241">
        <f t="shared" si="8"/>
        <v>0</v>
      </c>
      <c r="K94" s="244">
        <f t="shared" si="9"/>
        <v>0</v>
      </c>
      <c r="L94" s="245"/>
      <c r="M94" s="245"/>
      <c r="N94" s="245"/>
      <c r="O94" s="247"/>
      <c r="P94" s="255"/>
      <c r="Q94" s="245"/>
      <c r="R94" s="246"/>
      <c r="S94" s="65" t="s">
        <v>86</v>
      </c>
      <c r="T94" s="40">
        <v>28</v>
      </c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7"/>
      <c r="AI94" s="265"/>
      <c r="AJ94" s="245"/>
      <c r="AK94" s="246"/>
      <c r="AL94" s="65" t="s">
        <v>86</v>
      </c>
    </row>
    <row r="95" spans="1:38" s="124" customFormat="1" ht="12.75" customHeight="1" x14ac:dyDescent="0.2">
      <c r="A95" s="40">
        <v>29</v>
      </c>
      <c r="B95" s="245"/>
      <c r="C95" s="245"/>
      <c r="D95" s="245"/>
      <c r="E95" s="245"/>
      <c r="F95" s="246"/>
      <c r="G95" s="419"/>
      <c r="H95" s="265"/>
      <c r="I95" s="420"/>
      <c r="J95" s="241">
        <f t="shared" si="8"/>
        <v>0</v>
      </c>
      <c r="K95" s="244">
        <f t="shared" si="9"/>
        <v>0</v>
      </c>
      <c r="L95" s="245"/>
      <c r="M95" s="245"/>
      <c r="N95" s="245"/>
      <c r="O95" s="247"/>
      <c r="P95" s="255"/>
      <c r="Q95" s="245"/>
      <c r="R95" s="246"/>
      <c r="S95" s="65" t="s">
        <v>87</v>
      </c>
      <c r="T95" s="40">
        <v>29</v>
      </c>
      <c r="U95" s="245"/>
      <c r="V95" s="245"/>
      <c r="W95" s="245"/>
      <c r="X95" s="256"/>
      <c r="Y95" s="245"/>
      <c r="Z95" s="245"/>
      <c r="AA95" s="245"/>
      <c r="AB95" s="245"/>
      <c r="AC95" s="245"/>
      <c r="AD95" s="245"/>
      <c r="AE95" s="245"/>
      <c r="AF95" s="245"/>
      <c r="AG95" s="245"/>
      <c r="AH95" s="247"/>
      <c r="AI95" s="265"/>
      <c r="AJ95" s="245"/>
      <c r="AK95" s="246"/>
      <c r="AL95" s="65" t="s">
        <v>87</v>
      </c>
    </row>
    <row r="96" spans="1:38" s="124" customFormat="1" ht="12.75" customHeight="1" x14ac:dyDescent="0.2">
      <c r="A96" s="40">
        <v>30</v>
      </c>
      <c r="B96" s="245"/>
      <c r="C96" s="245"/>
      <c r="D96" s="245"/>
      <c r="E96" s="245"/>
      <c r="F96" s="246"/>
      <c r="G96" s="423"/>
      <c r="H96" s="265"/>
      <c r="I96" s="420"/>
      <c r="J96" s="241">
        <f t="shared" si="8"/>
        <v>0</v>
      </c>
      <c r="K96" s="244">
        <f t="shared" si="9"/>
        <v>0</v>
      </c>
      <c r="L96" s="245"/>
      <c r="M96" s="245"/>
      <c r="N96" s="245"/>
      <c r="O96" s="247"/>
      <c r="P96" s="255"/>
      <c r="Q96" s="245"/>
      <c r="R96" s="246"/>
      <c r="S96" s="65" t="s">
        <v>88</v>
      </c>
      <c r="T96" s="40">
        <v>30</v>
      </c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7"/>
      <c r="AI96" s="265"/>
      <c r="AJ96" s="245"/>
      <c r="AK96" s="246"/>
      <c r="AL96" s="65" t="s">
        <v>88</v>
      </c>
    </row>
    <row r="97" spans="1:38" s="124" customFormat="1" ht="12.75" customHeight="1" x14ac:dyDescent="0.2">
      <c r="A97" s="68">
        <v>31</v>
      </c>
      <c r="B97" s="251"/>
      <c r="C97" s="251"/>
      <c r="D97" s="251"/>
      <c r="E97" s="251"/>
      <c r="F97" s="253"/>
      <c r="G97" s="424"/>
      <c r="H97" s="267"/>
      <c r="I97" s="425"/>
      <c r="J97" s="426">
        <f t="shared" si="8"/>
        <v>0</v>
      </c>
      <c r="K97" s="257">
        <f t="shared" si="9"/>
        <v>0</v>
      </c>
      <c r="L97" s="251"/>
      <c r="M97" s="251"/>
      <c r="N97" s="251"/>
      <c r="O97" s="252"/>
      <c r="P97" s="258"/>
      <c r="Q97" s="251"/>
      <c r="R97" s="253"/>
      <c r="S97" s="69" t="s">
        <v>89</v>
      </c>
      <c r="T97" s="68">
        <v>31</v>
      </c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2"/>
      <c r="AI97" s="267"/>
      <c r="AJ97" s="251"/>
      <c r="AK97" s="253"/>
      <c r="AL97" s="69" t="s">
        <v>89</v>
      </c>
    </row>
    <row r="98" spans="1:38" s="52" customFormat="1" ht="12.75" customHeight="1" thickBot="1" x14ac:dyDescent="0.25">
      <c r="A98" s="70"/>
      <c r="B98" s="286">
        <f>SUM(B66:B97)</f>
        <v>0</v>
      </c>
      <c r="C98" s="287">
        <f>SUM(C66:C97)</f>
        <v>0</v>
      </c>
      <c r="D98" s="287">
        <f>SUM(D66:D97)</f>
        <v>0</v>
      </c>
      <c r="E98" s="288">
        <f>SUM(E66:E97)</f>
        <v>0</v>
      </c>
      <c r="F98" s="289">
        <f>SUM(F66:F97)</f>
        <v>0</v>
      </c>
      <c r="G98" s="290"/>
      <c r="H98" s="291" t="s">
        <v>90</v>
      </c>
      <c r="I98" s="292">
        <f>COUNTA(I67:I97)</f>
        <v>0</v>
      </c>
      <c r="J98" s="287">
        <f t="shared" ref="J98:R98" si="10">SUM(J66:J97)</f>
        <v>0</v>
      </c>
      <c r="K98" s="293">
        <f t="shared" si="10"/>
        <v>0</v>
      </c>
      <c r="L98" s="287">
        <f t="shared" si="10"/>
        <v>0</v>
      </c>
      <c r="M98" s="287">
        <f t="shared" si="10"/>
        <v>0</v>
      </c>
      <c r="N98" s="287">
        <f t="shared" si="10"/>
        <v>0</v>
      </c>
      <c r="O98" s="294">
        <f t="shared" si="10"/>
        <v>0</v>
      </c>
      <c r="P98" s="288">
        <f t="shared" si="10"/>
        <v>0</v>
      </c>
      <c r="Q98" s="287">
        <f t="shared" si="10"/>
        <v>0</v>
      </c>
      <c r="R98" s="294">
        <f t="shared" si="10"/>
        <v>0</v>
      </c>
      <c r="S98" s="296"/>
      <c r="T98" s="297"/>
      <c r="U98" s="287">
        <f t="shared" ref="U98:AH98" si="11">SUM(U66:U97)</f>
        <v>0</v>
      </c>
      <c r="V98" s="287">
        <f t="shared" si="11"/>
        <v>0</v>
      </c>
      <c r="W98" s="287">
        <f t="shared" si="11"/>
        <v>0</v>
      </c>
      <c r="X98" s="287">
        <f t="shared" si="11"/>
        <v>0</v>
      </c>
      <c r="Y98" s="287">
        <f t="shared" si="11"/>
        <v>0</v>
      </c>
      <c r="Z98" s="287">
        <f t="shared" si="11"/>
        <v>0</v>
      </c>
      <c r="AA98" s="287">
        <f t="shared" si="11"/>
        <v>0</v>
      </c>
      <c r="AB98" s="287">
        <f t="shared" si="11"/>
        <v>0</v>
      </c>
      <c r="AC98" s="287">
        <f t="shared" si="11"/>
        <v>0</v>
      </c>
      <c r="AD98" s="287">
        <f t="shared" si="11"/>
        <v>0</v>
      </c>
      <c r="AE98" s="287">
        <f t="shared" si="11"/>
        <v>0</v>
      </c>
      <c r="AF98" s="287">
        <f t="shared" si="11"/>
        <v>0</v>
      </c>
      <c r="AG98" s="287">
        <f t="shared" si="11"/>
        <v>0</v>
      </c>
      <c r="AH98" s="289">
        <f t="shared" si="11"/>
        <v>0</v>
      </c>
      <c r="AI98" s="298"/>
      <c r="AJ98" s="287">
        <f>SUM(AJ66:AJ97)</f>
        <v>0</v>
      </c>
      <c r="AK98" s="287">
        <f>SUM(AK66:AK97)</f>
        <v>0</v>
      </c>
      <c r="AL98" s="296"/>
    </row>
    <row r="99" spans="1:38" ht="12.75" customHeight="1" thickTop="1" x14ac:dyDescent="0.2">
      <c r="A99" s="71"/>
      <c r="B99" s="71"/>
      <c r="C99" s="71"/>
      <c r="D99" s="71"/>
      <c r="E99" s="71"/>
      <c r="F99" s="71"/>
      <c r="G99" s="94"/>
      <c r="H99" s="71"/>
      <c r="I99" s="95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</row>
    <row r="100" spans="1:38" s="15" customFormat="1" ht="12.75" customHeight="1" x14ac:dyDescent="0.2">
      <c r="G100" s="47"/>
      <c r="H100" s="15" t="s">
        <v>118</v>
      </c>
      <c r="J100" s="302">
        <f>SUM(J98-K98)</f>
        <v>0</v>
      </c>
      <c r="L100" s="77"/>
      <c r="M100" s="77"/>
      <c r="N100" s="77"/>
      <c r="O100" s="77"/>
      <c r="P100" s="77"/>
      <c r="Q100" s="77"/>
      <c r="R100" s="77"/>
    </row>
    <row r="101" spans="1:38" ht="12.75" customHeight="1" thickBot="1" x14ac:dyDescent="0.25">
      <c r="A101" s="15"/>
      <c r="B101" s="15"/>
      <c r="C101" s="15"/>
      <c r="D101" s="15"/>
      <c r="E101" s="15"/>
      <c r="F101" s="15"/>
      <c r="G101" s="76"/>
      <c r="H101" s="77"/>
      <c r="I101" s="78"/>
      <c r="J101" s="78"/>
      <c r="K101" s="78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</row>
    <row r="102" spans="1:38" s="15" customFormat="1" ht="12.75" customHeight="1" x14ac:dyDescent="0.2">
      <c r="F102" s="22"/>
      <c r="G102" s="79"/>
      <c r="H102" s="80"/>
      <c r="I102" s="78"/>
      <c r="J102" s="78"/>
      <c r="K102" s="464" t="s">
        <v>145</v>
      </c>
      <c r="L102" s="465"/>
      <c r="M102" s="465"/>
      <c r="N102" s="465"/>
      <c r="O102" s="466"/>
      <c r="P102" s="466"/>
      <c r="Q102" s="45"/>
      <c r="T102" s="461" t="s">
        <v>472</v>
      </c>
      <c r="U102" s="462"/>
      <c r="V102" s="462"/>
      <c r="W102" s="463"/>
      <c r="Y102" s="498" t="s">
        <v>472</v>
      </c>
      <c r="Z102" s="462"/>
      <c r="AA102" s="462"/>
      <c r="AB102" s="463"/>
    </row>
    <row r="103" spans="1:38" ht="12.75" customHeight="1" x14ac:dyDescent="0.2">
      <c r="A103" s="15"/>
      <c r="B103" s="487" t="s">
        <v>467</v>
      </c>
      <c r="C103" s="488"/>
      <c r="D103" s="488"/>
      <c r="E103" s="489"/>
      <c r="F103" s="81"/>
      <c r="G103" s="80"/>
      <c r="H103" s="78"/>
      <c r="I103" s="78"/>
      <c r="J103" s="78"/>
      <c r="K103" s="467" t="s">
        <v>129</v>
      </c>
      <c r="L103" s="468"/>
      <c r="M103" s="468"/>
      <c r="N103" s="468"/>
      <c r="O103" s="469"/>
      <c r="P103" s="469"/>
      <c r="Q103" s="82"/>
      <c r="R103" s="15"/>
      <c r="S103" s="15"/>
      <c r="T103" s="89" t="s">
        <v>242</v>
      </c>
      <c r="U103" s="495">
        <f>JANUARY!U103</f>
        <v>0</v>
      </c>
      <c r="V103" s="495"/>
      <c r="W103" s="496"/>
      <c r="X103" s="15"/>
      <c r="Y103" s="89" t="s">
        <v>238</v>
      </c>
      <c r="Z103" s="497">
        <f>JANUARY!Z103</f>
        <v>0</v>
      </c>
      <c r="AA103" s="495"/>
      <c r="AB103" s="496"/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8" ht="12.75" customHeight="1" thickBot="1" x14ac:dyDescent="0.25">
      <c r="A104" s="15"/>
      <c r="B104" s="83" t="s">
        <v>468</v>
      </c>
      <c r="C104" s="84" t="s">
        <v>130</v>
      </c>
      <c r="D104" s="85" t="s">
        <v>468</v>
      </c>
      <c r="E104" s="86" t="s">
        <v>130</v>
      </c>
      <c r="F104" s="485"/>
      <c r="G104" s="479"/>
      <c r="H104" s="486"/>
      <c r="I104" s="486"/>
      <c r="J104" s="78"/>
      <c r="K104" s="470" t="s">
        <v>191</v>
      </c>
      <c r="L104" s="471"/>
      <c r="M104" s="471"/>
      <c r="N104" s="471"/>
      <c r="O104" s="477">
        <f>J21</f>
        <v>0</v>
      </c>
      <c r="P104" s="477"/>
      <c r="Q104" s="82"/>
      <c r="R104" s="15"/>
      <c r="S104" s="15"/>
      <c r="T104" s="89" t="s">
        <v>206</v>
      </c>
      <c r="U104" s="495">
        <f>JANUARY!U104</f>
        <v>0</v>
      </c>
      <c r="V104" s="495"/>
      <c r="W104" s="496"/>
      <c r="X104" s="15"/>
      <c r="Y104" s="89" t="s">
        <v>206</v>
      </c>
      <c r="Z104" s="497">
        <f>JANUARY!Z104</f>
        <v>0</v>
      </c>
      <c r="AA104" s="495"/>
      <c r="AB104" s="496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8" ht="12.75" customHeight="1" x14ac:dyDescent="0.2">
      <c r="A105" s="15"/>
      <c r="B105" s="427"/>
      <c r="C105" s="277">
        <v>0</v>
      </c>
      <c r="D105" s="429"/>
      <c r="E105" s="280">
        <v>0</v>
      </c>
      <c r="F105" s="479"/>
      <c r="G105" s="479"/>
      <c r="H105" s="486"/>
      <c r="I105" s="486"/>
      <c r="J105" s="78"/>
      <c r="K105" s="476" t="s">
        <v>131</v>
      </c>
      <c r="L105" s="469"/>
      <c r="M105" s="469"/>
      <c r="N105" s="469"/>
      <c r="O105" s="477">
        <f>J7</f>
        <v>0</v>
      </c>
      <c r="P105" s="477"/>
      <c r="Q105" s="82"/>
      <c r="R105" s="15"/>
      <c r="S105" s="15"/>
      <c r="T105" s="89" t="s">
        <v>253</v>
      </c>
      <c r="U105" s="495">
        <f>JANUARY!U105</f>
        <v>0</v>
      </c>
      <c r="V105" s="495"/>
      <c r="W105" s="496"/>
      <c r="X105" s="15"/>
      <c r="Y105" s="89" t="s">
        <v>253</v>
      </c>
      <c r="Z105" s="497">
        <f>JANUARY!Z105</f>
        <v>0</v>
      </c>
      <c r="AA105" s="495"/>
      <c r="AB105" s="496"/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8" ht="12.75" customHeight="1" x14ac:dyDescent="0.2">
      <c r="A106" s="15"/>
      <c r="B106" s="427"/>
      <c r="C106" s="277">
        <v>0</v>
      </c>
      <c r="D106" s="429"/>
      <c r="E106" s="280">
        <v>0</v>
      </c>
      <c r="F106" s="479"/>
      <c r="G106" s="479"/>
      <c r="H106" s="486"/>
      <c r="I106" s="486"/>
      <c r="J106" s="78"/>
      <c r="K106" s="476" t="s">
        <v>133</v>
      </c>
      <c r="L106" s="469"/>
      <c r="M106" s="469"/>
      <c r="N106" s="469"/>
      <c r="O106" s="477">
        <f>SUM(O104:P105)</f>
        <v>0</v>
      </c>
      <c r="P106" s="477"/>
      <c r="Q106" s="82"/>
      <c r="R106" s="15"/>
      <c r="S106" s="15"/>
      <c r="T106" s="89" t="s">
        <v>207</v>
      </c>
      <c r="U106" s="451">
        <f>JANUARY!U110</f>
        <v>0</v>
      </c>
      <c r="V106" s="451"/>
      <c r="W106" s="82"/>
      <c r="X106" s="15"/>
      <c r="Y106" s="89" t="s">
        <v>207</v>
      </c>
      <c r="Z106" s="451">
        <f>JANUARY!Z110</f>
        <v>0</v>
      </c>
      <c r="AA106" s="451"/>
      <c r="AB106" s="82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8" ht="12.75" customHeight="1" x14ac:dyDescent="0.2">
      <c r="A107" s="15"/>
      <c r="B107" s="427"/>
      <c r="C107" s="277">
        <v>0</v>
      </c>
      <c r="D107" s="429"/>
      <c r="E107" s="280">
        <v>0</v>
      </c>
      <c r="F107" s="479"/>
      <c r="G107" s="479"/>
      <c r="H107" s="486"/>
      <c r="I107" s="486"/>
      <c r="J107" s="78"/>
      <c r="K107" s="476" t="s">
        <v>134</v>
      </c>
      <c r="L107" s="469"/>
      <c r="M107" s="469"/>
      <c r="N107" s="469"/>
      <c r="O107" s="477">
        <f>K98</f>
        <v>0</v>
      </c>
      <c r="P107" s="477"/>
      <c r="Q107" s="82"/>
      <c r="R107" s="15"/>
      <c r="S107" s="15"/>
      <c r="T107" s="89" t="s">
        <v>208</v>
      </c>
      <c r="U107" s="450">
        <v>0</v>
      </c>
      <c r="V107" s="450"/>
      <c r="W107" s="82"/>
      <c r="X107" s="15"/>
      <c r="Y107" s="89" t="s">
        <v>208</v>
      </c>
      <c r="Z107" s="450">
        <v>0</v>
      </c>
      <c r="AA107" s="450"/>
      <c r="AB107" s="82"/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8" ht="12.75" customHeight="1" x14ac:dyDescent="0.2">
      <c r="A108" s="15"/>
      <c r="B108" s="427"/>
      <c r="C108" s="277">
        <v>0</v>
      </c>
      <c r="D108" s="429"/>
      <c r="E108" s="280">
        <v>0</v>
      </c>
      <c r="F108" s="479"/>
      <c r="G108" s="479"/>
      <c r="H108" s="486"/>
      <c r="I108" s="486"/>
      <c r="J108" s="78"/>
      <c r="K108" s="476" t="s">
        <v>135</v>
      </c>
      <c r="L108" s="469"/>
      <c r="M108" s="469"/>
      <c r="N108" s="469"/>
      <c r="O108" s="472"/>
      <c r="P108" s="472"/>
      <c r="Q108" s="82" t="s">
        <v>192</v>
      </c>
      <c r="R108" s="15"/>
      <c r="S108" s="15"/>
      <c r="T108" s="89" t="s">
        <v>209</v>
      </c>
      <c r="U108" s="450">
        <v>0</v>
      </c>
      <c r="V108" s="450"/>
      <c r="W108" s="82"/>
      <c r="X108" s="15"/>
      <c r="Y108" s="89" t="s">
        <v>209</v>
      </c>
      <c r="Z108" s="450">
        <v>0</v>
      </c>
      <c r="AA108" s="450"/>
      <c r="AB108" s="82"/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8" ht="12.75" customHeight="1" x14ac:dyDescent="0.2">
      <c r="A109" s="15"/>
      <c r="B109" s="427"/>
      <c r="C109" s="277">
        <v>0</v>
      </c>
      <c r="D109" s="429"/>
      <c r="E109" s="280">
        <v>0</v>
      </c>
      <c r="F109" s="479"/>
      <c r="G109" s="479"/>
      <c r="H109" s="486"/>
      <c r="I109" s="486"/>
      <c r="J109" s="78"/>
      <c r="K109" s="470" t="s">
        <v>146</v>
      </c>
      <c r="L109" s="471"/>
      <c r="M109" s="471"/>
      <c r="N109" s="471"/>
      <c r="O109" s="477">
        <f>SUM(O106-O107+O108)</f>
        <v>0</v>
      </c>
      <c r="P109" s="477"/>
      <c r="Q109" s="82"/>
      <c r="R109" s="15"/>
      <c r="S109" s="15"/>
      <c r="T109" s="89" t="s">
        <v>210</v>
      </c>
      <c r="U109" s="450">
        <v>0</v>
      </c>
      <c r="V109" s="450"/>
      <c r="W109" s="82"/>
      <c r="X109" s="15"/>
      <c r="Y109" s="89" t="s">
        <v>210</v>
      </c>
      <c r="Z109" s="450">
        <v>0</v>
      </c>
      <c r="AA109" s="450"/>
      <c r="AB109" s="82"/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8" ht="12.75" customHeight="1" x14ac:dyDescent="0.2">
      <c r="A110" s="15"/>
      <c r="B110" s="427"/>
      <c r="C110" s="277">
        <v>0</v>
      </c>
      <c r="D110" s="429"/>
      <c r="E110" s="280">
        <v>0</v>
      </c>
      <c r="F110" s="479"/>
      <c r="G110" s="479"/>
      <c r="H110" s="486"/>
      <c r="I110" s="486"/>
      <c r="J110" s="78"/>
      <c r="K110" s="476"/>
      <c r="L110" s="469"/>
      <c r="M110" s="469"/>
      <c r="N110" s="469"/>
      <c r="O110" s="480"/>
      <c r="P110" s="480"/>
      <c r="Q110" s="82"/>
      <c r="R110" s="15"/>
      <c r="S110" s="15"/>
      <c r="T110" s="89" t="s">
        <v>218</v>
      </c>
      <c r="U110" s="451">
        <f>U106+U107+U108-U109</f>
        <v>0</v>
      </c>
      <c r="V110" s="451"/>
      <c r="W110" s="82"/>
      <c r="X110" s="15"/>
      <c r="Y110" s="89" t="s">
        <v>218</v>
      </c>
      <c r="Z110" s="451">
        <f>Z106+Z107+Z108-Z109</f>
        <v>0</v>
      </c>
      <c r="AA110" s="451"/>
      <c r="AB110" s="82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8" ht="12.75" customHeight="1" x14ac:dyDescent="0.2">
      <c r="A111" s="15"/>
      <c r="B111" s="427"/>
      <c r="C111" s="277">
        <v>0</v>
      </c>
      <c r="D111" s="429"/>
      <c r="E111" s="280">
        <v>0</v>
      </c>
      <c r="F111" s="79"/>
      <c r="G111" s="78"/>
      <c r="H111" s="87"/>
      <c r="I111" s="87"/>
      <c r="J111" s="78"/>
      <c r="K111" s="476"/>
      <c r="L111" s="469"/>
      <c r="M111" s="469"/>
      <c r="N111" s="469"/>
      <c r="O111" s="480"/>
      <c r="P111" s="480"/>
      <c r="Q111" s="82"/>
      <c r="R111" s="15"/>
      <c r="S111" s="15"/>
      <c r="T111" s="90"/>
      <c r="U111" s="22"/>
      <c r="V111" s="22"/>
      <c r="W111" s="82"/>
      <c r="X111" s="15"/>
      <c r="Y111" s="90"/>
      <c r="Z111" s="22"/>
      <c r="AA111" s="22"/>
      <c r="AB111" s="82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8" ht="12.75" customHeight="1" x14ac:dyDescent="0.2">
      <c r="A112" s="15"/>
      <c r="B112" s="427"/>
      <c r="C112" s="277">
        <v>0</v>
      </c>
      <c r="D112" s="429"/>
      <c r="E112" s="280">
        <v>0</v>
      </c>
      <c r="F112" s="79"/>
      <c r="G112" s="78"/>
      <c r="H112" s="87"/>
      <c r="I112" s="87"/>
      <c r="J112" s="78"/>
      <c r="K112" s="470" t="s">
        <v>147</v>
      </c>
      <c r="L112" s="471"/>
      <c r="M112" s="471"/>
      <c r="N112" s="471"/>
      <c r="O112" s="472"/>
      <c r="P112" s="472"/>
      <c r="Q112" s="82"/>
      <c r="R112" s="15"/>
      <c r="S112" s="15"/>
      <c r="T112" s="90"/>
      <c r="U112" s="22"/>
      <c r="V112" s="22"/>
      <c r="W112" s="82"/>
      <c r="X112" s="15"/>
      <c r="Y112" s="90"/>
      <c r="Z112" s="22"/>
      <c r="AA112" s="22"/>
      <c r="AB112" s="82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.75" customHeight="1" x14ac:dyDescent="0.2">
      <c r="A113" s="15"/>
      <c r="B113" s="427"/>
      <c r="C113" s="277">
        <v>0</v>
      </c>
      <c r="D113" s="429"/>
      <c r="E113" s="280">
        <v>0</v>
      </c>
      <c r="F113" s="478"/>
      <c r="G113" s="479"/>
      <c r="H113" s="486"/>
      <c r="I113" s="486"/>
      <c r="J113" s="78"/>
      <c r="K113" s="476" t="s">
        <v>132</v>
      </c>
      <c r="L113" s="469"/>
      <c r="M113" s="469"/>
      <c r="N113" s="469"/>
      <c r="O113" s="472">
        <v>0</v>
      </c>
      <c r="P113" s="472"/>
      <c r="Q113" s="82"/>
      <c r="R113" s="15"/>
      <c r="S113" s="15"/>
      <c r="T113" s="89" t="s">
        <v>243</v>
      </c>
      <c r="U113" s="495">
        <f>JANUARY!U113</f>
        <v>0</v>
      </c>
      <c r="V113" s="495"/>
      <c r="W113" s="496"/>
      <c r="X113" s="15"/>
      <c r="Y113" s="89" t="s">
        <v>239</v>
      </c>
      <c r="Z113" s="495">
        <f>JANUARY!Z113</f>
        <v>0</v>
      </c>
      <c r="AA113" s="495"/>
      <c r="AB113" s="496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.75" customHeight="1" x14ac:dyDescent="0.2">
      <c r="A114" s="15"/>
      <c r="B114" s="427"/>
      <c r="C114" s="277">
        <v>0</v>
      </c>
      <c r="D114" s="429"/>
      <c r="E114" s="280">
        <v>0</v>
      </c>
      <c r="F114" s="478"/>
      <c r="G114" s="479"/>
      <c r="H114" s="486"/>
      <c r="I114" s="486"/>
      <c r="J114" s="78"/>
      <c r="K114" s="476" t="s">
        <v>469</v>
      </c>
      <c r="L114" s="469"/>
      <c r="M114" s="469"/>
      <c r="N114" s="469"/>
      <c r="O114" s="477">
        <f>G142</f>
        <v>0</v>
      </c>
      <c r="P114" s="477"/>
      <c r="Q114" s="82"/>
      <c r="R114" s="34" t="s">
        <v>233</v>
      </c>
      <c r="S114" s="15"/>
      <c r="T114" s="89" t="s">
        <v>206</v>
      </c>
      <c r="U114" s="495">
        <f>JANUARY!U114</f>
        <v>0</v>
      </c>
      <c r="V114" s="495"/>
      <c r="W114" s="496"/>
      <c r="X114" s="15"/>
      <c r="Y114" s="89" t="s">
        <v>206</v>
      </c>
      <c r="Z114" s="495">
        <f>JANUARY!Z114</f>
        <v>0</v>
      </c>
      <c r="AA114" s="495"/>
      <c r="AB114" s="496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2.75" customHeight="1" x14ac:dyDescent="0.2">
      <c r="A115" s="15"/>
      <c r="B115" s="427"/>
      <c r="C115" s="277">
        <v>0</v>
      </c>
      <c r="D115" s="429"/>
      <c r="E115" s="280">
        <v>0</v>
      </c>
      <c r="F115" s="79"/>
      <c r="G115" s="78"/>
      <c r="H115" s="486"/>
      <c r="I115" s="486"/>
      <c r="J115" s="78"/>
      <c r="K115" s="476" t="s">
        <v>135</v>
      </c>
      <c r="L115" s="469"/>
      <c r="M115" s="469"/>
      <c r="N115" s="469"/>
      <c r="O115" s="472"/>
      <c r="P115" s="472"/>
      <c r="Q115" s="82" t="s">
        <v>192</v>
      </c>
      <c r="R115" s="302">
        <f>SUM(E2-O116)</f>
        <v>0</v>
      </c>
      <c r="S115" s="15"/>
      <c r="T115" s="89" t="s">
        <v>253</v>
      </c>
      <c r="U115" s="495">
        <f>JANUARY!U115</f>
        <v>0</v>
      </c>
      <c r="V115" s="495"/>
      <c r="W115" s="496"/>
      <c r="X115" s="15"/>
      <c r="Y115" s="89" t="s">
        <v>253</v>
      </c>
      <c r="Z115" s="495">
        <f>JANUARY!Z115</f>
        <v>0</v>
      </c>
      <c r="AA115" s="495"/>
      <c r="AB115" s="496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75" customHeight="1" x14ac:dyDescent="0.2">
      <c r="A116" s="15"/>
      <c r="B116" s="427"/>
      <c r="C116" s="277">
        <v>0</v>
      </c>
      <c r="D116" s="429"/>
      <c r="E116" s="280">
        <v>0</v>
      </c>
      <c r="F116" s="478" t="s">
        <v>236</v>
      </c>
      <c r="G116" s="479"/>
      <c r="H116" s="486"/>
      <c r="I116" s="486"/>
      <c r="J116" s="78"/>
      <c r="K116" s="470" t="s">
        <v>381</v>
      </c>
      <c r="L116" s="471"/>
      <c r="M116" s="471"/>
      <c r="N116" s="471"/>
      <c r="O116" s="477">
        <f>SUM(O112-O114+O115+O113)</f>
        <v>0</v>
      </c>
      <c r="P116" s="477"/>
      <c r="Q116" s="82"/>
      <c r="R116" s="15"/>
      <c r="S116" s="15"/>
      <c r="T116" s="89" t="s">
        <v>207</v>
      </c>
      <c r="U116" s="451">
        <f>JANUARY!U120</f>
        <v>0</v>
      </c>
      <c r="V116" s="451"/>
      <c r="W116" s="82"/>
      <c r="X116" s="15"/>
      <c r="Y116" s="89" t="s">
        <v>207</v>
      </c>
      <c r="Z116" s="451">
        <f>JANUARY!Z120</f>
        <v>0</v>
      </c>
      <c r="AA116" s="451"/>
      <c r="AB116" s="82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75" customHeight="1" thickBot="1" x14ac:dyDescent="0.25">
      <c r="A117" s="15"/>
      <c r="B117" s="427"/>
      <c r="C117" s="277">
        <v>0</v>
      </c>
      <c r="D117" s="429"/>
      <c r="E117" s="280">
        <v>0</v>
      </c>
      <c r="F117" s="478"/>
      <c r="G117" s="479"/>
      <c r="H117" s="78"/>
      <c r="I117" s="78"/>
      <c r="J117" s="78"/>
      <c r="K117" s="473"/>
      <c r="L117" s="474"/>
      <c r="M117" s="474"/>
      <c r="N117" s="474"/>
      <c r="O117" s="475"/>
      <c r="P117" s="475"/>
      <c r="Q117" s="88"/>
      <c r="R117" s="15"/>
      <c r="S117" s="15"/>
      <c r="T117" s="89" t="s">
        <v>208</v>
      </c>
      <c r="U117" s="450">
        <v>0</v>
      </c>
      <c r="V117" s="450"/>
      <c r="W117" s="82"/>
      <c r="X117" s="15"/>
      <c r="Y117" s="89" t="s">
        <v>208</v>
      </c>
      <c r="Z117" s="450">
        <v>0</v>
      </c>
      <c r="AA117" s="450"/>
      <c r="AB117" s="82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12.75" customHeight="1" x14ac:dyDescent="0.2">
      <c r="A118" s="15"/>
      <c r="B118" s="427"/>
      <c r="C118" s="277">
        <v>0</v>
      </c>
      <c r="D118" s="429"/>
      <c r="E118" s="280">
        <v>0</v>
      </c>
      <c r="F118" s="76"/>
      <c r="G118" s="77"/>
      <c r="H118" s="77"/>
      <c r="I118" s="77"/>
      <c r="J118" s="77"/>
      <c r="K118" s="15"/>
      <c r="L118" s="15"/>
      <c r="M118" s="15"/>
      <c r="N118" s="15"/>
      <c r="O118" s="52"/>
      <c r="P118" s="52"/>
      <c r="Q118" s="15"/>
      <c r="R118" s="15"/>
      <c r="S118" s="15"/>
      <c r="T118" s="89" t="s">
        <v>209</v>
      </c>
      <c r="U118" s="450">
        <v>0</v>
      </c>
      <c r="V118" s="450"/>
      <c r="W118" s="82"/>
      <c r="X118" s="15"/>
      <c r="Y118" s="89" t="s">
        <v>209</v>
      </c>
      <c r="Z118" s="450">
        <v>0</v>
      </c>
      <c r="AA118" s="450"/>
      <c r="AB118" s="82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2.75" customHeight="1" x14ac:dyDescent="0.2">
      <c r="A119" s="15"/>
      <c r="B119" s="427"/>
      <c r="C119" s="277">
        <v>0</v>
      </c>
      <c r="D119" s="429"/>
      <c r="E119" s="280">
        <v>0</v>
      </c>
      <c r="F119" s="76"/>
      <c r="G119" s="77"/>
      <c r="H119" s="77"/>
      <c r="I119" s="77"/>
      <c r="J119" s="77"/>
      <c r="K119" s="15"/>
      <c r="L119" s="15"/>
      <c r="M119" s="15"/>
      <c r="N119" s="15"/>
      <c r="O119" s="52"/>
      <c r="P119" s="52"/>
      <c r="Q119" s="15"/>
      <c r="R119" s="15"/>
      <c r="S119" s="15"/>
      <c r="T119" s="89" t="s">
        <v>210</v>
      </c>
      <c r="U119" s="450">
        <v>0</v>
      </c>
      <c r="V119" s="450"/>
      <c r="W119" s="82"/>
      <c r="X119" s="15"/>
      <c r="Y119" s="89" t="s">
        <v>210</v>
      </c>
      <c r="Z119" s="450">
        <v>0</v>
      </c>
      <c r="AA119" s="450"/>
      <c r="AB119" s="82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12.75" customHeight="1" x14ac:dyDescent="0.2">
      <c r="A120" s="15"/>
      <c r="B120" s="427"/>
      <c r="C120" s="277">
        <v>0</v>
      </c>
      <c r="D120" s="429"/>
      <c r="E120" s="280">
        <v>0</v>
      </c>
      <c r="F120" s="76"/>
      <c r="G120" s="77"/>
      <c r="H120" s="77"/>
      <c r="I120" s="77"/>
      <c r="J120" s="77"/>
      <c r="K120" s="15"/>
      <c r="L120" s="15"/>
      <c r="M120" s="15"/>
      <c r="N120" s="15"/>
      <c r="O120" s="52"/>
      <c r="P120" s="52"/>
      <c r="Q120" s="15"/>
      <c r="R120" s="15"/>
      <c r="S120" s="15"/>
      <c r="T120" s="89" t="str">
        <f>T110</f>
        <v>AS OF 2/28</v>
      </c>
      <c r="U120" s="451">
        <f>U116+U117+U118-U119</f>
        <v>0</v>
      </c>
      <c r="V120" s="451"/>
      <c r="W120" s="82"/>
      <c r="X120" s="15"/>
      <c r="Y120" s="89" t="str">
        <f>Y110</f>
        <v>AS OF 2/28</v>
      </c>
      <c r="Z120" s="451">
        <f>Z116+Z117+Z118-Z119</f>
        <v>0</v>
      </c>
      <c r="AA120" s="451"/>
      <c r="AB120" s="82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75" customHeight="1" x14ac:dyDescent="0.2">
      <c r="A121" s="15"/>
      <c r="B121" s="427"/>
      <c r="C121" s="277">
        <v>0</v>
      </c>
      <c r="D121" s="429"/>
      <c r="E121" s="280">
        <v>0</v>
      </c>
      <c r="F121" s="76"/>
      <c r="G121" s="77"/>
      <c r="H121" s="77"/>
      <c r="I121" s="77"/>
      <c r="J121" s="77"/>
      <c r="K121" s="15"/>
      <c r="L121" s="15"/>
      <c r="M121" s="15"/>
      <c r="N121" s="15"/>
      <c r="O121" s="15"/>
      <c r="P121" s="15"/>
      <c r="Q121" s="15"/>
      <c r="R121" s="15"/>
      <c r="S121" s="15"/>
      <c r="T121" s="90"/>
      <c r="U121" s="22"/>
      <c r="V121" s="22"/>
      <c r="W121" s="82"/>
      <c r="X121" s="15"/>
      <c r="Y121" s="90"/>
      <c r="Z121" s="22"/>
      <c r="AA121" s="22"/>
      <c r="AB121" s="82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75" customHeight="1" x14ac:dyDescent="0.2">
      <c r="A122" s="15"/>
      <c r="B122" s="427"/>
      <c r="C122" s="277">
        <v>0</v>
      </c>
      <c r="D122" s="429"/>
      <c r="E122" s="280">
        <v>0</v>
      </c>
      <c r="F122" s="76"/>
      <c r="G122" s="77"/>
      <c r="H122" s="77"/>
      <c r="I122" s="77"/>
      <c r="J122" s="77"/>
      <c r="K122" s="15"/>
      <c r="L122" s="15"/>
      <c r="M122" s="15"/>
      <c r="N122" s="15"/>
      <c r="O122" s="15"/>
      <c r="P122" s="15"/>
      <c r="Q122" s="15"/>
      <c r="R122" s="15"/>
      <c r="S122" s="15"/>
      <c r="T122" s="90"/>
      <c r="U122" s="22"/>
      <c r="V122" s="22"/>
      <c r="W122" s="82"/>
      <c r="X122" s="15"/>
      <c r="Y122" s="90"/>
      <c r="Z122" s="22"/>
      <c r="AA122" s="22"/>
      <c r="AB122" s="82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75" customHeight="1" x14ac:dyDescent="0.2">
      <c r="A123" s="15"/>
      <c r="B123" s="427"/>
      <c r="C123" s="277">
        <v>0</v>
      </c>
      <c r="D123" s="429"/>
      <c r="E123" s="280">
        <v>0</v>
      </c>
      <c r="F123" s="76"/>
      <c r="G123" s="77"/>
      <c r="H123" s="77"/>
      <c r="I123" s="77"/>
      <c r="J123" s="77"/>
      <c r="K123" s="15"/>
      <c r="L123" s="15"/>
      <c r="M123" s="15"/>
      <c r="N123" s="15"/>
      <c r="O123" s="15"/>
      <c r="P123" s="15"/>
      <c r="Q123" s="15"/>
      <c r="R123" s="15"/>
      <c r="S123" s="15"/>
      <c r="T123" s="89" t="s">
        <v>244</v>
      </c>
      <c r="U123" s="495">
        <f>JANUARY!U123</f>
        <v>0</v>
      </c>
      <c r="V123" s="495"/>
      <c r="W123" s="496"/>
      <c r="X123" s="15"/>
      <c r="Y123" s="89" t="s">
        <v>240</v>
      </c>
      <c r="Z123" s="495">
        <f>JANUARY!Z123</f>
        <v>0</v>
      </c>
      <c r="AA123" s="495"/>
      <c r="AB123" s="496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75" customHeight="1" x14ac:dyDescent="0.2">
      <c r="A124" s="15"/>
      <c r="B124" s="427"/>
      <c r="C124" s="277">
        <v>0</v>
      </c>
      <c r="D124" s="429"/>
      <c r="E124" s="280">
        <v>0</v>
      </c>
      <c r="F124" s="76"/>
      <c r="G124" s="77"/>
      <c r="H124" s="77"/>
      <c r="I124" s="77"/>
      <c r="J124" s="77"/>
      <c r="K124" s="15"/>
      <c r="L124" s="15"/>
      <c r="M124" s="15"/>
      <c r="N124" s="15"/>
      <c r="O124" s="15"/>
      <c r="P124" s="15"/>
      <c r="Q124" s="15"/>
      <c r="R124" s="15"/>
      <c r="S124" s="15"/>
      <c r="T124" s="89" t="s">
        <v>206</v>
      </c>
      <c r="U124" s="495">
        <f>JANUARY!U124</f>
        <v>0</v>
      </c>
      <c r="V124" s="495"/>
      <c r="W124" s="496"/>
      <c r="X124" s="15"/>
      <c r="Y124" s="89" t="s">
        <v>206</v>
      </c>
      <c r="Z124" s="495">
        <f>JANUARY!Z124</f>
        <v>0</v>
      </c>
      <c r="AA124" s="495"/>
      <c r="AB124" s="496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75" customHeight="1" x14ac:dyDescent="0.2">
      <c r="A125" s="15"/>
      <c r="B125" s="427"/>
      <c r="C125" s="277">
        <v>0</v>
      </c>
      <c r="D125" s="429"/>
      <c r="E125" s="280">
        <v>0</v>
      </c>
      <c r="F125" s="76"/>
      <c r="G125" s="77"/>
      <c r="H125" s="77"/>
      <c r="I125" s="77"/>
      <c r="J125" s="77"/>
      <c r="K125" s="15"/>
      <c r="L125" s="15"/>
      <c r="M125" s="15"/>
      <c r="N125" s="15"/>
      <c r="O125" s="15"/>
      <c r="P125" s="15"/>
      <c r="Q125" s="15"/>
      <c r="R125" s="15"/>
      <c r="S125" s="15"/>
      <c r="T125" s="89" t="s">
        <v>253</v>
      </c>
      <c r="U125" s="495">
        <f>JANUARY!U125</f>
        <v>0</v>
      </c>
      <c r="V125" s="495"/>
      <c r="W125" s="496"/>
      <c r="X125" s="15"/>
      <c r="Y125" s="89" t="s">
        <v>253</v>
      </c>
      <c r="Z125" s="495">
        <f>JANUARY!Z125</f>
        <v>0</v>
      </c>
      <c r="AA125" s="495"/>
      <c r="AB125" s="496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75" customHeight="1" x14ac:dyDescent="0.2">
      <c r="A126" s="15"/>
      <c r="B126" s="427"/>
      <c r="C126" s="277">
        <v>0</v>
      </c>
      <c r="D126" s="429"/>
      <c r="E126" s="280">
        <v>0</v>
      </c>
      <c r="F126" s="76"/>
      <c r="G126" s="77"/>
      <c r="H126" s="77"/>
      <c r="I126" s="77"/>
      <c r="J126" s="77"/>
      <c r="K126" s="15"/>
      <c r="L126" s="15"/>
      <c r="M126" s="15"/>
      <c r="N126" s="15"/>
      <c r="O126" s="15"/>
      <c r="P126" s="15"/>
      <c r="Q126" s="15"/>
      <c r="R126" s="15"/>
      <c r="S126" s="15"/>
      <c r="T126" s="89" t="s">
        <v>207</v>
      </c>
      <c r="U126" s="451">
        <f>JANUARY!U130</f>
        <v>0</v>
      </c>
      <c r="V126" s="451"/>
      <c r="W126" s="82"/>
      <c r="X126" s="15"/>
      <c r="Y126" s="89" t="s">
        <v>207</v>
      </c>
      <c r="Z126" s="451">
        <f>JANUARY!Z130</f>
        <v>0</v>
      </c>
      <c r="AA126" s="451"/>
      <c r="AB126" s="82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75" customHeight="1" x14ac:dyDescent="0.2">
      <c r="A127" s="15"/>
      <c r="B127" s="427"/>
      <c r="C127" s="277">
        <v>0</v>
      </c>
      <c r="D127" s="429"/>
      <c r="E127" s="280">
        <v>0</v>
      </c>
      <c r="F127" s="76"/>
      <c r="G127" s="77"/>
      <c r="H127" s="77"/>
      <c r="I127" s="77"/>
      <c r="J127" s="77"/>
      <c r="K127" s="15"/>
      <c r="L127" s="15"/>
      <c r="M127" s="15"/>
      <c r="N127" s="15"/>
      <c r="O127" s="15"/>
      <c r="P127" s="15"/>
      <c r="Q127" s="15"/>
      <c r="R127" s="15"/>
      <c r="S127" s="15"/>
      <c r="T127" s="89" t="s">
        <v>208</v>
      </c>
      <c r="U127" s="450">
        <v>0</v>
      </c>
      <c r="V127" s="450"/>
      <c r="W127" s="82"/>
      <c r="X127" s="15"/>
      <c r="Y127" s="89" t="s">
        <v>208</v>
      </c>
      <c r="Z127" s="450">
        <v>0</v>
      </c>
      <c r="AA127" s="450"/>
      <c r="AB127" s="82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75" customHeight="1" x14ac:dyDescent="0.2">
      <c r="A128" s="15"/>
      <c r="B128" s="427"/>
      <c r="C128" s="277">
        <v>0</v>
      </c>
      <c r="D128" s="429"/>
      <c r="E128" s="280">
        <v>0</v>
      </c>
      <c r="F128" s="76"/>
      <c r="G128" s="77"/>
      <c r="H128" s="77"/>
      <c r="I128" s="77"/>
      <c r="J128" s="77"/>
      <c r="K128" s="15"/>
      <c r="L128" s="15"/>
      <c r="M128" s="15"/>
      <c r="N128" s="15"/>
      <c r="O128" s="15"/>
      <c r="P128" s="15"/>
      <c r="Q128" s="15"/>
      <c r="R128" s="15"/>
      <c r="S128" s="15"/>
      <c r="T128" s="89" t="s">
        <v>209</v>
      </c>
      <c r="U128" s="450">
        <v>0</v>
      </c>
      <c r="V128" s="450"/>
      <c r="W128" s="82"/>
      <c r="X128" s="15"/>
      <c r="Y128" s="89" t="s">
        <v>209</v>
      </c>
      <c r="Z128" s="450">
        <v>0</v>
      </c>
      <c r="AA128" s="450"/>
      <c r="AB128" s="82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75" customHeight="1" x14ac:dyDescent="0.2">
      <c r="A129" s="15"/>
      <c r="B129" s="427"/>
      <c r="C129" s="277">
        <v>0</v>
      </c>
      <c r="D129" s="429"/>
      <c r="E129" s="280">
        <v>0</v>
      </c>
      <c r="F129" s="76"/>
      <c r="G129" s="77"/>
      <c r="H129" s="77"/>
      <c r="I129" s="77"/>
      <c r="J129" s="77"/>
      <c r="K129" s="15"/>
      <c r="L129" s="15"/>
      <c r="M129" s="15"/>
      <c r="N129" s="15"/>
      <c r="O129" s="15"/>
      <c r="P129" s="15"/>
      <c r="Q129" s="15"/>
      <c r="R129" s="15"/>
      <c r="S129" s="15"/>
      <c r="T129" s="89" t="s">
        <v>210</v>
      </c>
      <c r="U129" s="450">
        <v>0</v>
      </c>
      <c r="V129" s="450"/>
      <c r="W129" s="82"/>
      <c r="X129" s="15"/>
      <c r="Y129" s="89" t="s">
        <v>210</v>
      </c>
      <c r="Z129" s="450">
        <v>0</v>
      </c>
      <c r="AA129" s="450"/>
      <c r="AB129" s="82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75" customHeight="1" x14ac:dyDescent="0.2">
      <c r="A130" s="15"/>
      <c r="B130" s="427"/>
      <c r="C130" s="277">
        <v>0</v>
      </c>
      <c r="D130" s="429"/>
      <c r="E130" s="280">
        <v>0</v>
      </c>
      <c r="F130" s="76"/>
      <c r="G130" s="77"/>
      <c r="H130" s="77"/>
      <c r="I130" s="77"/>
      <c r="J130" s="77"/>
      <c r="K130" s="15"/>
      <c r="L130" s="15"/>
      <c r="M130" s="15"/>
      <c r="N130" s="15"/>
      <c r="O130" s="15"/>
      <c r="P130" s="15"/>
      <c r="Q130" s="15"/>
      <c r="R130" s="15"/>
      <c r="S130" s="15"/>
      <c r="T130" s="89" t="str">
        <f>T120</f>
        <v>AS OF 2/28</v>
      </c>
      <c r="U130" s="451">
        <f>U126+U127+U128-U129</f>
        <v>0</v>
      </c>
      <c r="V130" s="451"/>
      <c r="W130" s="82"/>
      <c r="X130" s="15"/>
      <c r="Y130" s="89" t="str">
        <f>Y120</f>
        <v>AS OF 2/28</v>
      </c>
      <c r="Z130" s="451">
        <f>Z126+Z127+Z128-Z129</f>
        <v>0</v>
      </c>
      <c r="AA130" s="451"/>
      <c r="AB130" s="82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75" customHeight="1" x14ac:dyDescent="0.2">
      <c r="A131" s="15"/>
      <c r="B131" s="427"/>
      <c r="C131" s="277">
        <v>0</v>
      </c>
      <c r="D131" s="429"/>
      <c r="E131" s="280">
        <v>0</v>
      </c>
      <c r="F131" s="76"/>
      <c r="G131" s="77"/>
      <c r="H131" s="77"/>
      <c r="I131" s="77"/>
      <c r="J131" s="77"/>
      <c r="K131" s="15"/>
      <c r="L131" s="15"/>
      <c r="M131" s="15"/>
      <c r="N131" s="15"/>
      <c r="O131" s="15"/>
      <c r="P131" s="15"/>
      <c r="Q131" s="15"/>
      <c r="R131" s="15"/>
      <c r="S131" s="15"/>
      <c r="T131" s="90"/>
      <c r="U131" s="22"/>
      <c r="V131" s="22"/>
      <c r="W131" s="82"/>
      <c r="X131" s="15"/>
      <c r="Y131" s="90"/>
      <c r="Z131" s="22"/>
      <c r="AA131" s="22"/>
      <c r="AB131" s="82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75" customHeight="1" x14ac:dyDescent="0.2">
      <c r="A132" s="15"/>
      <c r="B132" s="427"/>
      <c r="C132" s="277">
        <v>0</v>
      </c>
      <c r="D132" s="429"/>
      <c r="E132" s="280">
        <v>0</v>
      </c>
      <c r="F132" s="76"/>
      <c r="G132" s="77"/>
      <c r="H132" s="77"/>
      <c r="I132" s="77"/>
      <c r="J132" s="77"/>
      <c r="K132" s="15"/>
      <c r="L132" s="15"/>
      <c r="M132" s="15"/>
      <c r="N132" s="15"/>
      <c r="O132" s="15"/>
      <c r="P132" s="15"/>
      <c r="Q132" s="15"/>
      <c r="R132" s="15"/>
      <c r="S132" s="15"/>
      <c r="T132" s="90"/>
      <c r="U132" s="22"/>
      <c r="V132" s="22"/>
      <c r="W132" s="82"/>
      <c r="X132" s="15"/>
      <c r="Y132" s="90"/>
      <c r="Z132" s="22"/>
      <c r="AA132" s="22"/>
      <c r="AB132" s="82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75" customHeight="1" x14ac:dyDescent="0.2">
      <c r="A133" s="15"/>
      <c r="B133" s="427"/>
      <c r="C133" s="277">
        <v>0</v>
      </c>
      <c r="D133" s="429"/>
      <c r="E133" s="280">
        <v>0</v>
      </c>
      <c r="F133" s="76"/>
      <c r="G133" s="77"/>
      <c r="H133" s="77"/>
      <c r="I133" s="77"/>
      <c r="J133" s="77"/>
      <c r="K133" s="15"/>
      <c r="L133" s="15"/>
      <c r="M133" s="15"/>
      <c r="N133" s="15"/>
      <c r="O133" s="15"/>
      <c r="P133" s="15"/>
      <c r="Q133" s="15"/>
      <c r="R133" s="15"/>
      <c r="S133" s="15"/>
      <c r="T133" s="89" t="s">
        <v>245</v>
      </c>
      <c r="U133" s="495">
        <f>JANUARY!U133</f>
        <v>0</v>
      </c>
      <c r="V133" s="495"/>
      <c r="W133" s="496"/>
      <c r="X133" s="15"/>
      <c r="Y133" s="89" t="s">
        <v>241</v>
      </c>
      <c r="Z133" s="495">
        <f>JANUARY!Z133</f>
        <v>0</v>
      </c>
      <c r="AA133" s="495"/>
      <c r="AB133" s="496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75" customHeight="1" x14ac:dyDescent="0.2">
      <c r="A134" s="15"/>
      <c r="B134" s="427"/>
      <c r="C134" s="277">
        <v>0</v>
      </c>
      <c r="D134" s="429"/>
      <c r="E134" s="280">
        <v>0</v>
      </c>
      <c r="F134" s="76"/>
      <c r="G134" s="77"/>
      <c r="H134" s="77"/>
      <c r="I134" s="77"/>
      <c r="J134" s="77"/>
      <c r="K134" s="15"/>
      <c r="L134" s="15"/>
      <c r="M134" s="15"/>
      <c r="N134" s="15"/>
      <c r="O134" s="15"/>
      <c r="P134" s="15"/>
      <c r="Q134" s="15"/>
      <c r="R134" s="15"/>
      <c r="S134" s="15"/>
      <c r="T134" s="89" t="s">
        <v>206</v>
      </c>
      <c r="U134" s="495">
        <f>JANUARY!U134</f>
        <v>0</v>
      </c>
      <c r="V134" s="495"/>
      <c r="W134" s="496"/>
      <c r="X134" s="15"/>
      <c r="Y134" s="89" t="s">
        <v>206</v>
      </c>
      <c r="Z134" s="495">
        <f>JANUARY!Z134</f>
        <v>0</v>
      </c>
      <c r="AA134" s="495"/>
      <c r="AB134" s="496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75" customHeight="1" x14ac:dyDescent="0.2">
      <c r="A135" s="15"/>
      <c r="B135" s="427"/>
      <c r="C135" s="277">
        <v>0</v>
      </c>
      <c r="D135" s="429"/>
      <c r="E135" s="280">
        <v>0</v>
      </c>
      <c r="F135" s="76"/>
      <c r="G135" s="77"/>
      <c r="H135" s="77"/>
      <c r="I135" s="77"/>
      <c r="J135" s="77"/>
      <c r="K135" s="15"/>
      <c r="L135" s="15"/>
      <c r="M135" s="15"/>
      <c r="N135" s="15"/>
      <c r="O135" s="15"/>
      <c r="P135" s="15"/>
      <c r="Q135" s="15"/>
      <c r="R135" s="15"/>
      <c r="S135" s="15"/>
      <c r="T135" s="89" t="s">
        <v>253</v>
      </c>
      <c r="U135" s="495">
        <f>JANUARY!U135</f>
        <v>0</v>
      </c>
      <c r="V135" s="495"/>
      <c r="W135" s="496"/>
      <c r="X135" s="15"/>
      <c r="Y135" s="89" t="s">
        <v>253</v>
      </c>
      <c r="Z135" s="495">
        <f>JANUARY!Z135</f>
        <v>0</v>
      </c>
      <c r="AA135" s="495"/>
      <c r="AB135" s="496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75" customHeight="1" x14ac:dyDescent="0.2">
      <c r="A136" s="15"/>
      <c r="B136" s="427"/>
      <c r="C136" s="277">
        <v>0</v>
      </c>
      <c r="D136" s="429"/>
      <c r="E136" s="280">
        <v>0</v>
      </c>
      <c r="F136" s="76"/>
      <c r="G136" s="77"/>
      <c r="H136" s="77"/>
      <c r="I136" s="77"/>
      <c r="J136" s="77"/>
      <c r="K136" s="15"/>
      <c r="L136" s="15"/>
      <c r="M136" s="15"/>
      <c r="N136" s="15"/>
      <c r="O136" s="15"/>
      <c r="P136" s="15"/>
      <c r="Q136" s="15"/>
      <c r="R136" s="15"/>
      <c r="S136" s="15"/>
      <c r="T136" s="89" t="s">
        <v>207</v>
      </c>
      <c r="U136" s="451">
        <f>JANUARY!U140</f>
        <v>0</v>
      </c>
      <c r="V136" s="451"/>
      <c r="W136" s="82"/>
      <c r="X136" s="15"/>
      <c r="Y136" s="89" t="s">
        <v>207</v>
      </c>
      <c r="Z136" s="451">
        <f>JANUARY!Z140</f>
        <v>0</v>
      </c>
      <c r="AA136" s="451"/>
      <c r="AB136" s="82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75" customHeight="1" x14ac:dyDescent="0.2">
      <c r="A137" s="15"/>
      <c r="B137" s="427"/>
      <c r="C137" s="277">
        <v>0</v>
      </c>
      <c r="D137" s="429"/>
      <c r="E137" s="280">
        <v>0</v>
      </c>
      <c r="F137" s="76"/>
      <c r="G137" s="77"/>
      <c r="H137" s="77"/>
      <c r="I137" s="77"/>
      <c r="J137" s="77"/>
      <c r="K137" s="15"/>
      <c r="L137" s="15"/>
      <c r="M137" s="15"/>
      <c r="N137" s="15"/>
      <c r="O137" s="15"/>
      <c r="P137" s="15"/>
      <c r="Q137" s="15"/>
      <c r="R137" s="15"/>
      <c r="S137" s="15"/>
      <c r="T137" s="89" t="s">
        <v>208</v>
      </c>
      <c r="U137" s="450">
        <v>0</v>
      </c>
      <c r="V137" s="450"/>
      <c r="W137" s="82"/>
      <c r="X137" s="15"/>
      <c r="Y137" s="89" t="s">
        <v>208</v>
      </c>
      <c r="Z137" s="450">
        <v>0</v>
      </c>
      <c r="AA137" s="450"/>
      <c r="AB137" s="82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75" customHeight="1" x14ac:dyDescent="0.2">
      <c r="A138" s="15"/>
      <c r="B138" s="427"/>
      <c r="C138" s="277">
        <v>0</v>
      </c>
      <c r="D138" s="429"/>
      <c r="E138" s="280">
        <v>0</v>
      </c>
      <c r="F138" s="76"/>
      <c r="G138" s="77"/>
      <c r="H138" s="77"/>
      <c r="I138" s="77"/>
      <c r="J138" s="77"/>
      <c r="K138" s="15"/>
      <c r="L138" s="15"/>
      <c r="M138" s="15"/>
      <c r="N138" s="15"/>
      <c r="O138" s="15"/>
      <c r="P138" s="15"/>
      <c r="Q138" s="15"/>
      <c r="R138" s="15"/>
      <c r="S138" s="15"/>
      <c r="T138" s="89" t="s">
        <v>209</v>
      </c>
      <c r="U138" s="450">
        <v>0</v>
      </c>
      <c r="V138" s="450"/>
      <c r="W138" s="82"/>
      <c r="X138" s="15"/>
      <c r="Y138" s="89" t="s">
        <v>209</v>
      </c>
      <c r="Z138" s="450">
        <v>0</v>
      </c>
      <c r="AA138" s="450"/>
      <c r="AB138" s="82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75" customHeight="1" x14ac:dyDescent="0.2">
      <c r="A139" s="15"/>
      <c r="B139" s="427"/>
      <c r="C139" s="277">
        <v>0</v>
      </c>
      <c r="D139" s="429"/>
      <c r="E139" s="280">
        <v>0</v>
      </c>
      <c r="F139" s="76"/>
      <c r="G139" s="77"/>
      <c r="H139" s="77"/>
      <c r="I139" s="77"/>
      <c r="J139" s="77"/>
      <c r="K139" s="15"/>
      <c r="L139" s="15"/>
      <c r="M139" s="15"/>
      <c r="N139" s="15"/>
      <c r="O139" s="15"/>
      <c r="P139" s="15"/>
      <c r="Q139" s="15"/>
      <c r="R139" s="15"/>
      <c r="S139" s="15"/>
      <c r="T139" s="89" t="s">
        <v>210</v>
      </c>
      <c r="U139" s="450">
        <v>0</v>
      </c>
      <c r="V139" s="450"/>
      <c r="W139" s="82"/>
      <c r="X139" s="15"/>
      <c r="Y139" s="89" t="s">
        <v>210</v>
      </c>
      <c r="Z139" s="450">
        <v>0</v>
      </c>
      <c r="AA139" s="450"/>
      <c r="AB139" s="82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75" customHeight="1" x14ac:dyDescent="0.2">
      <c r="A140" s="15"/>
      <c r="B140" s="427"/>
      <c r="C140" s="277">
        <v>0</v>
      </c>
      <c r="D140" s="429"/>
      <c r="E140" s="280">
        <v>0</v>
      </c>
      <c r="F140" s="76"/>
      <c r="G140" s="77"/>
      <c r="H140" s="77"/>
      <c r="I140" s="77"/>
      <c r="J140" s="77"/>
      <c r="K140" s="15"/>
      <c r="L140" s="15"/>
      <c r="M140" s="15"/>
      <c r="N140" s="15"/>
      <c r="O140" s="15"/>
      <c r="P140" s="15"/>
      <c r="Q140" s="15"/>
      <c r="R140" s="15"/>
      <c r="S140" s="15"/>
      <c r="T140" s="89" t="str">
        <f>T130</f>
        <v>AS OF 2/28</v>
      </c>
      <c r="U140" s="451">
        <f>U136+U137+U138-U139</f>
        <v>0</v>
      </c>
      <c r="V140" s="451"/>
      <c r="W140" s="82"/>
      <c r="X140" s="15"/>
      <c r="Y140" s="89" t="str">
        <f>Y130</f>
        <v>AS OF 2/28</v>
      </c>
      <c r="Z140" s="451">
        <f>Z136+Z137+Z138-Z139</f>
        <v>0</v>
      </c>
      <c r="AA140" s="451"/>
      <c r="AB140" s="82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75" customHeight="1" thickBot="1" x14ac:dyDescent="0.25">
      <c r="A141" s="15"/>
      <c r="B141" s="427"/>
      <c r="C141" s="277">
        <v>0</v>
      </c>
      <c r="D141" s="429"/>
      <c r="E141" s="280">
        <v>0</v>
      </c>
      <c r="F141" s="76"/>
      <c r="G141" s="77"/>
      <c r="H141" s="77"/>
      <c r="I141" s="77"/>
      <c r="J141" s="77"/>
      <c r="K141" s="15"/>
      <c r="L141" s="15"/>
      <c r="M141" s="15"/>
      <c r="N141" s="15"/>
      <c r="O141" s="15"/>
      <c r="P141" s="15"/>
      <c r="Q141" s="15"/>
      <c r="R141" s="15"/>
      <c r="S141" s="15"/>
      <c r="T141" s="91"/>
      <c r="U141" s="85"/>
      <c r="V141" s="85"/>
      <c r="W141" s="88"/>
      <c r="X141" s="15"/>
      <c r="Y141" s="91"/>
      <c r="Z141" s="85"/>
      <c r="AA141" s="85"/>
      <c r="AB141" s="88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75" customHeight="1" x14ac:dyDescent="0.2">
      <c r="A142" s="15"/>
      <c r="B142" s="427"/>
      <c r="C142" s="277">
        <v>0</v>
      </c>
      <c r="D142" s="429"/>
      <c r="E142" s="280">
        <v>0</v>
      </c>
      <c r="F142" s="76"/>
      <c r="G142" s="302">
        <f>C146+E146</f>
        <v>0</v>
      </c>
      <c r="H142" s="15" t="s">
        <v>470</v>
      </c>
      <c r="I142" s="77"/>
      <c r="J142" s="77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75" customHeight="1" x14ac:dyDescent="0.2">
      <c r="A143" s="15"/>
      <c r="B143" s="427"/>
      <c r="C143" s="277">
        <v>0</v>
      </c>
      <c r="D143" s="429"/>
      <c r="E143" s="280">
        <v>0</v>
      </c>
      <c r="F143" s="76"/>
      <c r="I143" s="77"/>
      <c r="J143" s="77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75" customHeight="1" x14ac:dyDescent="0.2">
      <c r="A144" s="15"/>
      <c r="B144" s="427"/>
      <c r="C144" s="277">
        <v>0</v>
      </c>
      <c r="D144" s="429"/>
      <c r="E144" s="280">
        <v>0</v>
      </c>
      <c r="F144" s="76"/>
      <c r="G144" s="77"/>
      <c r="H144" s="77"/>
      <c r="I144" s="77"/>
      <c r="J144" s="77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2.75" customHeight="1" x14ac:dyDescent="0.2">
      <c r="A145" s="15"/>
      <c r="B145" s="428"/>
      <c r="C145" s="278">
        <v>0</v>
      </c>
      <c r="D145" s="430"/>
      <c r="E145" s="281">
        <v>0</v>
      </c>
      <c r="F145" s="76"/>
      <c r="G145" s="77"/>
      <c r="H145" s="77"/>
      <c r="I145" s="77"/>
      <c r="J145" s="77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t="12.75" customHeight="1" x14ac:dyDescent="0.2">
      <c r="A146" s="15"/>
      <c r="B146" s="39" t="s">
        <v>136</v>
      </c>
      <c r="C146" s="279">
        <f>SUM(C105:C145)</f>
        <v>0</v>
      </c>
      <c r="D146" s="92" t="s">
        <v>136</v>
      </c>
      <c r="E146" s="282">
        <f>SUM(E105:E145)</f>
        <v>0</v>
      </c>
      <c r="F146" s="76"/>
      <c r="G146" s="77"/>
      <c r="H146" s="77"/>
      <c r="I146" s="77"/>
      <c r="J146" s="77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t="12.75" customHeight="1" x14ac:dyDescent="0.2">
      <c r="G147" s="93"/>
    </row>
  </sheetData>
  <sheetProtection algorithmName="SHA-512" hashValue="oL3boK5D+ipyIwrGO7u4U1DLhKYm9A6Z0mad52RKHZVqi69zBQk5R7gPKkQ3EVd7ogsjuRdDOVTLBI/dJq9u1A==" saltValue="QxI57r1ujmWNx4GgG7j5xQ==" spinCount="100000" sheet="1" objects="1" scenarios="1" formatColumns="0" formatRows="0"/>
  <mergeCells count="130">
    <mergeCell ref="K113:N113"/>
    <mergeCell ref="O113:P113"/>
    <mergeCell ref="B2:D2"/>
    <mergeCell ref="E2:F2"/>
    <mergeCell ref="K102:N102"/>
    <mergeCell ref="J60:K60"/>
    <mergeCell ref="F106:G106"/>
    <mergeCell ref="H106:I106"/>
    <mergeCell ref="K104:N104"/>
    <mergeCell ref="B103:E103"/>
    <mergeCell ref="G10:I10"/>
    <mergeCell ref="G55:I55"/>
    <mergeCell ref="K106:N106"/>
    <mergeCell ref="O106:P106"/>
    <mergeCell ref="O104:P104"/>
    <mergeCell ref="K105:N105"/>
    <mergeCell ref="O105:P105"/>
    <mergeCell ref="K107:N107"/>
    <mergeCell ref="H116:I116"/>
    <mergeCell ref="F116:G116"/>
    <mergeCell ref="F113:G113"/>
    <mergeCell ref="H113:I113"/>
    <mergeCell ref="F114:G114"/>
    <mergeCell ref="H114:I114"/>
    <mergeCell ref="F107:G107"/>
    <mergeCell ref="H107:I107"/>
    <mergeCell ref="F104:G104"/>
    <mergeCell ref="H104:I104"/>
    <mergeCell ref="F105:G105"/>
    <mergeCell ref="H105:I105"/>
    <mergeCell ref="F110:G110"/>
    <mergeCell ref="H110:I110"/>
    <mergeCell ref="F108:G108"/>
    <mergeCell ref="H108:I108"/>
    <mergeCell ref="F109:G109"/>
    <mergeCell ref="H109:I109"/>
    <mergeCell ref="U134:W134"/>
    <mergeCell ref="U135:W135"/>
    <mergeCell ref="Z134:AB134"/>
    <mergeCell ref="Z135:AB135"/>
    <mergeCell ref="Z106:AA106"/>
    <mergeCell ref="F117:G117"/>
    <mergeCell ref="K116:N116"/>
    <mergeCell ref="O116:P116"/>
    <mergeCell ref="K117:N117"/>
    <mergeCell ref="O117:P117"/>
    <mergeCell ref="K114:N114"/>
    <mergeCell ref="O114:P114"/>
    <mergeCell ref="K115:N115"/>
    <mergeCell ref="O115:P115"/>
    <mergeCell ref="H115:I115"/>
    <mergeCell ref="K111:N111"/>
    <mergeCell ref="O111:P111"/>
    <mergeCell ref="K112:N112"/>
    <mergeCell ref="O112:P112"/>
    <mergeCell ref="K109:N109"/>
    <mergeCell ref="O109:P109"/>
    <mergeCell ref="K110:N110"/>
    <mergeCell ref="O110:P110"/>
    <mergeCell ref="O107:P107"/>
    <mergeCell ref="U140:V140"/>
    <mergeCell ref="Z136:AA136"/>
    <mergeCell ref="Z137:AA137"/>
    <mergeCell ref="Z138:AA138"/>
    <mergeCell ref="Z139:AA139"/>
    <mergeCell ref="Z140:AA140"/>
    <mergeCell ref="U136:V136"/>
    <mergeCell ref="U137:V137"/>
    <mergeCell ref="U138:V138"/>
    <mergeCell ref="U139:V139"/>
    <mergeCell ref="U133:W133"/>
    <mergeCell ref="U130:V130"/>
    <mergeCell ref="U120:V120"/>
    <mergeCell ref="U119:V119"/>
    <mergeCell ref="U126:V126"/>
    <mergeCell ref="U127:V127"/>
    <mergeCell ref="U128:V128"/>
    <mergeCell ref="U129:V129"/>
    <mergeCell ref="U116:V116"/>
    <mergeCell ref="U117:V117"/>
    <mergeCell ref="U118:V118"/>
    <mergeCell ref="Z133:AB133"/>
    <mergeCell ref="Z123:AB123"/>
    <mergeCell ref="Z113:AB113"/>
    <mergeCell ref="Z110:AA110"/>
    <mergeCell ref="Z130:AA130"/>
    <mergeCell ref="Z120:AA120"/>
    <mergeCell ref="Z126:AA126"/>
    <mergeCell ref="Z127:AA127"/>
    <mergeCell ref="Z128:AA128"/>
    <mergeCell ref="Z129:AA129"/>
    <mergeCell ref="Z116:AA116"/>
    <mergeCell ref="Z117:AA117"/>
    <mergeCell ref="Z118:AA118"/>
    <mergeCell ref="Z119:AA119"/>
    <mergeCell ref="U4:Y4"/>
    <mergeCell ref="U18:Y18"/>
    <mergeCell ref="U63:Y63"/>
    <mergeCell ref="J15:K15"/>
    <mergeCell ref="O102:P102"/>
    <mergeCell ref="K103:N103"/>
    <mergeCell ref="O103:P103"/>
    <mergeCell ref="U113:W113"/>
    <mergeCell ref="Z103:AB103"/>
    <mergeCell ref="Z107:AA107"/>
    <mergeCell ref="Z108:AA108"/>
    <mergeCell ref="Z109:AA109"/>
    <mergeCell ref="U109:V109"/>
    <mergeCell ref="U110:V110"/>
    <mergeCell ref="U103:W103"/>
    <mergeCell ref="Y102:AB102"/>
    <mergeCell ref="U106:V106"/>
    <mergeCell ref="U107:V107"/>
    <mergeCell ref="U108:V108"/>
    <mergeCell ref="T102:W102"/>
    <mergeCell ref="K108:N108"/>
    <mergeCell ref="O108:P108"/>
    <mergeCell ref="U104:W104"/>
    <mergeCell ref="U105:W105"/>
    <mergeCell ref="U114:W114"/>
    <mergeCell ref="U115:W115"/>
    <mergeCell ref="Z114:AB114"/>
    <mergeCell ref="Z115:AB115"/>
    <mergeCell ref="Z124:AB124"/>
    <mergeCell ref="Z125:AB125"/>
    <mergeCell ref="U124:W124"/>
    <mergeCell ref="U125:W125"/>
    <mergeCell ref="Z104:AB104"/>
    <mergeCell ref="Z105:AB105"/>
    <mergeCell ref="U123:W123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2" manualBreakCount="2">
    <brk id="54" max="16383" man="1"/>
    <brk id="100" max="16383" man="1"/>
  </rowBreaks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7" customFormat="1" ht="15.6" customHeight="1" x14ac:dyDescent="0.2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67" customFormat="1" ht="15.6" customHeight="1" x14ac:dyDescent="0.25">
      <c r="A2" s="492" t="str">
        <f>JANUARY!G10</f>
        <v>UNITED STEELWORKERS - LOCAL UNION</v>
      </c>
      <c r="B2" s="492"/>
      <c r="C2" s="492"/>
      <c r="D2" s="492"/>
      <c r="E2" s="492"/>
      <c r="F2" s="492"/>
      <c r="G2" s="492"/>
      <c r="H2" s="492"/>
      <c r="I2" s="492"/>
      <c r="J2" s="492"/>
      <c r="K2" s="166"/>
    </row>
    <row r="3" spans="1:11" s="167" customFormat="1" ht="15.6" customHeight="1" x14ac:dyDescent="0.25">
      <c r="A3" s="492" t="s">
        <v>357</v>
      </c>
      <c r="B3" s="492"/>
      <c r="C3" s="492"/>
      <c r="D3" s="492"/>
      <c r="E3" s="492"/>
      <c r="F3" s="492"/>
      <c r="G3" s="492"/>
      <c r="H3" s="492"/>
      <c r="I3" s="492"/>
      <c r="J3" s="492"/>
      <c r="K3" s="166"/>
    </row>
    <row r="4" spans="1:11" s="172" customFormat="1" ht="15.6" customHeight="1" x14ac:dyDescent="0.25">
      <c r="B4" s="173"/>
      <c r="C4" s="173"/>
      <c r="D4" s="173"/>
      <c r="E4" s="173"/>
      <c r="F4" s="174" t="s">
        <v>358</v>
      </c>
      <c r="G4" s="175">
        <f>JANUARY!E11</f>
        <v>0</v>
      </c>
      <c r="H4" s="173"/>
      <c r="I4" s="173"/>
      <c r="J4" s="173"/>
      <c r="K4" s="176"/>
    </row>
    <row r="5" spans="1:11" ht="15.6" customHeight="1" x14ac:dyDescent="0.2">
      <c r="A5" s="103" t="s">
        <v>236</v>
      </c>
      <c r="B5" s="103"/>
      <c r="C5" s="103"/>
      <c r="D5" s="103"/>
      <c r="E5" s="103"/>
      <c r="F5" s="103"/>
      <c r="G5" s="285" t="s">
        <v>404</v>
      </c>
      <c r="H5" s="125" t="s">
        <v>354</v>
      </c>
      <c r="I5" s="125"/>
      <c r="J5" s="103"/>
      <c r="K5" s="103"/>
    </row>
    <row r="6" spans="1:11" ht="15.6" customHeight="1" thickBo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5.6" customHeight="1" x14ac:dyDescent="0.2">
      <c r="A7" s="103" t="s">
        <v>276</v>
      </c>
      <c r="B7" s="103"/>
      <c r="C7" s="103"/>
      <c r="D7" s="103"/>
      <c r="E7" s="103"/>
      <c r="F7" s="103"/>
      <c r="G7" s="103"/>
      <c r="H7" s="103"/>
      <c r="I7" s="103" t="s">
        <v>277</v>
      </c>
      <c r="J7" s="126">
        <f>JanRpt!J39</f>
        <v>0</v>
      </c>
      <c r="K7" s="103"/>
    </row>
    <row r="8" spans="1:11" ht="15.6" customHeight="1" x14ac:dyDescent="0.2">
      <c r="A8" s="127" t="s">
        <v>278</v>
      </c>
      <c r="B8" s="127"/>
      <c r="C8" s="127"/>
      <c r="D8" s="127"/>
      <c r="E8" s="127"/>
      <c r="F8" s="103"/>
      <c r="G8" s="103"/>
      <c r="H8" s="103"/>
      <c r="I8" s="103"/>
      <c r="J8" s="128"/>
      <c r="K8" s="103"/>
    </row>
    <row r="9" spans="1:11" ht="15.6" customHeight="1" x14ac:dyDescent="0.2">
      <c r="A9" s="103" t="s">
        <v>279</v>
      </c>
      <c r="B9" s="103"/>
      <c r="C9" s="103"/>
      <c r="D9" s="103"/>
      <c r="E9" s="103"/>
      <c r="F9" s="103"/>
      <c r="G9" s="103"/>
      <c r="H9" s="103"/>
      <c r="I9" s="154">
        <f>SUM(FEBRUARY!$B$7)</f>
        <v>0</v>
      </c>
      <c r="J9" s="130"/>
      <c r="K9" s="103"/>
    </row>
    <row r="10" spans="1:11" ht="15.6" customHeight="1" x14ac:dyDescent="0.2">
      <c r="A10" s="103" t="s">
        <v>371</v>
      </c>
      <c r="B10" s="103"/>
      <c r="C10" s="103"/>
      <c r="D10" s="103"/>
      <c r="E10" s="103"/>
      <c r="F10" s="103"/>
      <c r="G10" s="103"/>
      <c r="H10" s="103"/>
      <c r="I10" s="131">
        <f>SUM(FEBRUARY!$C$7)</f>
        <v>0</v>
      </c>
      <c r="J10" s="130"/>
      <c r="K10" s="103"/>
    </row>
    <row r="11" spans="1:11" ht="15.6" customHeight="1" x14ac:dyDescent="0.2">
      <c r="A11" s="103" t="s">
        <v>324</v>
      </c>
      <c r="B11" s="103"/>
      <c r="C11" s="103"/>
      <c r="D11" s="103"/>
      <c r="E11" s="103"/>
      <c r="F11" s="103"/>
      <c r="G11" s="103"/>
      <c r="H11" s="103"/>
      <c r="I11" s="131">
        <f>SUM(FEBRUARY!$D$7)</f>
        <v>0</v>
      </c>
      <c r="J11" s="130"/>
      <c r="K11" s="103"/>
    </row>
    <row r="12" spans="1:11" ht="15.6" customHeight="1" x14ac:dyDescent="0.2">
      <c r="A12" s="103" t="s">
        <v>280</v>
      </c>
      <c r="B12" s="103"/>
      <c r="C12" s="103"/>
      <c r="D12" s="103"/>
      <c r="E12" s="103"/>
      <c r="F12" s="103"/>
      <c r="G12" s="103"/>
      <c r="H12" s="103"/>
      <c r="I12" s="131">
        <f>SUM(FEBRUARY!$E$7)</f>
        <v>0</v>
      </c>
      <c r="J12" s="130"/>
      <c r="K12" s="103"/>
    </row>
    <row r="13" spans="1:11" ht="15.6" customHeight="1" x14ac:dyDescent="0.2">
      <c r="A13" s="103" t="s">
        <v>281</v>
      </c>
      <c r="B13" s="103"/>
      <c r="C13" s="103"/>
      <c r="D13" s="103"/>
      <c r="E13" s="103"/>
      <c r="F13" s="103"/>
      <c r="G13" s="103"/>
      <c r="H13" s="103"/>
      <c r="I13" s="131">
        <f>SUM(FEBRUARY!$F$7)</f>
        <v>0</v>
      </c>
      <c r="J13" s="130"/>
      <c r="K13" s="103"/>
    </row>
    <row r="14" spans="1:11" ht="15.6" customHeight="1" x14ac:dyDescent="0.2">
      <c r="A14" s="103" t="s">
        <v>282</v>
      </c>
      <c r="B14" s="103"/>
      <c r="C14" s="103"/>
      <c r="D14" s="103"/>
      <c r="E14" s="103"/>
      <c r="F14" s="103"/>
      <c r="G14" s="103"/>
      <c r="H14" s="103"/>
      <c r="I14" s="131">
        <f>SUM(FEBRUARY!$L$7:$O$7)</f>
        <v>0</v>
      </c>
      <c r="J14" s="130"/>
      <c r="K14" s="103"/>
    </row>
    <row r="15" spans="1:11" ht="15.6" customHeight="1" x14ac:dyDescent="0.2">
      <c r="A15" s="103"/>
      <c r="B15" s="103" t="s">
        <v>283</v>
      </c>
      <c r="C15" s="103" t="s">
        <v>284</v>
      </c>
      <c r="D15" s="103"/>
      <c r="E15" s="103"/>
      <c r="F15" s="103"/>
      <c r="G15" s="103"/>
      <c r="H15" s="103"/>
      <c r="I15" s="131">
        <f>FEBRUARY!$R$7+FEBRUARY!$Q$7</f>
        <v>0</v>
      </c>
      <c r="J15" s="130"/>
      <c r="K15" s="103"/>
    </row>
    <row r="16" spans="1:11" ht="15.6" customHeight="1" thickBot="1" x14ac:dyDescent="0.25">
      <c r="A16" s="103"/>
      <c r="B16" s="103"/>
      <c r="C16" s="103" t="s">
        <v>285</v>
      </c>
      <c r="D16" s="103"/>
      <c r="E16" s="103"/>
      <c r="F16" s="103"/>
      <c r="G16" s="103"/>
      <c r="H16" s="103"/>
      <c r="I16" s="132">
        <f>SUM(FEBRUARY!$P$7)</f>
        <v>0</v>
      </c>
      <c r="J16" s="130"/>
      <c r="K16" s="103"/>
    </row>
    <row r="17" spans="1:11" ht="15.6" customHeight="1" thickBot="1" x14ac:dyDescent="0.25">
      <c r="A17" s="103"/>
      <c r="B17" s="127" t="s">
        <v>286</v>
      </c>
      <c r="C17" s="103"/>
      <c r="D17" s="103"/>
      <c r="E17" s="103"/>
      <c r="F17" s="103"/>
      <c r="G17" s="103"/>
      <c r="H17" s="103"/>
      <c r="I17" s="127" t="s">
        <v>277</v>
      </c>
      <c r="J17" s="133">
        <f>SUM(I9:I16)</f>
        <v>0</v>
      </c>
      <c r="K17" s="103"/>
    </row>
    <row r="18" spans="1:11" ht="15.6" customHeight="1" thickTop="1" thickBot="1" x14ac:dyDescent="0.25">
      <c r="A18" s="103"/>
      <c r="B18" s="127" t="s">
        <v>287</v>
      </c>
      <c r="C18" s="103"/>
      <c r="D18" s="103"/>
      <c r="E18" s="103"/>
      <c r="F18" s="103"/>
      <c r="G18" s="103"/>
      <c r="H18" s="103"/>
      <c r="I18" s="103"/>
      <c r="J18" s="134">
        <f>SUM(J7+J17)</f>
        <v>0</v>
      </c>
      <c r="K18" s="103"/>
    </row>
    <row r="19" spans="1:11" ht="15.6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35" t="s">
        <v>236</v>
      </c>
      <c r="K19" s="103"/>
    </row>
    <row r="20" spans="1:11" ht="15.6" customHeight="1" x14ac:dyDescent="0.2">
      <c r="A20" s="103" t="s">
        <v>356</v>
      </c>
      <c r="B20" s="103"/>
      <c r="C20" s="103"/>
      <c r="D20" s="103"/>
      <c r="E20" s="103"/>
      <c r="F20" s="103"/>
      <c r="G20" s="103"/>
      <c r="H20" s="103"/>
      <c r="I20" s="103"/>
      <c r="J20" s="130"/>
      <c r="K20" s="103"/>
    </row>
    <row r="21" spans="1:11" ht="15.6" customHeight="1" thickBot="1" x14ac:dyDescent="0.25">
      <c r="A21" s="103" t="s">
        <v>289</v>
      </c>
      <c r="B21" s="103"/>
      <c r="C21" s="103"/>
      <c r="D21" s="103"/>
      <c r="E21" s="103"/>
      <c r="F21" s="103"/>
      <c r="G21" s="103"/>
      <c r="H21" s="103"/>
      <c r="I21" s="103"/>
      <c r="J21" s="130"/>
      <c r="K21" s="103"/>
    </row>
    <row r="22" spans="1:11" ht="15.6" customHeight="1" x14ac:dyDescent="0.2">
      <c r="A22" s="103" t="s">
        <v>290</v>
      </c>
      <c r="B22" s="103"/>
      <c r="C22" s="103"/>
      <c r="D22" s="103"/>
      <c r="E22" s="103"/>
      <c r="F22" s="103"/>
      <c r="G22" s="103"/>
      <c r="H22" s="126">
        <f>SUM(FEBRUARY!$U$7)</f>
        <v>0</v>
      </c>
      <c r="I22" s="103"/>
      <c r="J22" s="130"/>
      <c r="K22" s="103"/>
    </row>
    <row r="23" spans="1:11" ht="15.6" customHeight="1" x14ac:dyDescent="0.2">
      <c r="A23" s="103" t="s">
        <v>291</v>
      </c>
      <c r="B23" s="103"/>
      <c r="C23" s="103"/>
      <c r="D23" s="103"/>
      <c r="E23" s="103"/>
      <c r="F23" s="103"/>
      <c r="G23" s="103"/>
      <c r="H23" s="136">
        <f>SUM(FEBRUARY!$V$7)</f>
        <v>0</v>
      </c>
      <c r="I23" s="103"/>
      <c r="J23" s="130"/>
      <c r="K23" s="103"/>
    </row>
    <row r="24" spans="1:11" ht="15.6" customHeight="1" thickBot="1" x14ac:dyDescent="0.25">
      <c r="A24" s="103" t="s">
        <v>292</v>
      </c>
      <c r="B24" s="103"/>
      <c r="C24" s="103"/>
      <c r="D24" s="103"/>
      <c r="E24" s="103"/>
      <c r="F24" s="103"/>
      <c r="G24" s="103"/>
      <c r="H24" s="136">
        <f>SUM(FEBRUARY!$W$7+FEBRUARY!$X$7)</f>
        <v>0</v>
      </c>
      <c r="I24" s="103"/>
      <c r="J24" s="130"/>
      <c r="K24" s="103"/>
    </row>
    <row r="25" spans="1:11" ht="15.6" customHeight="1" thickBot="1" x14ac:dyDescent="0.25">
      <c r="A25" s="103" t="s">
        <v>293</v>
      </c>
      <c r="B25" s="103"/>
      <c r="C25" s="103"/>
      <c r="D25" s="103"/>
      <c r="E25" s="103"/>
      <c r="F25" s="103"/>
      <c r="G25" s="103"/>
      <c r="H25" s="132">
        <f>SUM(FEBRUARY!$Y$7)</f>
        <v>0</v>
      </c>
      <c r="I25" s="129">
        <f>SUM(H22:H25)</f>
        <v>0</v>
      </c>
      <c r="J25" s="130"/>
      <c r="K25" s="103"/>
    </row>
    <row r="26" spans="1:11" ht="15.6" customHeight="1" x14ac:dyDescent="0.2">
      <c r="A26" s="103" t="s">
        <v>294</v>
      </c>
      <c r="B26" s="103"/>
      <c r="C26" s="103"/>
      <c r="D26" s="103"/>
      <c r="E26" s="103"/>
      <c r="F26" s="103"/>
      <c r="G26" s="103"/>
      <c r="H26" s="103"/>
      <c r="I26" s="131">
        <f>SUM(FEBRUARY!$Z$7)</f>
        <v>0</v>
      </c>
      <c r="J26" s="130"/>
      <c r="K26" s="103"/>
    </row>
    <row r="27" spans="1:11" ht="15.6" customHeight="1" x14ac:dyDescent="0.2">
      <c r="A27" s="103" t="s">
        <v>295</v>
      </c>
      <c r="B27" s="103"/>
      <c r="C27" s="103"/>
      <c r="D27" s="103"/>
      <c r="E27" s="103"/>
      <c r="F27" s="103"/>
      <c r="G27" s="103"/>
      <c r="H27" s="103"/>
      <c r="I27" s="131">
        <f>SUM(FEBRUARY!$AA$7)</f>
        <v>0</v>
      </c>
      <c r="J27" s="130"/>
      <c r="K27" s="103"/>
    </row>
    <row r="28" spans="1:11" ht="15.6" customHeight="1" x14ac:dyDescent="0.2">
      <c r="A28" s="103" t="s">
        <v>296</v>
      </c>
      <c r="B28" s="103"/>
      <c r="C28" s="103"/>
      <c r="D28" s="103"/>
      <c r="E28" s="103"/>
      <c r="F28" s="103"/>
      <c r="G28" s="103"/>
      <c r="H28" s="103"/>
      <c r="I28" s="131">
        <f>SUM(FEBRUARY!$AB$7)</f>
        <v>0</v>
      </c>
      <c r="J28" s="130"/>
      <c r="K28" s="103"/>
    </row>
    <row r="29" spans="1:11" ht="15.6" customHeight="1" x14ac:dyDescent="0.2">
      <c r="A29" s="103" t="s">
        <v>297</v>
      </c>
      <c r="B29" s="103"/>
      <c r="C29" s="103"/>
      <c r="D29" s="103"/>
      <c r="E29" s="103"/>
      <c r="F29" s="103"/>
      <c r="G29" s="103"/>
      <c r="H29" s="103"/>
      <c r="I29" s="131">
        <f>SUM(FEBRUARY!$AC$7)</f>
        <v>0</v>
      </c>
      <c r="J29" s="130"/>
      <c r="K29" s="103"/>
    </row>
    <row r="30" spans="1:11" ht="15.6" customHeight="1" x14ac:dyDescent="0.2">
      <c r="A30" s="103" t="s">
        <v>298</v>
      </c>
      <c r="B30" s="103"/>
      <c r="C30" s="103"/>
      <c r="D30" s="103"/>
      <c r="E30" s="103"/>
      <c r="F30" s="103"/>
      <c r="G30" s="103"/>
      <c r="H30" s="103"/>
      <c r="I30" s="131">
        <f>SUM(FEBRUARY!$AD$7)</f>
        <v>0</v>
      </c>
      <c r="J30" s="130"/>
      <c r="K30" s="103"/>
    </row>
    <row r="31" spans="1:11" ht="15.6" customHeight="1" x14ac:dyDescent="0.2">
      <c r="A31" s="103" t="s">
        <v>299</v>
      </c>
      <c r="B31" s="103"/>
      <c r="C31" s="103"/>
      <c r="D31" s="103"/>
      <c r="E31" s="103"/>
      <c r="F31" s="103"/>
      <c r="G31" s="103"/>
      <c r="H31" s="103"/>
      <c r="I31" s="131">
        <f>SUM(FEBRUARY!$AE$7)</f>
        <v>0</v>
      </c>
      <c r="J31" s="130"/>
      <c r="K31" s="103"/>
    </row>
    <row r="32" spans="1:11" ht="15.6" customHeight="1" x14ac:dyDescent="0.2">
      <c r="A32" s="103" t="s">
        <v>300</v>
      </c>
      <c r="B32" s="103"/>
      <c r="C32" s="103"/>
      <c r="D32" s="103"/>
      <c r="E32" s="103"/>
      <c r="F32" s="103"/>
      <c r="G32" s="103"/>
      <c r="H32" s="103"/>
      <c r="I32" s="131">
        <f>SUM(FEBRUARY!$AF$7)</f>
        <v>0</v>
      </c>
      <c r="J32" s="130"/>
      <c r="K32" s="103"/>
    </row>
    <row r="33" spans="1:11" ht="15.6" customHeight="1" x14ac:dyDescent="0.2">
      <c r="A33" s="103" t="s">
        <v>301</v>
      </c>
      <c r="B33" s="103"/>
      <c r="C33" s="103"/>
      <c r="D33" s="103"/>
      <c r="E33" s="103"/>
      <c r="F33" s="103"/>
      <c r="G33" s="103"/>
      <c r="H33" s="103"/>
      <c r="I33" s="131">
        <f>SUM(FEBRUARY!$AG$7)</f>
        <v>0</v>
      </c>
      <c r="J33" s="130"/>
      <c r="K33" s="103"/>
    </row>
    <row r="34" spans="1:11" ht="15.6" customHeight="1" x14ac:dyDescent="0.2">
      <c r="A34" s="103" t="s">
        <v>302</v>
      </c>
      <c r="B34" s="103"/>
      <c r="C34" s="103"/>
      <c r="D34" s="103"/>
      <c r="E34" s="103"/>
      <c r="F34" s="103"/>
      <c r="G34" s="103"/>
      <c r="H34" s="103"/>
      <c r="I34" s="131">
        <f>SUM(FEBRUARY!$AH$7)</f>
        <v>0</v>
      </c>
      <c r="J34" s="130"/>
      <c r="K34" s="103"/>
    </row>
    <row r="35" spans="1:11" ht="15.6" customHeight="1" x14ac:dyDescent="0.2">
      <c r="A35" s="103" t="s">
        <v>302</v>
      </c>
      <c r="B35" s="103"/>
      <c r="C35" s="103"/>
      <c r="D35" s="103"/>
      <c r="E35" s="103"/>
      <c r="F35" s="103"/>
      <c r="G35" s="103"/>
      <c r="H35" s="103"/>
      <c r="I35" s="138">
        <v>0</v>
      </c>
      <c r="J35" s="130"/>
      <c r="K35" s="103"/>
    </row>
    <row r="36" spans="1:11" ht="15.6" customHeight="1" x14ac:dyDescent="0.2">
      <c r="A36" s="103" t="s">
        <v>303</v>
      </c>
      <c r="B36" s="103"/>
      <c r="C36" s="103"/>
      <c r="D36" s="103"/>
      <c r="E36" s="103"/>
      <c r="F36" s="103"/>
      <c r="G36" s="103"/>
      <c r="H36" s="103"/>
      <c r="I36" s="131">
        <f>SUM(FEBRUARY!$AJ$7)</f>
        <v>0</v>
      </c>
      <c r="J36" s="130"/>
      <c r="K36" s="103"/>
    </row>
    <row r="37" spans="1:11" ht="15.6" customHeight="1" thickBot="1" x14ac:dyDescent="0.25">
      <c r="A37" s="103" t="s">
        <v>304</v>
      </c>
      <c r="B37" s="103"/>
      <c r="C37" s="103"/>
      <c r="D37" s="103"/>
      <c r="E37" s="103"/>
      <c r="F37" s="103"/>
      <c r="G37" s="103"/>
      <c r="H37" s="103"/>
      <c r="I37" s="132">
        <f>SUM(FEBRUARY!$AK$7)</f>
        <v>0</v>
      </c>
      <c r="J37" s="130"/>
      <c r="K37" s="103"/>
    </row>
    <row r="38" spans="1:11" ht="15.6" customHeight="1" thickBot="1" x14ac:dyDescent="0.25">
      <c r="A38" s="139" t="s">
        <v>305</v>
      </c>
      <c r="B38" s="103"/>
      <c r="C38" s="103"/>
      <c r="D38" s="103"/>
      <c r="E38" s="103"/>
      <c r="F38" s="103"/>
      <c r="G38" s="103"/>
      <c r="H38" s="103"/>
      <c r="I38" s="140"/>
      <c r="J38" s="141">
        <f>SUM(I25:I37)</f>
        <v>0</v>
      </c>
      <c r="K38" s="103"/>
    </row>
    <row r="39" spans="1:11" ht="15.6" customHeight="1" thickTop="1" thickBot="1" x14ac:dyDescent="0.25">
      <c r="A39" s="127" t="s">
        <v>306</v>
      </c>
      <c r="B39" s="103"/>
      <c r="C39" s="103"/>
      <c r="D39" s="103"/>
      <c r="E39" s="103"/>
      <c r="F39" s="103"/>
      <c r="G39" s="103"/>
      <c r="H39" s="103"/>
      <c r="I39" s="103"/>
      <c r="J39" s="142">
        <f>SUM(J18-J38)</f>
        <v>0</v>
      </c>
      <c r="K39" s="103"/>
    </row>
    <row r="40" spans="1:11" ht="15.6" customHeight="1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5.6" customHeight="1" x14ac:dyDescent="0.2">
      <c r="A41" s="103" t="s">
        <v>307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5.6" customHeight="1" x14ac:dyDescent="0.2">
      <c r="A42" s="103" t="s">
        <v>308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ht="15.6" customHeight="1" x14ac:dyDescent="0.2">
      <c r="A43" s="103" t="s">
        <v>309</v>
      </c>
      <c r="B43" s="103"/>
      <c r="C43" s="103"/>
      <c r="D43" s="103"/>
      <c r="E43" s="103"/>
      <c r="F43" s="103"/>
      <c r="G43" s="103"/>
      <c r="H43" s="103"/>
      <c r="I43" s="493"/>
      <c r="J43" s="494"/>
      <c r="K43" s="103"/>
    </row>
    <row r="44" spans="1:11" ht="15.6" customHeight="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ht="15.6" customHeight="1" x14ac:dyDescent="0.2">
      <c r="A45" s="143"/>
      <c r="B45" s="143"/>
      <c r="C45" s="143" t="s">
        <v>236</v>
      </c>
      <c r="D45" s="143"/>
      <c r="E45" s="103"/>
      <c r="F45" s="103"/>
      <c r="G45" s="103"/>
      <c r="H45" s="143"/>
      <c r="I45" s="143"/>
      <c r="J45" s="143"/>
      <c r="K45" s="103"/>
    </row>
    <row r="46" spans="1:11" ht="15.6" customHeight="1" x14ac:dyDescent="0.2">
      <c r="A46" s="103"/>
      <c r="B46" s="103"/>
      <c r="C46" s="103"/>
      <c r="D46" s="144" t="s">
        <v>310</v>
      </c>
      <c r="E46" s="103"/>
      <c r="F46" s="103"/>
      <c r="G46" s="103"/>
      <c r="H46" s="140"/>
      <c r="I46" s="140"/>
      <c r="J46" s="145" t="s">
        <v>311</v>
      </c>
      <c r="K46" s="103"/>
    </row>
    <row r="47" spans="1:11" ht="15.6" customHeight="1" x14ac:dyDescent="0.2">
      <c r="A47" s="103"/>
      <c r="B47" s="103"/>
      <c r="C47" s="103"/>
      <c r="D47" s="103"/>
      <c r="E47" s="103"/>
      <c r="F47" s="103"/>
      <c r="G47" s="103"/>
      <c r="H47" s="103" t="s">
        <v>236</v>
      </c>
      <c r="I47" s="103"/>
      <c r="J47" s="103"/>
      <c r="K47" s="103"/>
    </row>
    <row r="48" spans="1:11" ht="15.6" customHeight="1" x14ac:dyDescent="0.2">
      <c r="A48" s="124" t="s">
        <v>312</v>
      </c>
      <c r="B48" s="124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5.6" customHeight="1" x14ac:dyDescent="0.2">
      <c r="A49" s="146" t="s">
        <v>313</v>
      </c>
      <c r="B49" s="146"/>
      <c r="C49" s="146"/>
      <c r="D49" s="146"/>
      <c r="E49" s="146"/>
      <c r="F49" s="146"/>
      <c r="G49" s="146"/>
      <c r="H49" s="146"/>
      <c r="I49" s="146"/>
      <c r="J49" s="103"/>
      <c r="K49" s="103"/>
    </row>
    <row r="50" spans="1:11" ht="15.6" customHeight="1" x14ac:dyDescent="0.2">
      <c r="A50" s="146" t="s">
        <v>314</v>
      </c>
      <c r="B50" s="146"/>
      <c r="C50" s="146"/>
      <c r="D50" s="146"/>
      <c r="E50" s="146"/>
      <c r="F50" s="146"/>
      <c r="G50" s="146"/>
      <c r="H50" s="146"/>
      <c r="I50" s="146"/>
      <c r="J50" s="103"/>
      <c r="K50" s="103"/>
    </row>
  </sheetData>
  <sheetProtection algorithmName="SHA-512" hashValue="kIaBRVBDFnlX9pW88wbMxv2TZStf5ImbsGnc2QpuOxEr+LFnDgMnRJjih1HaVga9q63wTYslLsPdJFJ2QaswiA==" saltValue="1W9V/17xBrRdDKa5gOvbLQ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N147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7" customWidth="1"/>
    <col min="2" max="3" width="9.140625" style="17" customWidth="1"/>
    <col min="4" max="4" width="10.5703125" style="17" customWidth="1"/>
    <col min="5" max="5" width="9.42578125" style="17" customWidth="1"/>
    <col min="6" max="6" width="10.85546875" style="17" bestFit="1" customWidth="1"/>
    <col min="7" max="7" width="9.140625" style="17" customWidth="1"/>
    <col min="8" max="8" width="30.5703125" style="17" customWidth="1"/>
    <col min="9" max="20" width="9.140625" style="17" customWidth="1"/>
    <col min="21" max="21" width="11.85546875" style="17" customWidth="1"/>
    <col min="22" max="22" width="10.42578125" style="17" customWidth="1"/>
    <col min="23" max="34" width="9.140625" style="17" customWidth="1"/>
    <col min="35" max="35" width="36.42578125" style="17" customWidth="1"/>
    <col min="36" max="37" width="9.140625" style="17"/>
    <col min="38" max="38" width="2.5703125" style="17" customWidth="1"/>
    <col min="39" max="16384" width="9.140625" style="17"/>
  </cols>
  <sheetData>
    <row r="1" spans="1:248" ht="12.75" customHeight="1" x14ac:dyDescent="0.2">
      <c r="A1" s="15"/>
      <c r="B1" s="16" t="s">
        <v>0</v>
      </c>
      <c r="C1" s="15"/>
      <c r="D1" s="15"/>
      <c r="E1" s="15"/>
      <c r="F1" s="15"/>
      <c r="G1" s="4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248" ht="12.75" customHeight="1" x14ac:dyDescent="0.2">
      <c r="A2" s="15"/>
      <c r="B2" s="481" t="s">
        <v>128</v>
      </c>
      <c r="C2" s="482"/>
      <c r="D2" s="482"/>
      <c r="E2" s="483">
        <f>J100</f>
        <v>0</v>
      </c>
      <c r="F2" s="484"/>
      <c r="G2" s="47"/>
      <c r="H2" s="15"/>
      <c r="I2" s="15"/>
      <c r="J2" s="15"/>
      <c r="K2" s="30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248" s="14" customFormat="1" ht="12.75" customHeight="1" thickBot="1" x14ac:dyDescent="0.25">
      <c r="A3" s="18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48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 t="s">
        <v>1</v>
      </c>
      <c r="N3" s="19">
        <v>12</v>
      </c>
      <c r="O3" s="19">
        <v>13</v>
      </c>
      <c r="P3" s="19">
        <v>14</v>
      </c>
      <c r="Q3" s="19">
        <v>15</v>
      </c>
      <c r="R3" s="19" t="s">
        <v>2</v>
      </c>
      <c r="S3" s="18"/>
      <c r="T3" s="18"/>
      <c r="U3" s="19">
        <v>16</v>
      </c>
      <c r="V3" s="19">
        <v>17</v>
      </c>
      <c r="W3" s="19">
        <v>18</v>
      </c>
      <c r="X3" s="19">
        <v>19</v>
      </c>
      <c r="Y3" s="19">
        <v>20</v>
      </c>
      <c r="Z3" s="19" t="s">
        <v>3</v>
      </c>
      <c r="AA3" s="19">
        <v>21</v>
      </c>
      <c r="AB3" s="19">
        <v>22</v>
      </c>
      <c r="AC3" s="19">
        <v>23</v>
      </c>
      <c r="AD3" s="19">
        <v>24</v>
      </c>
      <c r="AE3" s="19">
        <v>25</v>
      </c>
      <c r="AF3" s="19">
        <v>26</v>
      </c>
      <c r="AG3" s="19">
        <v>27</v>
      </c>
      <c r="AH3" s="19">
        <v>28</v>
      </c>
      <c r="AI3" s="19">
        <v>29</v>
      </c>
      <c r="AJ3" s="19">
        <v>30</v>
      </c>
      <c r="AK3" s="19">
        <v>31</v>
      </c>
      <c r="AL3" s="18"/>
    </row>
    <row r="4" spans="1:248" s="101" customFormat="1" ht="12.75" customHeight="1" thickTop="1" x14ac:dyDescent="0.2">
      <c r="A4" s="388"/>
      <c r="B4" s="4" t="s">
        <v>4</v>
      </c>
      <c r="C4" s="375"/>
      <c r="D4" s="4" t="s">
        <v>201</v>
      </c>
      <c r="E4" s="376" t="s">
        <v>6</v>
      </c>
      <c r="F4" s="10" t="s">
        <v>7</v>
      </c>
      <c r="G4" s="389"/>
      <c r="H4" s="10"/>
      <c r="I4" s="390"/>
      <c r="J4" s="4"/>
      <c r="K4" s="10"/>
      <c r="L4" s="4" t="s">
        <v>454</v>
      </c>
      <c r="M4" s="4"/>
      <c r="N4" s="4" t="s">
        <v>257</v>
      </c>
      <c r="O4" s="376" t="s">
        <v>455</v>
      </c>
      <c r="P4" s="378"/>
      <c r="Q4" s="391" t="s">
        <v>8</v>
      </c>
      <c r="R4" s="10" t="s">
        <v>8</v>
      </c>
      <c r="S4" s="111"/>
      <c r="T4" s="385"/>
      <c r="U4" s="453" t="s">
        <v>9</v>
      </c>
      <c r="V4" s="454"/>
      <c r="W4" s="454"/>
      <c r="X4" s="454"/>
      <c r="Y4" s="455"/>
      <c r="Z4" s="4" t="s">
        <v>10</v>
      </c>
      <c r="AA4" s="4" t="s">
        <v>11</v>
      </c>
      <c r="AB4" s="4" t="s">
        <v>204</v>
      </c>
      <c r="AC4" s="4" t="s">
        <v>12</v>
      </c>
      <c r="AD4" s="4" t="s">
        <v>13</v>
      </c>
      <c r="AE4" s="4" t="s">
        <v>14</v>
      </c>
      <c r="AF4" s="4"/>
      <c r="AG4" s="4"/>
      <c r="AH4" s="9"/>
      <c r="AI4" s="392"/>
      <c r="AJ4" s="4" t="s">
        <v>15</v>
      </c>
      <c r="AK4" s="10" t="s">
        <v>7</v>
      </c>
      <c r="AL4" s="111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</row>
    <row r="5" spans="1:248" s="101" customFormat="1" ht="12.75" customHeight="1" x14ac:dyDescent="0.2">
      <c r="A5" s="388"/>
      <c r="B5" s="4" t="s">
        <v>8</v>
      </c>
      <c r="C5" s="4" t="s">
        <v>16</v>
      </c>
      <c r="D5" s="4" t="s">
        <v>202</v>
      </c>
      <c r="E5" s="379" t="s">
        <v>8</v>
      </c>
      <c r="F5" s="10" t="s">
        <v>18</v>
      </c>
      <c r="G5" s="389" t="s">
        <v>19</v>
      </c>
      <c r="H5" s="10" t="s">
        <v>20</v>
      </c>
      <c r="I5" s="390" t="s">
        <v>465</v>
      </c>
      <c r="J5" s="4" t="s">
        <v>21</v>
      </c>
      <c r="K5" s="10" t="s">
        <v>22</v>
      </c>
      <c r="L5" s="4" t="s">
        <v>456</v>
      </c>
      <c r="M5" s="4" t="s">
        <v>457</v>
      </c>
      <c r="N5" s="4" t="s">
        <v>258</v>
      </c>
      <c r="O5" s="379" t="s">
        <v>259</v>
      </c>
      <c r="P5" s="379" t="s">
        <v>23</v>
      </c>
      <c r="Q5" s="4" t="s">
        <v>24</v>
      </c>
      <c r="R5" s="10" t="s">
        <v>24</v>
      </c>
      <c r="S5" s="9" t="s">
        <v>136</v>
      </c>
      <c r="T5" s="10" t="s">
        <v>136</v>
      </c>
      <c r="U5" s="4" t="s">
        <v>25</v>
      </c>
      <c r="V5" s="4" t="s">
        <v>26</v>
      </c>
      <c r="W5" s="4" t="s">
        <v>27</v>
      </c>
      <c r="X5" s="4" t="s">
        <v>28</v>
      </c>
      <c r="Y5" s="4" t="s">
        <v>137</v>
      </c>
      <c r="Z5" s="4" t="s">
        <v>251</v>
      </c>
      <c r="AA5" s="4" t="s">
        <v>138</v>
      </c>
      <c r="AB5" s="4" t="s">
        <v>203</v>
      </c>
      <c r="AC5" s="4" t="s">
        <v>30</v>
      </c>
      <c r="AD5" s="4" t="s">
        <v>141</v>
      </c>
      <c r="AE5" s="4" t="s">
        <v>31</v>
      </c>
      <c r="AF5" s="4" t="s">
        <v>32</v>
      </c>
      <c r="AG5" s="4" t="s">
        <v>205</v>
      </c>
      <c r="AH5" s="9" t="s">
        <v>16</v>
      </c>
      <c r="AI5" s="393" t="s">
        <v>34</v>
      </c>
      <c r="AJ5" s="4" t="s">
        <v>35</v>
      </c>
      <c r="AK5" s="10" t="s">
        <v>18</v>
      </c>
      <c r="AL5" s="111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</row>
    <row r="6" spans="1:248" s="101" customFormat="1" ht="12.75" customHeight="1" thickBot="1" x14ac:dyDescent="0.25">
      <c r="A6" s="394"/>
      <c r="B6" s="381" t="s">
        <v>36</v>
      </c>
      <c r="C6" s="381" t="s">
        <v>37</v>
      </c>
      <c r="D6" s="381" t="s">
        <v>38</v>
      </c>
      <c r="E6" s="382" t="s">
        <v>39</v>
      </c>
      <c r="F6" s="12" t="s">
        <v>40</v>
      </c>
      <c r="G6" s="395"/>
      <c r="H6" s="12"/>
      <c r="I6" s="396" t="s">
        <v>41</v>
      </c>
      <c r="J6" s="381"/>
      <c r="K6" s="12"/>
      <c r="L6" s="381" t="s">
        <v>458</v>
      </c>
      <c r="M6" s="381"/>
      <c r="N6" s="381" t="s">
        <v>235</v>
      </c>
      <c r="O6" s="382" t="s">
        <v>235</v>
      </c>
      <c r="P6" s="383"/>
      <c r="Q6" s="5" t="s">
        <v>459</v>
      </c>
      <c r="R6" s="117" t="s">
        <v>263</v>
      </c>
      <c r="S6" s="11" t="s">
        <v>109</v>
      </c>
      <c r="T6" s="12" t="s">
        <v>188</v>
      </c>
      <c r="U6" s="381" t="s">
        <v>42</v>
      </c>
      <c r="V6" s="381" t="s">
        <v>43</v>
      </c>
      <c r="W6" s="381"/>
      <c r="X6" s="381" t="s">
        <v>44</v>
      </c>
      <c r="Y6" s="381" t="s">
        <v>30</v>
      </c>
      <c r="Z6" s="381" t="s">
        <v>30</v>
      </c>
      <c r="AA6" s="381" t="s">
        <v>139</v>
      </c>
      <c r="AB6" s="381" t="s">
        <v>15</v>
      </c>
      <c r="AC6" s="381" t="s">
        <v>140</v>
      </c>
      <c r="AD6" s="381" t="s">
        <v>142</v>
      </c>
      <c r="AE6" s="381" t="s">
        <v>47</v>
      </c>
      <c r="AF6" s="381" t="s">
        <v>48</v>
      </c>
      <c r="AG6" s="381" t="s">
        <v>15</v>
      </c>
      <c r="AH6" s="11" t="s">
        <v>30</v>
      </c>
      <c r="AI6" s="397"/>
      <c r="AJ6" s="381" t="s">
        <v>49</v>
      </c>
      <c r="AK6" s="12" t="s">
        <v>189</v>
      </c>
      <c r="AL6" s="398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</row>
    <row r="7" spans="1:248" s="51" customFormat="1" ht="12.75" customHeight="1" thickTop="1" x14ac:dyDescent="0.15">
      <c r="A7" s="49"/>
      <c r="B7" s="235">
        <f>B98</f>
        <v>0</v>
      </c>
      <c r="C7" s="235">
        <f>C98</f>
        <v>0</v>
      </c>
      <c r="D7" s="235">
        <f>D98</f>
        <v>0</v>
      </c>
      <c r="E7" s="238">
        <f>E98</f>
        <v>0</v>
      </c>
      <c r="F7" s="271">
        <f>F98</f>
        <v>0</v>
      </c>
      <c r="G7" s="271" t="str">
        <f>C11</f>
        <v>MARCH</v>
      </c>
      <c r="H7" s="356"/>
      <c r="I7" s="357"/>
      <c r="J7" s="235">
        <f>J98-J21</f>
        <v>0</v>
      </c>
      <c r="K7" s="238">
        <f t="shared" ref="K7:R7" si="0">K98</f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9">
        <f t="shared" si="0"/>
        <v>0</v>
      </c>
      <c r="P7" s="236">
        <f t="shared" si="0"/>
        <v>0</v>
      </c>
      <c r="Q7" s="235">
        <f t="shared" si="0"/>
        <v>0</v>
      </c>
      <c r="R7" s="239">
        <f t="shared" si="0"/>
        <v>0</v>
      </c>
      <c r="S7" s="272">
        <f>SUM(L7:R7)</f>
        <v>0</v>
      </c>
      <c r="T7" s="237">
        <f>SUM(U7:AK7)</f>
        <v>0</v>
      </c>
      <c r="U7" s="235">
        <f t="shared" ref="U7:AH7" si="1">U98</f>
        <v>0</v>
      </c>
      <c r="V7" s="235">
        <f t="shared" si="1"/>
        <v>0</v>
      </c>
      <c r="W7" s="235">
        <f t="shared" si="1"/>
        <v>0</v>
      </c>
      <c r="X7" s="235">
        <f t="shared" si="1"/>
        <v>0</v>
      </c>
      <c r="Y7" s="235">
        <f t="shared" si="1"/>
        <v>0</v>
      </c>
      <c r="Z7" s="235">
        <f t="shared" si="1"/>
        <v>0</v>
      </c>
      <c r="AA7" s="235">
        <f t="shared" si="1"/>
        <v>0</v>
      </c>
      <c r="AB7" s="235">
        <f t="shared" si="1"/>
        <v>0</v>
      </c>
      <c r="AC7" s="235">
        <f t="shared" si="1"/>
        <v>0</v>
      </c>
      <c r="AD7" s="235">
        <f t="shared" si="1"/>
        <v>0</v>
      </c>
      <c r="AE7" s="235">
        <f t="shared" si="1"/>
        <v>0</v>
      </c>
      <c r="AF7" s="235">
        <f t="shared" si="1"/>
        <v>0</v>
      </c>
      <c r="AG7" s="235">
        <f t="shared" si="1"/>
        <v>0</v>
      </c>
      <c r="AH7" s="238">
        <f t="shared" si="1"/>
        <v>0</v>
      </c>
      <c r="AI7" s="271"/>
      <c r="AJ7" s="235">
        <f>AJ98</f>
        <v>0</v>
      </c>
      <c r="AK7" s="235">
        <f>AK98</f>
        <v>0</v>
      </c>
      <c r="AL7" s="50"/>
    </row>
    <row r="8" spans="1:248" s="54" customFormat="1" ht="12.75" customHeight="1" x14ac:dyDescent="0.2">
      <c r="A8" s="52"/>
      <c r="B8" s="52"/>
      <c r="C8" s="52"/>
      <c r="D8" s="52"/>
      <c r="E8" s="5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269">
        <f>SUM(K7:R7)-T7</f>
        <v>0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248" ht="12.75" customHeight="1" x14ac:dyDescent="0.2">
      <c r="A9" s="15"/>
      <c r="B9" s="15"/>
      <c r="C9" s="15"/>
      <c r="D9" s="15"/>
      <c r="E9" s="15"/>
      <c r="F9" s="15"/>
      <c r="G9" s="55"/>
      <c r="H9" s="15"/>
      <c r="I9" s="3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248" ht="12.75" customHeight="1" x14ac:dyDescent="0.2">
      <c r="A10" s="15"/>
      <c r="B10" s="15"/>
      <c r="C10" s="15"/>
      <c r="D10" s="15"/>
      <c r="E10" s="15"/>
      <c r="F10" s="15"/>
      <c r="G10" s="499" t="str">
        <f>JANUARY!G10</f>
        <v>UNITED STEELWORKERS - LOCAL UNION</v>
      </c>
      <c r="H10" s="499"/>
      <c r="I10" s="499"/>
      <c r="J10" s="2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4" t="s">
        <v>399</v>
      </c>
      <c r="AA10" s="2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248" ht="12.75" customHeight="1" x14ac:dyDescent="0.2">
      <c r="A11" s="15"/>
      <c r="B11" s="26" t="s">
        <v>51</v>
      </c>
      <c r="C11" s="111" t="s">
        <v>148</v>
      </c>
      <c r="D11" s="26" t="s">
        <v>237</v>
      </c>
      <c r="E11" s="1">
        <f>JANUARY!$E$11</f>
        <v>0</v>
      </c>
      <c r="F11" s="15"/>
      <c r="G11" s="55"/>
      <c r="H11" s="15"/>
      <c r="I11" s="3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26"/>
      <c r="AJ11" s="109" t="str">
        <f>C11</f>
        <v>MARCH</v>
      </c>
      <c r="AK11" s="105">
        <f>$E$11</f>
        <v>0</v>
      </c>
    </row>
    <row r="12" spans="1:248" ht="12.75" customHeight="1" x14ac:dyDescent="0.2">
      <c r="A12" s="15"/>
      <c r="B12" s="26" t="s">
        <v>52</v>
      </c>
      <c r="C12" s="56" t="s">
        <v>144</v>
      </c>
      <c r="D12" s="15"/>
      <c r="E12" s="15"/>
      <c r="F12" s="15"/>
      <c r="G12" s="55"/>
      <c r="H12" s="15"/>
      <c r="I12" s="34" t="s">
        <v>53</v>
      </c>
      <c r="J12" s="15"/>
      <c r="K12" s="15"/>
      <c r="L12" s="34"/>
      <c r="M12" s="15"/>
      <c r="N12" s="15"/>
      <c r="O12" s="15"/>
      <c r="P12" s="26"/>
      <c r="Q12" s="15"/>
      <c r="R12" s="26"/>
      <c r="S12" s="15"/>
      <c r="T12" s="15"/>
      <c r="U12" s="15"/>
      <c r="V12" s="15"/>
      <c r="W12" s="15"/>
      <c r="X12" s="15"/>
      <c r="Y12" s="15"/>
      <c r="Z12" s="15"/>
      <c r="AA12" s="15"/>
      <c r="AB12" s="28" t="s">
        <v>54</v>
      </c>
      <c r="AC12" s="15"/>
      <c r="AD12" s="15"/>
      <c r="AE12" s="15"/>
      <c r="AF12" s="15"/>
      <c r="AG12" s="15"/>
      <c r="AH12" s="15"/>
      <c r="AI12" s="26" t="str">
        <f>B12</f>
        <v>Page No.</v>
      </c>
      <c r="AJ12" s="108" t="str">
        <f>C12</f>
        <v>1</v>
      </c>
      <c r="AK12" s="108"/>
      <c r="AL12" s="104"/>
    </row>
    <row r="13" spans="1:248" ht="12.75" customHeight="1" x14ac:dyDescent="0.2">
      <c r="A13" s="15"/>
      <c r="B13" s="15"/>
      <c r="C13" s="15"/>
      <c r="D13" s="15"/>
      <c r="E13" s="15"/>
      <c r="F13" s="15"/>
      <c r="G13" s="55"/>
      <c r="H13" s="15"/>
      <c r="I13" s="3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26"/>
      <c r="AJ13" s="1"/>
      <c r="AK13" s="233"/>
      <c r="AL13" s="15"/>
    </row>
    <row r="14" spans="1:248" ht="12.75" customHeight="1" x14ac:dyDescent="0.2">
      <c r="A14" s="30"/>
      <c r="B14" s="30"/>
      <c r="C14" s="30"/>
      <c r="D14" s="30"/>
      <c r="E14" s="30"/>
      <c r="F14" s="30"/>
      <c r="G14" s="57"/>
      <c r="H14" s="30"/>
      <c r="I14" s="31"/>
      <c r="J14" s="30"/>
      <c r="K14" s="30"/>
      <c r="L14" s="3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  <c r="AF14" s="30"/>
      <c r="AG14" s="30"/>
      <c r="AH14" s="30"/>
      <c r="AI14" s="30"/>
      <c r="AJ14" s="2"/>
      <c r="AK14" s="2"/>
      <c r="AL14" s="30"/>
    </row>
    <row r="15" spans="1:248" s="362" customFormat="1" ht="12.75" customHeight="1" x14ac:dyDescent="0.2">
      <c r="A15" s="32"/>
      <c r="B15" s="15"/>
      <c r="C15" s="15" t="s">
        <v>55</v>
      </c>
      <c r="D15" s="15"/>
      <c r="E15" s="15"/>
      <c r="F15" s="33"/>
      <c r="G15" s="58"/>
      <c r="H15" s="38" t="s">
        <v>56</v>
      </c>
      <c r="I15" s="59"/>
      <c r="J15" s="459" t="s">
        <v>466</v>
      </c>
      <c r="K15" s="460"/>
      <c r="L15" s="15"/>
      <c r="M15" s="15"/>
      <c r="N15" s="15"/>
      <c r="O15" s="34" t="s">
        <v>57</v>
      </c>
      <c r="P15" s="15"/>
      <c r="Q15" s="15"/>
      <c r="R15" s="32"/>
      <c r="S15" s="15"/>
      <c r="T15" s="3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33"/>
      <c r="AJ15" s="15"/>
      <c r="AK15" s="32"/>
      <c r="AL15" s="15"/>
    </row>
    <row r="16" spans="1:248" s="362" customFormat="1" ht="12.75" customHeight="1" x14ac:dyDescent="0.2">
      <c r="A16" s="32"/>
      <c r="B16" s="15"/>
      <c r="C16" s="15"/>
      <c r="D16" s="15"/>
      <c r="E16" s="15"/>
      <c r="F16" s="33"/>
      <c r="G16" s="58"/>
      <c r="H16" s="33"/>
      <c r="I16" s="60"/>
      <c r="J16" s="15"/>
      <c r="K16" s="32"/>
      <c r="L16" s="15"/>
      <c r="M16" s="15"/>
      <c r="N16" s="15"/>
      <c r="O16" s="15"/>
      <c r="P16" s="15"/>
      <c r="Q16" s="15"/>
      <c r="R16" s="32"/>
      <c r="S16" s="15"/>
      <c r="T16" s="3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33"/>
      <c r="AJ16" s="15"/>
      <c r="AK16" s="32"/>
      <c r="AL16" s="15"/>
    </row>
    <row r="17" spans="1:248" s="362" customFormat="1" ht="12.75" customHeight="1" thickBot="1" x14ac:dyDescent="0.25">
      <c r="A17" s="35"/>
      <c r="B17" s="19">
        <v>1</v>
      </c>
      <c r="C17" s="19">
        <v>2</v>
      </c>
      <c r="D17" s="19">
        <v>3</v>
      </c>
      <c r="E17" s="19">
        <v>4</v>
      </c>
      <c r="F17" s="36">
        <v>5</v>
      </c>
      <c r="G17" s="61">
        <v>6</v>
      </c>
      <c r="H17" s="37">
        <v>7</v>
      </c>
      <c r="I17" s="62">
        <v>8</v>
      </c>
      <c r="J17" s="19">
        <v>9</v>
      </c>
      <c r="K17" s="37">
        <v>10</v>
      </c>
      <c r="L17" s="19">
        <v>11</v>
      </c>
      <c r="M17" s="19" t="s">
        <v>1</v>
      </c>
      <c r="N17" s="19">
        <v>12</v>
      </c>
      <c r="O17" s="19">
        <v>13</v>
      </c>
      <c r="P17" s="19">
        <v>14</v>
      </c>
      <c r="Q17" s="19">
        <v>15</v>
      </c>
      <c r="R17" s="37" t="s">
        <v>2</v>
      </c>
      <c r="S17" s="18"/>
      <c r="T17" s="35"/>
      <c r="U17" s="19">
        <v>16</v>
      </c>
      <c r="V17" s="19">
        <v>17</v>
      </c>
      <c r="W17" s="19">
        <v>18</v>
      </c>
      <c r="X17" s="19">
        <v>19</v>
      </c>
      <c r="Y17" s="19">
        <v>20</v>
      </c>
      <c r="Z17" s="19" t="s">
        <v>3</v>
      </c>
      <c r="AA17" s="19">
        <v>21</v>
      </c>
      <c r="AB17" s="19">
        <v>22</v>
      </c>
      <c r="AC17" s="19">
        <v>23</v>
      </c>
      <c r="AD17" s="19">
        <v>24</v>
      </c>
      <c r="AE17" s="19">
        <v>25</v>
      </c>
      <c r="AF17" s="19">
        <v>26</v>
      </c>
      <c r="AG17" s="19">
        <v>27</v>
      </c>
      <c r="AH17" s="19">
        <v>28</v>
      </c>
      <c r="AI17" s="36">
        <v>29</v>
      </c>
      <c r="AJ17" s="19">
        <v>30</v>
      </c>
      <c r="AK17" s="37">
        <v>31</v>
      </c>
      <c r="AL17" s="18"/>
    </row>
    <row r="18" spans="1:248" s="102" customFormat="1" ht="12.75" customHeight="1" thickTop="1" x14ac:dyDescent="0.2">
      <c r="A18" s="32"/>
      <c r="B18" s="6" t="s">
        <v>4</v>
      </c>
      <c r="C18" s="399"/>
      <c r="D18" s="6" t="s">
        <v>201</v>
      </c>
      <c r="E18" s="400" t="s">
        <v>6</v>
      </c>
      <c r="F18" s="114" t="s">
        <v>7</v>
      </c>
      <c r="G18" s="401"/>
      <c r="H18" s="114"/>
      <c r="I18" s="402"/>
      <c r="J18" s="6"/>
      <c r="K18" s="114"/>
      <c r="L18" s="6" t="s">
        <v>454</v>
      </c>
      <c r="M18" s="6"/>
      <c r="N18" s="6" t="s">
        <v>257</v>
      </c>
      <c r="O18" s="400" t="s">
        <v>455</v>
      </c>
      <c r="P18" s="403"/>
      <c r="Q18" s="404" t="s">
        <v>8</v>
      </c>
      <c r="R18" s="114" t="s">
        <v>8</v>
      </c>
      <c r="S18" s="405"/>
      <c r="T18" s="374"/>
      <c r="U18" s="456" t="s">
        <v>9</v>
      </c>
      <c r="V18" s="457"/>
      <c r="W18" s="457"/>
      <c r="X18" s="457"/>
      <c r="Y18" s="458"/>
      <c r="Z18" s="6" t="s">
        <v>10</v>
      </c>
      <c r="AA18" s="6" t="s">
        <v>11</v>
      </c>
      <c r="AB18" s="6" t="s">
        <v>204</v>
      </c>
      <c r="AC18" s="6" t="s">
        <v>12</v>
      </c>
      <c r="AD18" s="6" t="s">
        <v>13</v>
      </c>
      <c r="AE18" s="6" t="s">
        <v>14</v>
      </c>
      <c r="AF18" s="6"/>
      <c r="AG18" s="6"/>
      <c r="AH18" s="406"/>
      <c r="AI18" s="407"/>
      <c r="AJ18" s="6" t="s">
        <v>15</v>
      </c>
      <c r="AK18" s="114" t="s">
        <v>7</v>
      </c>
      <c r="AL18" s="405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</row>
    <row r="19" spans="1:248" s="102" customFormat="1" ht="12.75" customHeight="1" x14ac:dyDescent="0.2">
      <c r="A19" s="32"/>
      <c r="B19" s="6" t="s">
        <v>8</v>
      </c>
      <c r="C19" s="6" t="s">
        <v>16</v>
      </c>
      <c r="D19" s="6" t="s">
        <v>202</v>
      </c>
      <c r="E19" s="408" t="s">
        <v>8</v>
      </c>
      <c r="F19" s="114" t="s">
        <v>18</v>
      </c>
      <c r="G19" s="401" t="s">
        <v>19</v>
      </c>
      <c r="H19" s="114" t="s">
        <v>20</v>
      </c>
      <c r="I19" s="402" t="s">
        <v>465</v>
      </c>
      <c r="J19" s="6" t="s">
        <v>21</v>
      </c>
      <c r="K19" s="114" t="s">
        <v>22</v>
      </c>
      <c r="L19" s="6" t="s">
        <v>456</v>
      </c>
      <c r="M19" s="6" t="s">
        <v>457</v>
      </c>
      <c r="N19" s="6" t="s">
        <v>258</v>
      </c>
      <c r="O19" s="408" t="s">
        <v>259</v>
      </c>
      <c r="P19" s="408" t="s">
        <v>23</v>
      </c>
      <c r="Q19" s="6" t="s">
        <v>24</v>
      </c>
      <c r="R19" s="114" t="s">
        <v>24</v>
      </c>
      <c r="S19" s="406" t="s">
        <v>136</v>
      </c>
      <c r="T19" s="114" t="s">
        <v>136</v>
      </c>
      <c r="U19" s="6" t="s">
        <v>25</v>
      </c>
      <c r="V19" s="6" t="s">
        <v>26</v>
      </c>
      <c r="W19" s="6" t="s">
        <v>27</v>
      </c>
      <c r="X19" s="6" t="s">
        <v>28</v>
      </c>
      <c r="Y19" s="6" t="s">
        <v>137</v>
      </c>
      <c r="Z19" s="6" t="s">
        <v>251</v>
      </c>
      <c r="AA19" s="6" t="s">
        <v>138</v>
      </c>
      <c r="AB19" s="6" t="s">
        <v>203</v>
      </c>
      <c r="AC19" s="6" t="s">
        <v>30</v>
      </c>
      <c r="AD19" s="6" t="s">
        <v>141</v>
      </c>
      <c r="AE19" s="6" t="s">
        <v>31</v>
      </c>
      <c r="AF19" s="6" t="s">
        <v>32</v>
      </c>
      <c r="AG19" s="6" t="s">
        <v>205</v>
      </c>
      <c r="AH19" s="406" t="s">
        <v>16</v>
      </c>
      <c r="AI19" s="409" t="s">
        <v>34</v>
      </c>
      <c r="AJ19" s="6" t="s">
        <v>35</v>
      </c>
      <c r="AK19" s="114" t="s">
        <v>18</v>
      </c>
      <c r="AL19" s="405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</row>
    <row r="20" spans="1:248" s="102" customFormat="1" ht="12.75" customHeight="1" thickBot="1" x14ac:dyDescent="0.25">
      <c r="A20" s="410"/>
      <c r="B20" s="7" t="s">
        <v>36</v>
      </c>
      <c r="C20" s="7" t="s">
        <v>37</v>
      </c>
      <c r="D20" s="7" t="s">
        <v>38</v>
      </c>
      <c r="E20" s="411" t="s">
        <v>39</v>
      </c>
      <c r="F20" s="412" t="s">
        <v>40</v>
      </c>
      <c r="G20" s="413"/>
      <c r="H20" s="412"/>
      <c r="I20" s="414" t="s">
        <v>41</v>
      </c>
      <c r="J20" s="7"/>
      <c r="K20" s="412"/>
      <c r="L20" s="7" t="s">
        <v>458</v>
      </c>
      <c r="M20" s="7"/>
      <c r="N20" s="7" t="s">
        <v>235</v>
      </c>
      <c r="O20" s="411" t="s">
        <v>235</v>
      </c>
      <c r="P20" s="415"/>
      <c r="Q20" s="115" t="s">
        <v>459</v>
      </c>
      <c r="R20" s="116" t="s">
        <v>263</v>
      </c>
      <c r="S20" s="416" t="s">
        <v>109</v>
      </c>
      <c r="T20" s="412" t="s">
        <v>188</v>
      </c>
      <c r="U20" s="7" t="s">
        <v>42</v>
      </c>
      <c r="V20" s="7" t="s">
        <v>43</v>
      </c>
      <c r="W20" s="7"/>
      <c r="X20" s="7" t="s">
        <v>44</v>
      </c>
      <c r="Y20" s="7" t="s">
        <v>30</v>
      </c>
      <c r="Z20" s="7" t="s">
        <v>30</v>
      </c>
      <c r="AA20" s="7" t="s">
        <v>139</v>
      </c>
      <c r="AB20" s="7" t="s">
        <v>15</v>
      </c>
      <c r="AC20" s="7" t="s">
        <v>140</v>
      </c>
      <c r="AD20" s="7" t="s">
        <v>142</v>
      </c>
      <c r="AE20" s="7" t="s">
        <v>47</v>
      </c>
      <c r="AF20" s="7" t="s">
        <v>48</v>
      </c>
      <c r="AG20" s="7" t="s">
        <v>15</v>
      </c>
      <c r="AH20" s="416" t="s">
        <v>30</v>
      </c>
      <c r="AI20" s="417"/>
      <c r="AJ20" s="7" t="s">
        <v>49</v>
      </c>
      <c r="AK20" s="412" t="s">
        <v>189</v>
      </c>
      <c r="AL20" s="418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</row>
    <row r="21" spans="1:248" s="15" customFormat="1" ht="12.75" customHeight="1" thickTop="1" x14ac:dyDescent="0.2">
      <c r="A21" s="40"/>
      <c r="B21" s="241"/>
      <c r="C21" s="241"/>
      <c r="D21" s="241"/>
      <c r="E21" s="241"/>
      <c r="F21" s="244"/>
      <c r="G21" s="99" t="str">
        <f>$C$11</f>
        <v>MARCH</v>
      </c>
      <c r="H21" s="270" t="s">
        <v>58</v>
      </c>
      <c r="I21" s="276"/>
      <c r="J21" s="442">
        <f>FEBRUARY!E2</f>
        <v>0</v>
      </c>
      <c r="K21" s="244"/>
      <c r="L21" s="241"/>
      <c r="M21" s="241"/>
      <c r="N21" s="241"/>
      <c r="O21" s="242"/>
      <c r="P21" s="254"/>
      <c r="Q21" s="241"/>
      <c r="R21" s="242"/>
      <c r="S21" s="29"/>
      <c r="T21" s="40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2"/>
      <c r="AI21" s="243"/>
      <c r="AJ21" s="241"/>
      <c r="AK21" s="241"/>
      <c r="AL21" s="29"/>
    </row>
    <row r="22" spans="1:248" s="124" customFormat="1" ht="12.75" customHeight="1" x14ac:dyDescent="0.2">
      <c r="A22" s="40">
        <v>1</v>
      </c>
      <c r="B22" s="245"/>
      <c r="C22" s="245"/>
      <c r="D22" s="245"/>
      <c r="E22" s="245"/>
      <c r="F22" s="246"/>
      <c r="G22" s="419"/>
      <c r="H22" s="265"/>
      <c r="I22" s="420"/>
      <c r="J22" s="241">
        <f t="shared" ref="J22:J52" si="2">SUM(B22:F22)</f>
        <v>0</v>
      </c>
      <c r="K22" s="244">
        <f>SUM(U22:AK22)-SUM(L22:R22)</f>
        <v>0</v>
      </c>
      <c r="L22" s="245"/>
      <c r="M22" s="245"/>
      <c r="N22" s="245"/>
      <c r="O22" s="247"/>
      <c r="P22" s="255"/>
      <c r="Q22" s="245"/>
      <c r="R22" s="246"/>
      <c r="S22" s="65" t="s">
        <v>59</v>
      </c>
      <c r="T22" s="40">
        <v>1</v>
      </c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7"/>
      <c r="AI22" s="265"/>
      <c r="AJ22" s="245"/>
      <c r="AK22" s="246"/>
      <c r="AL22" s="65" t="s">
        <v>59</v>
      </c>
    </row>
    <row r="23" spans="1:248" s="124" customFormat="1" ht="12.75" customHeight="1" x14ac:dyDescent="0.2">
      <c r="A23" s="40">
        <v>2</v>
      </c>
      <c r="B23" s="245"/>
      <c r="C23" s="245"/>
      <c r="D23" s="245"/>
      <c r="E23" s="245"/>
      <c r="F23" s="246"/>
      <c r="G23" s="419"/>
      <c r="H23" s="265"/>
      <c r="I23" s="420"/>
      <c r="J23" s="241">
        <f t="shared" si="2"/>
        <v>0</v>
      </c>
      <c r="K23" s="244">
        <f t="shared" ref="K23:K52" si="3">SUM(U23:AK23)-SUM(L23:R23)</f>
        <v>0</v>
      </c>
      <c r="L23" s="245"/>
      <c r="M23" s="245"/>
      <c r="N23" s="245"/>
      <c r="O23" s="247"/>
      <c r="P23" s="255"/>
      <c r="Q23" s="245"/>
      <c r="R23" s="246"/>
      <c r="S23" s="65" t="s">
        <v>60</v>
      </c>
      <c r="T23" s="40">
        <v>2</v>
      </c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7"/>
      <c r="AI23" s="265"/>
      <c r="AJ23" s="245"/>
      <c r="AK23" s="246"/>
      <c r="AL23" s="65" t="s">
        <v>60</v>
      </c>
    </row>
    <row r="24" spans="1:248" s="124" customFormat="1" ht="12.75" customHeight="1" x14ac:dyDescent="0.2">
      <c r="A24" s="40">
        <v>3</v>
      </c>
      <c r="B24" s="245"/>
      <c r="C24" s="245"/>
      <c r="D24" s="245"/>
      <c r="E24" s="245"/>
      <c r="F24" s="246"/>
      <c r="G24" s="419"/>
      <c r="H24" s="265"/>
      <c r="I24" s="420"/>
      <c r="J24" s="241">
        <f t="shared" si="2"/>
        <v>0</v>
      </c>
      <c r="K24" s="244">
        <f t="shared" si="3"/>
        <v>0</v>
      </c>
      <c r="L24" s="245"/>
      <c r="M24" s="245"/>
      <c r="N24" s="245"/>
      <c r="O24" s="247"/>
      <c r="P24" s="255"/>
      <c r="Q24" s="245"/>
      <c r="R24" s="246"/>
      <c r="S24" s="65" t="s">
        <v>61</v>
      </c>
      <c r="T24" s="40">
        <v>3</v>
      </c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7"/>
      <c r="AI24" s="265"/>
      <c r="AJ24" s="245"/>
      <c r="AK24" s="246"/>
      <c r="AL24" s="65" t="s">
        <v>61</v>
      </c>
    </row>
    <row r="25" spans="1:248" s="124" customFormat="1" ht="12.75" customHeight="1" x14ac:dyDescent="0.2">
      <c r="A25" s="40">
        <v>4</v>
      </c>
      <c r="B25" s="245"/>
      <c r="C25" s="245"/>
      <c r="D25" s="245"/>
      <c r="E25" s="245"/>
      <c r="F25" s="246"/>
      <c r="G25" s="419"/>
      <c r="H25" s="265"/>
      <c r="I25" s="420"/>
      <c r="J25" s="241">
        <f t="shared" si="2"/>
        <v>0</v>
      </c>
      <c r="K25" s="244">
        <f t="shared" si="3"/>
        <v>0</v>
      </c>
      <c r="L25" s="245"/>
      <c r="M25" s="245"/>
      <c r="N25" s="245"/>
      <c r="O25" s="247"/>
      <c r="P25" s="255"/>
      <c r="Q25" s="245"/>
      <c r="R25" s="246"/>
      <c r="S25" s="65" t="s">
        <v>62</v>
      </c>
      <c r="T25" s="40">
        <v>4</v>
      </c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7"/>
      <c r="AI25" s="265"/>
      <c r="AJ25" s="245"/>
      <c r="AK25" s="246"/>
      <c r="AL25" s="65" t="s">
        <v>62</v>
      </c>
    </row>
    <row r="26" spans="1:248" s="124" customFormat="1" ht="12.75" customHeight="1" x14ac:dyDescent="0.2">
      <c r="A26" s="40">
        <v>5</v>
      </c>
      <c r="B26" s="245"/>
      <c r="C26" s="245"/>
      <c r="D26" s="245"/>
      <c r="E26" s="245"/>
      <c r="F26" s="246"/>
      <c r="G26" s="421"/>
      <c r="H26" s="265"/>
      <c r="I26" s="420"/>
      <c r="J26" s="241">
        <f t="shared" si="2"/>
        <v>0</v>
      </c>
      <c r="K26" s="244">
        <f t="shared" si="3"/>
        <v>0</v>
      </c>
      <c r="L26" s="245"/>
      <c r="M26" s="245"/>
      <c r="N26" s="245"/>
      <c r="O26" s="247"/>
      <c r="P26" s="255"/>
      <c r="Q26" s="245"/>
      <c r="R26" s="246"/>
      <c r="S26" s="65" t="s">
        <v>63</v>
      </c>
      <c r="T26" s="40">
        <v>5</v>
      </c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7"/>
      <c r="AI26" s="265"/>
      <c r="AJ26" s="245"/>
      <c r="AK26" s="246"/>
      <c r="AL26" s="65" t="s">
        <v>63</v>
      </c>
    </row>
    <row r="27" spans="1:248" s="124" customFormat="1" ht="12.75" customHeight="1" x14ac:dyDescent="0.2">
      <c r="A27" s="66">
        <v>6</v>
      </c>
      <c r="B27" s="248"/>
      <c r="C27" s="248"/>
      <c r="D27" s="248"/>
      <c r="E27" s="248"/>
      <c r="F27" s="250"/>
      <c r="G27" s="419"/>
      <c r="H27" s="266"/>
      <c r="I27" s="422"/>
      <c r="J27" s="241">
        <f t="shared" si="2"/>
        <v>0</v>
      </c>
      <c r="K27" s="244">
        <f t="shared" si="3"/>
        <v>0</v>
      </c>
      <c r="L27" s="248"/>
      <c r="M27" s="248"/>
      <c r="N27" s="248"/>
      <c r="O27" s="249"/>
      <c r="P27" s="256"/>
      <c r="Q27" s="248"/>
      <c r="R27" s="250"/>
      <c r="S27" s="67" t="s">
        <v>64</v>
      </c>
      <c r="T27" s="66">
        <v>6</v>
      </c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9"/>
      <c r="AI27" s="266"/>
      <c r="AJ27" s="248"/>
      <c r="AK27" s="250"/>
      <c r="AL27" s="67" t="s">
        <v>64</v>
      </c>
    </row>
    <row r="28" spans="1:248" s="124" customFormat="1" ht="12.75" customHeight="1" x14ac:dyDescent="0.2">
      <c r="A28" s="40">
        <v>7</v>
      </c>
      <c r="B28" s="245"/>
      <c r="C28" s="245"/>
      <c r="D28" s="245"/>
      <c r="E28" s="245"/>
      <c r="F28" s="246"/>
      <c r="G28" s="419"/>
      <c r="H28" s="265"/>
      <c r="I28" s="420"/>
      <c r="J28" s="241">
        <f t="shared" si="2"/>
        <v>0</v>
      </c>
      <c r="K28" s="244">
        <f t="shared" si="3"/>
        <v>0</v>
      </c>
      <c r="L28" s="245"/>
      <c r="M28" s="245"/>
      <c r="N28" s="245"/>
      <c r="O28" s="247"/>
      <c r="P28" s="255"/>
      <c r="Q28" s="245"/>
      <c r="R28" s="246"/>
      <c r="S28" s="65" t="s">
        <v>65</v>
      </c>
      <c r="T28" s="40">
        <v>7</v>
      </c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7"/>
      <c r="AI28" s="265"/>
      <c r="AJ28" s="245"/>
      <c r="AK28" s="246"/>
      <c r="AL28" s="65" t="s">
        <v>65</v>
      </c>
    </row>
    <row r="29" spans="1:248" s="124" customFormat="1" ht="12.75" customHeight="1" x14ac:dyDescent="0.2">
      <c r="A29" s="40">
        <v>8</v>
      </c>
      <c r="B29" s="245"/>
      <c r="C29" s="245"/>
      <c r="D29" s="245"/>
      <c r="E29" s="245"/>
      <c r="F29" s="246"/>
      <c r="G29" s="419"/>
      <c r="H29" s="265"/>
      <c r="I29" s="420"/>
      <c r="J29" s="241">
        <f t="shared" si="2"/>
        <v>0</v>
      </c>
      <c r="K29" s="244">
        <f t="shared" si="3"/>
        <v>0</v>
      </c>
      <c r="L29" s="245"/>
      <c r="M29" s="245"/>
      <c r="N29" s="245"/>
      <c r="O29" s="247"/>
      <c r="P29" s="255"/>
      <c r="Q29" s="245"/>
      <c r="R29" s="246"/>
      <c r="S29" s="65" t="s">
        <v>66</v>
      </c>
      <c r="T29" s="40">
        <v>8</v>
      </c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7"/>
      <c r="AI29" s="265"/>
      <c r="AJ29" s="245"/>
      <c r="AK29" s="246"/>
      <c r="AL29" s="65" t="s">
        <v>66</v>
      </c>
    </row>
    <row r="30" spans="1:248" s="124" customFormat="1" ht="12.75" customHeight="1" x14ac:dyDescent="0.2">
      <c r="A30" s="40">
        <v>9</v>
      </c>
      <c r="B30" s="245"/>
      <c r="C30" s="245"/>
      <c r="D30" s="245"/>
      <c r="E30" s="245"/>
      <c r="F30" s="246"/>
      <c r="G30" s="419"/>
      <c r="H30" s="265"/>
      <c r="I30" s="420"/>
      <c r="J30" s="241">
        <f t="shared" si="2"/>
        <v>0</v>
      </c>
      <c r="K30" s="244">
        <f t="shared" si="3"/>
        <v>0</v>
      </c>
      <c r="L30" s="245"/>
      <c r="M30" s="245"/>
      <c r="N30" s="245"/>
      <c r="O30" s="247"/>
      <c r="P30" s="255"/>
      <c r="Q30" s="245"/>
      <c r="R30" s="246"/>
      <c r="S30" s="65" t="s">
        <v>67</v>
      </c>
      <c r="T30" s="40">
        <v>9</v>
      </c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7"/>
      <c r="AI30" s="265"/>
      <c r="AJ30" s="245"/>
      <c r="AK30" s="246"/>
      <c r="AL30" s="65" t="s">
        <v>67</v>
      </c>
    </row>
    <row r="31" spans="1:248" s="124" customFormat="1" ht="12.75" customHeight="1" x14ac:dyDescent="0.2">
      <c r="A31" s="40">
        <v>10</v>
      </c>
      <c r="B31" s="245"/>
      <c r="C31" s="245"/>
      <c r="D31" s="245"/>
      <c r="E31" s="245"/>
      <c r="F31" s="246"/>
      <c r="G31" s="419"/>
      <c r="H31" s="265"/>
      <c r="I31" s="420"/>
      <c r="J31" s="241">
        <f t="shared" si="2"/>
        <v>0</v>
      </c>
      <c r="K31" s="244">
        <f t="shared" si="3"/>
        <v>0</v>
      </c>
      <c r="L31" s="245"/>
      <c r="M31" s="245"/>
      <c r="N31" s="245"/>
      <c r="O31" s="247"/>
      <c r="P31" s="255"/>
      <c r="Q31" s="245"/>
      <c r="R31" s="246"/>
      <c r="S31" s="65" t="s">
        <v>68</v>
      </c>
      <c r="T31" s="40">
        <v>10</v>
      </c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7"/>
      <c r="AI31" s="265"/>
      <c r="AJ31" s="245"/>
      <c r="AK31" s="246"/>
      <c r="AL31" s="65" t="s">
        <v>68</v>
      </c>
    </row>
    <row r="32" spans="1:248" s="124" customFormat="1" ht="12.75" customHeight="1" x14ac:dyDescent="0.2">
      <c r="A32" s="40">
        <v>11</v>
      </c>
      <c r="B32" s="245"/>
      <c r="C32" s="245"/>
      <c r="D32" s="245"/>
      <c r="E32" s="245"/>
      <c r="F32" s="246"/>
      <c r="G32" s="419"/>
      <c r="H32" s="265"/>
      <c r="I32" s="420"/>
      <c r="J32" s="241">
        <f t="shared" si="2"/>
        <v>0</v>
      </c>
      <c r="K32" s="244">
        <f t="shared" si="3"/>
        <v>0</v>
      </c>
      <c r="L32" s="245"/>
      <c r="M32" s="245"/>
      <c r="N32" s="245"/>
      <c r="O32" s="247"/>
      <c r="P32" s="255"/>
      <c r="Q32" s="245"/>
      <c r="R32" s="246"/>
      <c r="S32" s="65" t="s">
        <v>69</v>
      </c>
      <c r="T32" s="40">
        <v>11</v>
      </c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7"/>
      <c r="AI32" s="265"/>
      <c r="AJ32" s="245"/>
      <c r="AK32" s="246"/>
      <c r="AL32" s="65" t="s">
        <v>69</v>
      </c>
    </row>
    <row r="33" spans="1:38" s="124" customFormat="1" ht="12.75" customHeight="1" x14ac:dyDescent="0.2">
      <c r="A33" s="40">
        <v>12</v>
      </c>
      <c r="B33" s="245"/>
      <c r="C33" s="245"/>
      <c r="D33" s="245"/>
      <c r="E33" s="245"/>
      <c r="F33" s="246"/>
      <c r="G33" s="419"/>
      <c r="H33" s="265"/>
      <c r="I33" s="420"/>
      <c r="J33" s="241">
        <f t="shared" si="2"/>
        <v>0</v>
      </c>
      <c r="K33" s="244">
        <f t="shared" si="3"/>
        <v>0</v>
      </c>
      <c r="L33" s="245"/>
      <c r="M33" s="245"/>
      <c r="N33" s="245"/>
      <c r="O33" s="247"/>
      <c r="P33" s="255"/>
      <c r="Q33" s="245"/>
      <c r="R33" s="246"/>
      <c r="S33" s="65" t="s">
        <v>70</v>
      </c>
      <c r="T33" s="40">
        <v>12</v>
      </c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7"/>
      <c r="AI33" s="265"/>
      <c r="AJ33" s="245"/>
      <c r="AK33" s="246"/>
      <c r="AL33" s="65" t="s">
        <v>70</v>
      </c>
    </row>
    <row r="34" spans="1:38" s="124" customFormat="1" ht="12.75" customHeight="1" x14ac:dyDescent="0.2">
      <c r="A34" s="40">
        <v>13</v>
      </c>
      <c r="B34" s="245"/>
      <c r="C34" s="245"/>
      <c r="D34" s="245"/>
      <c r="E34" s="245"/>
      <c r="F34" s="246"/>
      <c r="G34" s="419"/>
      <c r="H34" s="265"/>
      <c r="I34" s="420"/>
      <c r="J34" s="241">
        <f t="shared" si="2"/>
        <v>0</v>
      </c>
      <c r="K34" s="244">
        <f t="shared" si="3"/>
        <v>0</v>
      </c>
      <c r="L34" s="245"/>
      <c r="M34" s="245"/>
      <c r="N34" s="245"/>
      <c r="O34" s="247"/>
      <c r="P34" s="255"/>
      <c r="Q34" s="245"/>
      <c r="R34" s="246"/>
      <c r="S34" s="65" t="s">
        <v>71</v>
      </c>
      <c r="T34" s="40">
        <v>13</v>
      </c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7"/>
      <c r="AI34" s="265"/>
      <c r="AJ34" s="245"/>
      <c r="AK34" s="246"/>
      <c r="AL34" s="65" t="s">
        <v>71</v>
      </c>
    </row>
    <row r="35" spans="1:38" s="124" customFormat="1" ht="12.75" customHeight="1" x14ac:dyDescent="0.2">
      <c r="A35" s="40">
        <v>14</v>
      </c>
      <c r="B35" s="245"/>
      <c r="C35" s="245"/>
      <c r="D35" s="245"/>
      <c r="E35" s="245"/>
      <c r="F35" s="246"/>
      <c r="G35" s="419"/>
      <c r="H35" s="265"/>
      <c r="I35" s="420"/>
      <c r="J35" s="241">
        <f t="shared" si="2"/>
        <v>0</v>
      </c>
      <c r="K35" s="244">
        <f t="shared" si="3"/>
        <v>0</v>
      </c>
      <c r="L35" s="245"/>
      <c r="M35" s="245"/>
      <c r="N35" s="245"/>
      <c r="O35" s="247"/>
      <c r="P35" s="255"/>
      <c r="Q35" s="245"/>
      <c r="R35" s="246"/>
      <c r="S35" s="65" t="s">
        <v>72</v>
      </c>
      <c r="T35" s="40">
        <v>14</v>
      </c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7"/>
      <c r="AI35" s="265"/>
      <c r="AJ35" s="245"/>
      <c r="AK35" s="246"/>
      <c r="AL35" s="65" t="s">
        <v>72</v>
      </c>
    </row>
    <row r="36" spans="1:38" s="124" customFormat="1" ht="12.75" customHeight="1" x14ac:dyDescent="0.2">
      <c r="A36" s="40">
        <v>15</v>
      </c>
      <c r="B36" s="245"/>
      <c r="C36" s="245"/>
      <c r="D36" s="245"/>
      <c r="E36" s="245"/>
      <c r="F36" s="246"/>
      <c r="G36" s="419"/>
      <c r="H36" s="265"/>
      <c r="I36" s="420"/>
      <c r="J36" s="241">
        <f t="shared" si="2"/>
        <v>0</v>
      </c>
      <c r="K36" s="244">
        <f t="shared" si="3"/>
        <v>0</v>
      </c>
      <c r="L36" s="245"/>
      <c r="M36" s="245"/>
      <c r="N36" s="245"/>
      <c r="O36" s="247"/>
      <c r="P36" s="255"/>
      <c r="Q36" s="245"/>
      <c r="R36" s="246"/>
      <c r="S36" s="65" t="s">
        <v>73</v>
      </c>
      <c r="T36" s="40">
        <v>15</v>
      </c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7"/>
      <c r="AI36" s="265"/>
      <c r="AJ36" s="245"/>
      <c r="AK36" s="246"/>
      <c r="AL36" s="65" t="s">
        <v>73</v>
      </c>
    </row>
    <row r="37" spans="1:38" s="124" customFormat="1" ht="12.75" customHeight="1" x14ac:dyDescent="0.2">
      <c r="A37" s="40">
        <v>16</v>
      </c>
      <c r="B37" s="245"/>
      <c r="C37" s="245"/>
      <c r="D37" s="245"/>
      <c r="E37" s="245"/>
      <c r="F37" s="246"/>
      <c r="G37" s="419"/>
      <c r="H37" s="265"/>
      <c r="I37" s="420"/>
      <c r="J37" s="241">
        <f t="shared" si="2"/>
        <v>0</v>
      </c>
      <c r="K37" s="244">
        <f t="shared" si="3"/>
        <v>0</v>
      </c>
      <c r="L37" s="245"/>
      <c r="M37" s="245"/>
      <c r="N37" s="245"/>
      <c r="O37" s="247"/>
      <c r="P37" s="255"/>
      <c r="Q37" s="245"/>
      <c r="R37" s="246"/>
      <c r="S37" s="65" t="s">
        <v>74</v>
      </c>
      <c r="T37" s="40">
        <v>16</v>
      </c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7"/>
      <c r="AI37" s="265"/>
      <c r="AJ37" s="245"/>
      <c r="AK37" s="246"/>
      <c r="AL37" s="65" t="s">
        <v>74</v>
      </c>
    </row>
    <row r="38" spans="1:38" s="124" customFormat="1" ht="12.75" customHeight="1" x14ac:dyDescent="0.2">
      <c r="A38" s="40">
        <v>17</v>
      </c>
      <c r="B38" s="245"/>
      <c r="C38" s="245"/>
      <c r="D38" s="245"/>
      <c r="E38" s="245"/>
      <c r="F38" s="246"/>
      <c r="G38" s="419"/>
      <c r="H38" s="265"/>
      <c r="I38" s="420"/>
      <c r="J38" s="241">
        <f t="shared" si="2"/>
        <v>0</v>
      </c>
      <c r="K38" s="244">
        <f t="shared" si="3"/>
        <v>0</v>
      </c>
      <c r="L38" s="245"/>
      <c r="M38" s="245"/>
      <c r="N38" s="245"/>
      <c r="O38" s="247"/>
      <c r="P38" s="255"/>
      <c r="Q38" s="245"/>
      <c r="R38" s="246"/>
      <c r="S38" s="65" t="s">
        <v>75</v>
      </c>
      <c r="T38" s="40">
        <v>17</v>
      </c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7"/>
      <c r="AI38" s="265"/>
      <c r="AJ38" s="245"/>
      <c r="AK38" s="246"/>
      <c r="AL38" s="65" t="s">
        <v>75</v>
      </c>
    </row>
    <row r="39" spans="1:38" s="124" customFormat="1" ht="12.75" customHeight="1" x14ac:dyDescent="0.2">
      <c r="A39" s="40">
        <v>18</v>
      </c>
      <c r="B39" s="245"/>
      <c r="C39" s="245"/>
      <c r="D39" s="245"/>
      <c r="E39" s="245"/>
      <c r="F39" s="246"/>
      <c r="G39" s="419"/>
      <c r="H39" s="265"/>
      <c r="I39" s="420"/>
      <c r="J39" s="241">
        <f t="shared" si="2"/>
        <v>0</v>
      </c>
      <c r="K39" s="244">
        <f t="shared" si="3"/>
        <v>0</v>
      </c>
      <c r="L39" s="245"/>
      <c r="M39" s="245"/>
      <c r="N39" s="245"/>
      <c r="O39" s="247"/>
      <c r="P39" s="255"/>
      <c r="Q39" s="245"/>
      <c r="R39" s="246"/>
      <c r="S39" s="65" t="s">
        <v>76</v>
      </c>
      <c r="T39" s="40">
        <v>18</v>
      </c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7"/>
      <c r="AI39" s="265"/>
      <c r="AJ39" s="245"/>
      <c r="AK39" s="246"/>
      <c r="AL39" s="65" t="s">
        <v>76</v>
      </c>
    </row>
    <row r="40" spans="1:38" s="124" customFormat="1" ht="12.75" customHeight="1" x14ac:dyDescent="0.2">
      <c r="A40" s="40">
        <v>19</v>
      </c>
      <c r="B40" s="245"/>
      <c r="C40" s="245"/>
      <c r="D40" s="245"/>
      <c r="E40" s="245"/>
      <c r="F40" s="246"/>
      <c r="G40" s="419"/>
      <c r="H40" s="265"/>
      <c r="I40" s="420"/>
      <c r="J40" s="241">
        <f t="shared" si="2"/>
        <v>0</v>
      </c>
      <c r="K40" s="244">
        <f t="shared" si="3"/>
        <v>0</v>
      </c>
      <c r="L40" s="245"/>
      <c r="M40" s="245"/>
      <c r="N40" s="245"/>
      <c r="O40" s="247"/>
      <c r="P40" s="255"/>
      <c r="Q40" s="245"/>
      <c r="R40" s="246"/>
      <c r="S40" s="65" t="s">
        <v>77</v>
      </c>
      <c r="T40" s="40">
        <v>19</v>
      </c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7"/>
      <c r="AI40" s="265"/>
      <c r="AJ40" s="245"/>
      <c r="AK40" s="246"/>
      <c r="AL40" s="65" t="s">
        <v>77</v>
      </c>
    </row>
    <row r="41" spans="1:38" s="124" customFormat="1" ht="12.75" customHeight="1" x14ac:dyDescent="0.2">
      <c r="A41" s="40">
        <v>20</v>
      </c>
      <c r="B41" s="245"/>
      <c r="C41" s="245"/>
      <c r="D41" s="245"/>
      <c r="E41" s="245"/>
      <c r="F41" s="246"/>
      <c r="G41" s="419"/>
      <c r="H41" s="265"/>
      <c r="I41" s="420"/>
      <c r="J41" s="241">
        <f t="shared" si="2"/>
        <v>0</v>
      </c>
      <c r="K41" s="244">
        <f t="shared" si="3"/>
        <v>0</v>
      </c>
      <c r="L41" s="245"/>
      <c r="M41" s="245"/>
      <c r="N41" s="245"/>
      <c r="O41" s="247"/>
      <c r="P41" s="255"/>
      <c r="Q41" s="245"/>
      <c r="R41" s="246"/>
      <c r="S41" s="65" t="s">
        <v>78</v>
      </c>
      <c r="T41" s="40">
        <v>20</v>
      </c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7"/>
      <c r="AI41" s="265"/>
      <c r="AJ41" s="245"/>
      <c r="AK41" s="246"/>
      <c r="AL41" s="65" t="s">
        <v>78</v>
      </c>
    </row>
    <row r="42" spans="1:38" s="124" customFormat="1" ht="12.75" customHeight="1" x14ac:dyDescent="0.2">
      <c r="A42" s="40">
        <v>21</v>
      </c>
      <c r="B42" s="245"/>
      <c r="C42" s="245"/>
      <c r="D42" s="245"/>
      <c r="E42" s="245"/>
      <c r="F42" s="246"/>
      <c r="G42" s="419"/>
      <c r="H42" s="265"/>
      <c r="I42" s="420"/>
      <c r="J42" s="241">
        <f t="shared" si="2"/>
        <v>0</v>
      </c>
      <c r="K42" s="244">
        <f t="shared" si="3"/>
        <v>0</v>
      </c>
      <c r="L42" s="245"/>
      <c r="M42" s="245"/>
      <c r="N42" s="245"/>
      <c r="O42" s="247"/>
      <c r="P42" s="255"/>
      <c r="Q42" s="245"/>
      <c r="R42" s="246"/>
      <c r="S42" s="65" t="s">
        <v>79</v>
      </c>
      <c r="T42" s="40">
        <v>21</v>
      </c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7"/>
      <c r="AI42" s="265"/>
      <c r="AJ42" s="245"/>
      <c r="AK42" s="246"/>
      <c r="AL42" s="65" t="s">
        <v>79</v>
      </c>
    </row>
    <row r="43" spans="1:38" s="124" customFormat="1" ht="12.75" customHeight="1" x14ac:dyDescent="0.2">
      <c r="A43" s="40">
        <v>22</v>
      </c>
      <c r="B43" s="245"/>
      <c r="C43" s="245"/>
      <c r="D43" s="245"/>
      <c r="E43" s="245"/>
      <c r="F43" s="246"/>
      <c r="G43" s="419"/>
      <c r="H43" s="265"/>
      <c r="I43" s="420"/>
      <c r="J43" s="241">
        <f t="shared" si="2"/>
        <v>0</v>
      </c>
      <c r="K43" s="244">
        <f t="shared" si="3"/>
        <v>0</v>
      </c>
      <c r="L43" s="245"/>
      <c r="M43" s="245"/>
      <c r="N43" s="245"/>
      <c r="O43" s="247"/>
      <c r="P43" s="255"/>
      <c r="Q43" s="245"/>
      <c r="R43" s="246"/>
      <c r="S43" s="65" t="s">
        <v>80</v>
      </c>
      <c r="T43" s="40">
        <v>22</v>
      </c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7"/>
      <c r="AI43" s="265"/>
      <c r="AJ43" s="245"/>
      <c r="AK43" s="246"/>
      <c r="AL43" s="65" t="s">
        <v>80</v>
      </c>
    </row>
    <row r="44" spans="1:38" s="124" customFormat="1" ht="12.75" customHeight="1" x14ac:dyDescent="0.2">
      <c r="A44" s="40">
        <v>23</v>
      </c>
      <c r="B44" s="245"/>
      <c r="C44" s="245"/>
      <c r="D44" s="245"/>
      <c r="E44" s="245"/>
      <c r="F44" s="246"/>
      <c r="G44" s="419"/>
      <c r="H44" s="265"/>
      <c r="I44" s="420"/>
      <c r="J44" s="241">
        <f t="shared" si="2"/>
        <v>0</v>
      </c>
      <c r="K44" s="244">
        <f t="shared" si="3"/>
        <v>0</v>
      </c>
      <c r="L44" s="245"/>
      <c r="M44" s="245"/>
      <c r="N44" s="245"/>
      <c r="O44" s="247"/>
      <c r="P44" s="255"/>
      <c r="Q44" s="245"/>
      <c r="R44" s="246"/>
      <c r="S44" s="65" t="s">
        <v>81</v>
      </c>
      <c r="T44" s="40">
        <v>23</v>
      </c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7"/>
      <c r="AI44" s="265"/>
      <c r="AJ44" s="245"/>
      <c r="AK44" s="246"/>
      <c r="AL44" s="65" t="s">
        <v>81</v>
      </c>
    </row>
    <row r="45" spans="1:38" s="124" customFormat="1" ht="12.75" customHeight="1" x14ac:dyDescent="0.2">
      <c r="A45" s="40">
        <v>24</v>
      </c>
      <c r="B45" s="245"/>
      <c r="C45" s="245"/>
      <c r="D45" s="245"/>
      <c r="E45" s="245"/>
      <c r="F45" s="246"/>
      <c r="G45" s="419"/>
      <c r="H45" s="265"/>
      <c r="I45" s="420"/>
      <c r="J45" s="241">
        <f t="shared" si="2"/>
        <v>0</v>
      </c>
      <c r="K45" s="244">
        <f t="shared" si="3"/>
        <v>0</v>
      </c>
      <c r="L45" s="245"/>
      <c r="M45" s="245"/>
      <c r="N45" s="245"/>
      <c r="O45" s="247"/>
      <c r="P45" s="255"/>
      <c r="Q45" s="245"/>
      <c r="R45" s="246"/>
      <c r="S45" s="65" t="s">
        <v>82</v>
      </c>
      <c r="T45" s="40">
        <v>24</v>
      </c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7"/>
      <c r="AI45" s="265"/>
      <c r="AJ45" s="245"/>
      <c r="AK45" s="246"/>
      <c r="AL45" s="65" t="s">
        <v>82</v>
      </c>
    </row>
    <row r="46" spans="1:38" s="124" customFormat="1" ht="12.75" customHeight="1" x14ac:dyDescent="0.2">
      <c r="A46" s="40">
        <v>25</v>
      </c>
      <c r="B46" s="245"/>
      <c r="C46" s="245"/>
      <c r="D46" s="245"/>
      <c r="E46" s="245"/>
      <c r="F46" s="246"/>
      <c r="G46" s="419"/>
      <c r="H46" s="265"/>
      <c r="I46" s="420"/>
      <c r="J46" s="241">
        <f t="shared" si="2"/>
        <v>0</v>
      </c>
      <c r="K46" s="244">
        <f t="shared" si="3"/>
        <v>0</v>
      </c>
      <c r="L46" s="245"/>
      <c r="M46" s="245"/>
      <c r="N46" s="245"/>
      <c r="O46" s="247"/>
      <c r="P46" s="255"/>
      <c r="Q46" s="245"/>
      <c r="R46" s="246"/>
      <c r="S46" s="65" t="s">
        <v>83</v>
      </c>
      <c r="T46" s="40">
        <v>25</v>
      </c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7"/>
      <c r="AI46" s="265"/>
      <c r="AJ46" s="245"/>
      <c r="AK46" s="246"/>
      <c r="AL46" s="65" t="s">
        <v>83</v>
      </c>
    </row>
    <row r="47" spans="1:38" s="124" customFormat="1" ht="12.75" customHeight="1" x14ac:dyDescent="0.2">
      <c r="A47" s="40">
        <v>26</v>
      </c>
      <c r="B47" s="245"/>
      <c r="C47" s="245"/>
      <c r="D47" s="245"/>
      <c r="E47" s="245"/>
      <c r="F47" s="246"/>
      <c r="G47" s="419"/>
      <c r="H47" s="265"/>
      <c r="I47" s="420"/>
      <c r="J47" s="241">
        <f t="shared" si="2"/>
        <v>0</v>
      </c>
      <c r="K47" s="244">
        <f t="shared" si="3"/>
        <v>0</v>
      </c>
      <c r="L47" s="245"/>
      <c r="M47" s="245"/>
      <c r="N47" s="245"/>
      <c r="O47" s="247"/>
      <c r="P47" s="255"/>
      <c r="Q47" s="245"/>
      <c r="R47" s="246"/>
      <c r="S47" s="65" t="s">
        <v>84</v>
      </c>
      <c r="T47" s="40">
        <v>26</v>
      </c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7"/>
      <c r="AI47" s="265"/>
      <c r="AJ47" s="245"/>
      <c r="AK47" s="246"/>
      <c r="AL47" s="65" t="s">
        <v>84</v>
      </c>
    </row>
    <row r="48" spans="1:38" s="124" customFormat="1" ht="12.75" customHeight="1" x14ac:dyDescent="0.2">
      <c r="A48" s="40">
        <v>27</v>
      </c>
      <c r="B48" s="245"/>
      <c r="C48" s="245"/>
      <c r="D48" s="245"/>
      <c r="E48" s="245"/>
      <c r="F48" s="246"/>
      <c r="G48" s="419"/>
      <c r="H48" s="265"/>
      <c r="I48" s="420"/>
      <c r="J48" s="241">
        <f t="shared" si="2"/>
        <v>0</v>
      </c>
      <c r="K48" s="244">
        <f t="shared" si="3"/>
        <v>0</v>
      </c>
      <c r="L48" s="245"/>
      <c r="M48" s="245"/>
      <c r="N48" s="245"/>
      <c r="O48" s="247"/>
      <c r="P48" s="255"/>
      <c r="Q48" s="245"/>
      <c r="R48" s="246"/>
      <c r="S48" s="65" t="s">
        <v>85</v>
      </c>
      <c r="T48" s="40">
        <v>27</v>
      </c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7"/>
      <c r="AI48" s="265"/>
      <c r="AJ48" s="245"/>
      <c r="AK48" s="246"/>
      <c r="AL48" s="65" t="s">
        <v>85</v>
      </c>
    </row>
    <row r="49" spans="1:248" s="124" customFormat="1" ht="12.75" customHeight="1" x14ac:dyDescent="0.2">
      <c r="A49" s="40">
        <v>28</v>
      </c>
      <c r="B49" s="245"/>
      <c r="C49" s="245"/>
      <c r="D49" s="245"/>
      <c r="E49" s="245"/>
      <c r="F49" s="246"/>
      <c r="G49" s="419"/>
      <c r="H49" s="265"/>
      <c r="I49" s="420"/>
      <c r="J49" s="241">
        <f t="shared" si="2"/>
        <v>0</v>
      </c>
      <c r="K49" s="244">
        <f t="shared" si="3"/>
        <v>0</v>
      </c>
      <c r="L49" s="245"/>
      <c r="M49" s="245"/>
      <c r="N49" s="245"/>
      <c r="O49" s="247"/>
      <c r="P49" s="255"/>
      <c r="Q49" s="245"/>
      <c r="R49" s="246"/>
      <c r="S49" s="65" t="s">
        <v>86</v>
      </c>
      <c r="T49" s="40">
        <v>28</v>
      </c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7"/>
      <c r="AI49" s="265"/>
      <c r="AJ49" s="245"/>
      <c r="AK49" s="246"/>
      <c r="AL49" s="65" t="s">
        <v>86</v>
      </c>
    </row>
    <row r="50" spans="1:248" s="124" customFormat="1" ht="12.75" customHeight="1" x14ac:dyDescent="0.2">
      <c r="A50" s="40">
        <v>29</v>
      </c>
      <c r="B50" s="245"/>
      <c r="C50" s="245"/>
      <c r="D50" s="245"/>
      <c r="E50" s="245"/>
      <c r="F50" s="246"/>
      <c r="G50" s="419"/>
      <c r="H50" s="265"/>
      <c r="I50" s="420"/>
      <c r="J50" s="241">
        <f t="shared" si="2"/>
        <v>0</v>
      </c>
      <c r="K50" s="244">
        <f t="shared" si="3"/>
        <v>0</v>
      </c>
      <c r="L50" s="245"/>
      <c r="M50" s="245"/>
      <c r="N50" s="245"/>
      <c r="O50" s="247"/>
      <c r="P50" s="255"/>
      <c r="Q50" s="245"/>
      <c r="R50" s="246"/>
      <c r="S50" s="65" t="s">
        <v>87</v>
      </c>
      <c r="T50" s="40">
        <v>29</v>
      </c>
      <c r="U50" s="245"/>
      <c r="V50" s="245"/>
      <c r="W50" s="245"/>
      <c r="X50" s="256"/>
      <c r="Y50" s="245"/>
      <c r="Z50" s="245"/>
      <c r="AA50" s="245"/>
      <c r="AB50" s="245"/>
      <c r="AC50" s="245"/>
      <c r="AD50" s="245"/>
      <c r="AE50" s="245"/>
      <c r="AF50" s="245"/>
      <c r="AG50" s="245"/>
      <c r="AH50" s="247"/>
      <c r="AI50" s="265"/>
      <c r="AJ50" s="245"/>
      <c r="AK50" s="246"/>
      <c r="AL50" s="65" t="s">
        <v>87</v>
      </c>
    </row>
    <row r="51" spans="1:248" s="124" customFormat="1" ht="12.75" customHeight="1" x14ac:dyDescent="0.2">
      <c r="A51" s="40">
        <v>30</v>
      </c>
      <c r="B51" s="245"/>
      <c r="C51" s="245"/>
      <c r="D51" s="245"/>
      <c r="E51" s="245"/>
      <c r="F51" s="246"/>
      <c r="G51" s="423"/>
      <c r="H51" s="265"/>
      <c r="I51" s="420"/>
      <c r="J51" s="241">
        <f t="shared" si="2"/>
        <v>0</v>
      </c>
      <c r="K51" s="244">
        <f t="shared" si="3"/>
        <v>0</v>
      </c>
      <c r="L51" s="245"/>
      <c r="M51" s="245"/>
      <c r="N51" s="245"/>
      <c r="O51" s="247"/>
      <c r="P51" s="255"/>
      <c r="Q51" s="245"/>
      <c r="R51" s="246"/>
      <c r="S51" s="65" t="s">
        <v>88</v>
      </c>
      <c r="T51" s="40">
        <v>30</v>
      </c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7"/>
      <c r="AI51" s="265"/>
      <c r="AJ51" s="245"/>
      <c r="AK51" s="246"/>
      <c r="AL51" s="65" t="s">
        <v>88</v>
      </c>
    </row>
    <row r="52" spans="1:248" s="124" customFormat="1" ht="12.75" customHeight="1" x14ac:dyDescent="0.2">
      <c r="A52" s="68">
        <v>31</v>
      </c>
      <c r="B52" s="251"/>
      <c r="C52" s="251"/>
      <c r="D52" s="251"/>
      <c r="E52" s="251"/>
      <c r="F52" s="253"/>
      <c r="G52" s="424"/>
      <c r="H52" s="267"/>
      <c r="I52" s="425"/>
      <c r="J52" s="426">
        <f t="shared" si="2"/>
        <v>0</v>
      </c>
      <c r="K52" s="257">
        <f t="shared" si="3"/>
        <v>0</v>
      </c>
      <c r="L52" s="251"/>
      <c r="M52" s="251"/>
      <c r="N52" s="251"/>
      <c r="O52" s="252"/>
      <c r="P52" s="258"/>
      <c r="Q52" s="251"/>
      <c r="R52" s="253"/>
      <c r="S52" s="69" t="s">
        <v>89</v>
      </c>
      <c r="T52" s="68">
        <v>31</v>
      </c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2"/>
      <c r="AI52" s="267"/>
      <c r="AJ52" s="251"/>
      <c r="AK52" s="253"/>
      <c r="AL52" s="69" t="s">
        <v>89</v>
      </c>
    </row>
    <row r="53" spans="1:248" s="52" customFormat="1" ht="12.75" customHeight="1" thickBot="1" x14ac:dyDescent="0.25">
      <c r="A53" s="70"/>
      <c r="B53" s="286">
        <f>SUM(B22:B52)</f>
        <v>0</v>
      </c>
      <c r="C53" s="287">
        <f>SUM(C22:C52)</f>
        <v>0</v>
      </c>
      <c r="D53" s="287">
        <f>SUM(D22:D52)</f>
        <v>0</v>
      </c>
      <c r="E53" s="288">
        <f>SUM(E22:E52)</f>
        <v>0</v>
      </c>
      <c r="F53" s="289">
        <f>SUM(F22:F52)</f>
        <v>0</v>
      </c>
      <c r="G53" s="290"/>
      <c r="H53" s="291" t="s">
        <v>90</v>
      </c>
      <c r="I53" s="292">
        <f>COUNTA(I22:I52)</f>
        <v>0</v>
      </c>
      <c r="J53" s="287">
        <f>SUM(J21:J52)</f>
        <v>0</v>
      </c>
      <c r="K53" s="293">
        <f t="shared" ref="K53:R53" si="4">SUM(K22:K52)</f>
        <v>0</v>
      </c>
      <c r="L53" s="287">
        <f t="shared" si="4"/>
        <v>0</v>
      </c>
      <c r="M53" s="287">
        <f t="shared" si="4"/>
        <v>0</v>
      </c>
      <c r="N53" s="287">
        <f t="shared" si="4"/>
        <v>0</v>
      </c>
      <c r="O53" s="294">
        <f t="shared" si="4"/>
        <v>0</v>
      </c>
      <c r="P53" s="288">
        <f t="shared" si="4"/>
        <v>0</v>
      </c>
      <c r="Q53" s="287">
        <f t="shared" si="4"/>
        <v>0</v>
      </c>
      <c r="R53" s="294">
        <f t="shared" si="4"/>
        <v>0</v>
      </c>
      <c r="S53" s="296"/>
      <c r="T53" s="297"/>
      <c r="U53" s="287">
        <f t="shared" ref="U53:AH53" si="5">SUM(U22:U52)</f>
        <v>0</v>
      </c>
      <c r="V53" s="287">
        <f t="shared" si="5"/>
        <v>0</v>
      </c>
      <c r="W53" s="287">
        <f t="shared" si="5"/>
        <v>0</v>
      </c>
      <c r="X53" s="287">
        <f t="shared" si="5"/>
        <v>0</v>
      </c>
      <c r="Y53" s="287">
        <f t="shared" si="5"/>
        <v>0</v>
      </c>
      <c r="Z53" s="287">
        <f t="shared" si="5"/>
        <v>0</v>
      </c>
      <c r="AA53" s="287">
        <f t="shared" si="5"/>
        <v>0</v>
      </c>
      <c r="AB53" s="287">
        <f t="shared" si="5"/>
        <v>0</v>
      </c>
      <c r="AC53" s="287">
        <f t="shared" si="5"/>
        <v>0</v>
      </c>
      <c r="AD53" s="287">
        <f t="shared" si="5"/>
        <v>0</v>
      </c>
      <c r="AE53" s="287">
        <f t="shared" si="5"/>
        <v>0</v>
      </c>
      <c r="AF53" s="287">
        <f t="shared" si="5"/>
        <v>0</v>
      </c>
      <c r="AG53" s="287">
        <f t="shared" si="5"/>
        <v>0</v>
      </c>
      <c r="AH53" s="289">
        <f t="shared" si="5"/>
        <v>0</v>
      </c>
      <c r="AI53" s="298"/>
      <c r="AJ53" s="287">
        <f>SUM(AJ22:AJ52)</f>
        <v>0</v>
      </c>
      <c r="AK53" s="287">
        <f>SUM(AK22:AK52)</f>
        <v>0</v>
      </c>
      <c r="AL53" s="296"/>
    </row>
    <row r="54" spans="1:248" ht="12.75" customHeight="1" thickTop="1" x14ac:dyDescent="0.2">
      <c r="A54" s="71"/>
      <c r="B54" s="71"/>
      <c r="C54" s="71"/>
      <c r="D54" s="71"/>
      <c r="E54" s="71"/>
      <c r="F54" s="71"/>
      <c r="G54" s="94"/>
      <c r="H54" s="71"/>
      <c r="I54" s="95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spans="1:248" ht="12.75" customHeight="1" x14ac:dyDescent="0.2">
      <c r="A55" s="15"/>
      <c r="B55" s="15"/>
      <c r="C55" s="15"/>
      <c r="D55" s="15"/>
      <c r="E55" s="15"/>
      <c r="F55" s="15"/>
      <c r="G55" s="499" t="str">
        <f>G10</f>
        <v>UNITED STEELWORKERS - LOCAL UNION</v>
      </c>
      <c r="H55" s="499"/>
      <c r="I55" s="499"/>
      <c r="J55" s="2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24" t="s">
        <v>399</v>
      </c>
      <c r="AA55" s="24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248" ht="12.75" customHeight="1" x14ac:dyDescent="0.2">
      <c r="A56" s="15"/>
      <c r="B56" s="26" t="str">
        <f>B11</f>
        <v>Month</v>
      </c>
      <c r="C56" s="111" t="str">
        <f>C11</f>
        <v>MARCH</v>
      </c>
      <c r="D56" s="26" t="str">
        <f>D11</f>
        <v>Year</v>
      </c>
      <c r="E56" s="105">
        <f>$E$11</f>
        <v>0</v>
      </c>
      <c r="F56" s="15"/>
      <c r="G56" s="55"/>
      <c r="H56" s="15"/>
      <c r="I56" s="3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26"/>
      <c r="AJ56" s="110" t="str">
        <f>C56</f>
        <v>MARCH</v>
      </c>
      <c r="AK56" s="105">
        <f>$E$11</f>
        <v>0</v>
      </c>
    </row>
    <row r="57" spans="1:248" ht="12.75" customHeight="1" x14ac:dyDescent="0.2">
      <c r="A57" s="15"/>
      <c r="B57" s="26" t="str">
        <f>B12</f>
        <v>Page No.</v>
      </c>
      <c r="C57" s="56">
        <f>C12+1</f>
        <v>2</v>
      </c>
      <c r="D57" s="15"/>
      <c r="E57" s="15"/>
      <c r="F57" s="15"/>
      <c r="G57" s="55"/>
      <c r="H57" s="15"/>
      <c r="I57" s="34" t="s">
        <v>53</v>
      </c>
      <c r="J57" s="15"/>
      <c r="K57" s="15"/>
      <c r="L57" s="34"/>
      <c r="M57" s="15"/>
      <c r="N57" s="15"/>
      <c r="O57" s="15"/>
      <c r="P57" s="26"/>
      <c r="Q57" s="15"/>
      <c r="R57" s="26"/>
      <c r="S57" s="15"/>
      <c r="T57" s="15"/>
      <c r="U57" s="15"/>
      <c r="V57" s="15"/>
      <c r="W57" s="15"/>
      <c r="X57" s="15"/>
      <c r="Y57" s="15"/>
      <c r="Z57" s="15"/>
      <c r="AA57" s="15"/>
      <c r="AB57" s="28" t="s">
        <v>54</v>
      </c>
      <c r="AC57" s="15"/>
      <c r="AD57" s="15"/>
      <c r="AE57" s="15"/>
      <c r="AF57" s="15"/>
      <c r="AG57" s="15"/>
      <c r="AH57" s="15"/>
      <c r="AI57" s="26" t="str">
        <f>B57</f>
        <v>Page No.</v>
      </c>
      <c r="AJ57" s="106">
        <f>C57</f>
        <v>2</v>
      </c>
      <c r="AK57" s="106"/>
      <c r="AL57" s="1"/>
    </row>
    <row r="58" spans="1:248" ht="12.75" customHeight="1" x14ac:dyDescent="0.2">
      <c r="A58" s="15"/>
      <c r="B58" s="15"/>
      <c r="C58" s="15"/>
      <c r="D58" s="15"/>
      <c r="E58" s="15"/>
      <c r="F58" s="15"/>
      <c r="G58" s="55"/>
      <c r="H58" s="15"/>
      <c r="I58" s="3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 t="s">
        <v>236</v>
      </c>
      <c r="AL58" s="15"/>
    </row>
    <row r="59" spans="1:248" ht="12.75" customHeight="1" x14ac:dyDescent="0.2">
      <c r="A59" s="30"/>
      <c r="B59" s="30"/>
      <c r="C59" s="30"/>
      <c r="D59" s="30"/>
      <c r="E59" s="30"/>
      <c r="F59" s="30"/>
      <c r="G59" s="57"/>
      <c r="H59" s="30"/>
      <c r="I59" s="31"/>
      <c r="J59" s="30"/>
      <c r="K59" s="30"/>
      <c r="L59" s="31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1"/>
      <c r="AF59" s="30"/>
      <c r="AG59" s="30"/>
      <c r="AH59" s="30"/>
      <c r="AI59" s="30"/>
      <c r="AJ59" s="30"/>
      <c r="AK59" s="30"/>
      <c r="AL59" s="30"/>
    </row>
    <row r="60" spans="1:248" s="362" customFormat="1" ht="12.75" customHeight="1" x14ac:dyDescent="0.2">
      <c r="A60" s="32"/>
      <c r="B60" s="15"/>
      <c r="C60" s="15" t="s">
        <v>55</v>
      </c>
      <c r="D60" s="15"/>
      <c r="E60" s="15"/>
      <c r="F60" s="33"/>
      <c r="G60" s="58"/>
      <c r="H60" s="38" t="s">
        <v>56</v>
      </c>
      <c r="I60" s="59"/>
      <c r="J60" s="459" t="s">
        <v>466</v>
      </c>
      <c r="K60" s="460"/>
      <c r="L60" s="15"/>
      <c r="M60" s="15"/>
      <c r="N60" s="15"/>
      <c r="O60" s="34" t="s">
        <v>57</v>
      </c>
      <c r="P60" s="15"/>
      <c r="Q60" s="15"/>
      <c r="R60" s="32"/>
      <c r="S60" s="15"/>
      <c r="T60" s="3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33"/>
      <c r="AJ60" s="15"/>
      <c r="AK60" s="32"/>
      <c r="AL60" s="15"/>
    </row>
    <row r="61" spans="1:248" s="362" customFormat="1" ht="12.75" customHeight="1" x14ac:dyDescent="0.2">
      <c r="A61" s="32"/>
      <c r="B61" s="15"/>
      <c r="C61" s="15"/>
      <c r="D61" s="15"/>
      <c r="E61" s="15"/>
      <c r="F61" s="33"/>
      <c r="G61" s="58"/>
      <c r="H61" s="33"/>
      <c r="I61" s="60"/>
      <c r="J61" s="15"/>
      <c r="K61" s="32"/>
      <c r="L61" s="15"/>
      <c r="M61" s="15"/>
      <c r="N61" s="15"/>
      <c r="O61" s="15"/>
      <c r="P61" s="15"/>
      <c r="Q61" s="15"/>
      <c r="R61" s="32"/>
      <c r="S61" s="15"/>
      <c r="T61" s="3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33"/>
      <c r="AJ61" s="15"/>
      <c r="AK61" s="32"/>
      <c r="AL61" s="15"/>
    </row>
    <row r="62" spans="1:248" s="362" customFormat="1" ht="12.75" customHeight="1" thickBot="1" x14ac:dyDescent="0.25">
      <c r="A62" s="35"/>
      <c r="B62" s="19">
        <v>1</v>
      </c>
      <c r="C62" s="19">
        <v>2</v>
      </c>
      <c r="D62" s="19">
        <v>3</v>
      </c>
      <c r="E62" s="19">
        <v>4</v>
      </c>
      <c r="F62" s="36">
        <v>5</v>
      </c>
      <c r="G62" s="61">
        <v>6</v>
      </c>
      <c r="H62" s="37">
        <v>7</v>
      </c>
      <c r="I62" s="62">
        <v>8</v>
      </c>
      <c r="J62" s="19">
        <v>9</v>
      </c>
      <c r="K62" s="37">
        <v>10</v>
      </c>
      <c r="L62" s="19">
        <v>11</v>
      </c>
      <c r="M62" s="19" t="s">
        <v>1</v>
      </c>
      <c r="N62" s="19">
        <v>12</v>
      </c>
      <c r="O62" s="19">
        <v>13</v>
      </c>
      <c r="P62" s="19">
        <v>14</v>
      </c>
      <c r="Q62" s="19">
        <v>15</v>
      </c>
      <c r="R62" s="37" t="s">
        <v>2</v>
      </c>
      <c r="S62" s="18"/>
      <c r="T62" s="35"/>
      <c r="U62" s="19">
        <v>16</v>
      </c>
      <c r="V62" s="19">
        <v>17</v>
      </c>
      <c r="W62" s="19">
        <v>18</v>
      </c>
      <c r="X62" s="19">
        <v>19</v>
      </c>
      <c r="Y62" s="19">
        <v>20</v>
      </c>
      <c r="Z62" s="19" t="s">
        <v>3</v>
      </c>
      <c r="AA62" s="19">
        <v>21</v>
      </c>
      <c r="AB62" s="19">
        <v>22</v>
      </c>
      <c r="AC62" s="19">
        <v>23</v>
      </c>
      <c r="AD62" s="19">
        <v>24</v>
      </c>
      <c r="AE62" s="19">
        <v>25</v>
      </c>
      <c r="AF62" s="19">
        <v>26</v>
      </c>
      <c r="AG62" s="19">
        <v>27</v>
      </c>
      <c r="AH62" s="19">
        <v>28</v>
      </c>
      <c r="AI62" s="36">
        <v>29</v>
      </c>
      <c r="AJ62" s="19">
        <v>30</v>
      </c>
      <c r="AK62" s="37">
        <v>31</v>
      </c>
      <c r="AL62" s="18"/>
    </row>
    <row r="63" spans="1:248" s="102" customFormat="1" ht="12.75" customHeight="1" thickTop="1" x14ac:dyDescent="0.2">
      <c r="A63" s="32"/>
      <c r="B63" s="6" t="s">
        <v>4</v>
      </c>
      <c r="C63" s="399"/>
      <c r="D63" s="6" t="s">
        <v>201</v>
      </c>
      <c r="E63" s="400" t="s">
        <v>6</v>
      </c>
      <c r="F63" s="114" t="s">
        <v>7</v>
      </c>
      <c r="G63" s="401"/>
      <c r="H63" s="114"/>
      <c r="I63" s="402"/>
      <c r="J63" s="6"/>
      <c r="K63" s="114"/>
      <c r="L63" s="6" t="s">
        <v>454</v>
      </c>
      <c r="M63" s="6"/>
      <c r="N63" s="6" t="s">
        <v>257</v>
      </c>
      <c r="O63" s="400" t="s">
        <v>455</v>
      </c>
      <c r="P63" s="403"/>
      <c r="Q63" s="404" t="s">
        <v>8</v>
      </c>
      <c r="R63" s="114" t="s">
        <v>8</v>
      </c>
      <c r="S63" s="405"/>
      <c r="T63" s="374"/>
      <c r="U63" s="456" t="s">
        <v>9</v>
      </c>
      <c r="V63" s="457"/>
      <c r="W63" s="457"/>
      <c r="X63" s="457"/>
      <c r="Y63" s="458"/>
      <c r="Z63" s="6" t="s">
        <v>10</v>
      </c>
      <c r="AA63" s="6" t="s">
        <v>11</v>
      </c>
      <c r="AB63" s="6" t="s">
        <v>204</v>
      </c>
      <c r="AC63" s="6" t="s">
        <v>12</v>
      </c>
      <c r="AD63" s="6" t="s">
        <v>13</v>
      </c>
      <c r="AE63" s="6" t="s">
        <v>14</v>
      </c>
      <c r="AF63" s="6"/>
      <c r="AG63" s="6"/>
      <c r="AH63" s="406"/>
      <c r="AI63" s="407"/>
      <c r="AJ63" s="6" t="s">
        <v>15</v>
      </c>
      <c r="AK63" s="114" t="s">
        <v>7</v>
      </c>
      <c r="AL63" s="405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  <c r="FM63" s="181"/>
      <c r="FN63" s="181"/>
      <c r="FO63" s="181"/>
      <c r="FP63" s="181"/>
      <c r="FQ63" s="181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181"/>
      <c r="GF63" s="181"/>
      <c r="GG63" s="181"/>
      <c r="GH63" s="181"/>
      <c r="GI63" s="181"/>
      <c r="GJ63" s="181"/>
      <c r="GK63" s="181"/>
      <c r="GL63" s="181"/>
      <c r="GM63" s="181"/>
      <c r="GN63" s="181"/>
      <c r="GO63" s="181"/>
      <c r="GP63" s="181"/>
      <c r="GQ63" s="181"/>
      <c r="GR63" s="181"/>
      <c r="GS63" s="181"/>
      <c r="GT63" s="181"/>
      <c r="GU63" s="181"/>
      <c r="GV63" s="181"/>
      <c r="GW63" s="181"/>
      <c r="GX63" s="181"/>
      <c r="GY63" s="181"/>
      <c r="GZ63" s="181"/>
      <c r="HA63" s="181"/>
      <c r="HB63" s="181"/>
      <c r="HC63" s="181"/>
      <c r="HD63" s="181"/>
      <c r="HE63" s="181"/>
      <c r="HF63" s="181"/>
      <c r="HG63" s="181"/>
      <c r="HH63" s="181"/>
      <c r="HI63" s="181"/>
      <c r="HJ63" s="181"/>
      <c r="HK63" s="181"/>
      <c r="HL63" s="181"/>
      <c r="HM63" s="181"/>
      <c r="HN63" s="181"/>
      <c r="HO63" s="181"/>
      <c r="HP63" s="181"/>
      <c r="HQ63" s="181"/>
      <c r="HR63" s="181"/>
      <c r="HS63" s="181"/>
      <c r="HT63" s="181"/>
      <c r="HU63" s="181"/>
      <c r="HV63" s="181"/>
      <c r="HW63" s="181"/>
      <c r="HX63" s="181"/>
      <c r="HY63" s="181"/>
      <c r="HZ63" s="181"/>
      <c r="IA63" s="181"/>
      <c r="IB63" s="181"/>
      <c r="IC63" s="181"/>
      <c r="ID63" s="181"/>
      <c r="IE63" s="181"/>
      <c r="IF63" s="181"/>
      <c r="IG63" s="181"/>
      <c r="IH63" s="181"/>
      <c r="II63" s="181"/>
      <c r="IJ63" s="181"/>
      <c r="IK63" s="181"/>
      <c r="IL63" s="181"/>
      <c r="IM63" s="181"/>
      <c r="IN63" s="181"/>
    </row>
    <row r="64" spans="1:248" s="102" customFormat="1" ht="12.75" customHeight="1" x14ac:dyDescent="0.2">
      <c r="A64" s="32"/>
      <c r="B64" s="6" t="s">
        <v>8</v>
      </c>
      <c r="C64" s="6" t="s">
        <v>16</v>
      </c>
      <c r="D64" s="6" t="s">
        <v>202</v>
      </c>
      <c r="E64" s="408" t="s">
        <v>8</v>
      </c>
      <c r="F64" s="114" t="s">
        <v>18</v>
      </c>
      <c r="G64" s="401" t="s">
        <v>19</v>
      </c>
      <c r="H64" s="114" t="s">
        <v>20</v>
      </c>
      <c r="I64" s="402" t="s">
        <v>465</v>
      </c>
      <c r="J64" s="6" t="s">
        <v>21</v>
      </c>
      <c r="K64" s="114" t="s">
        <v>22</v>
      </c>
      <c r="L64" s="6" t="s">
        <v>456</v>
      </c>
      <c r="M64" s="6" t="s">
        <v>457</v>
      </c>
      <c r="N64" s="6" t="s">
        <v>258</v>
      </c>
      <c r="O64" s="408" t="s">
        <v>259</v>
      </c>
      <c r="P64" s="408" t="s">
        <v>23</v>
      </c>
      <c r="Q64" s="6" t="s">
        <v>24</v>
      </c>
      <c r="R64" s="114" t="s">
        <v>24</v>
      </c>
      <c r="S64" s="406" t="s">
        <v>136</v>
      </c>
      <c r="T64" s="114" t="s">
        <v>136</v>
      </c>
      <c r="U64" s="6" t="s">
        <v>25</v>
      </c>
      <c r="V64" s="6" t="s">
        <v>26</v>
      </c>
      <c r="W64" s="6" t="s">
        <v>27</v>
      </c>
      <c r="X64" s="6" t="s">
        <v>28</v>
      </c>
      <c r="Y64" s="6" t="s">
        <v>137</v>
      </c>
      <c r="Z64" s="6" t="s">
        <v>251</v>
      </c>
      <c r="AA64" s="6" t="s">
        <v>138</v>
      </c>
      <c r="AB64" s="6" t="s">
        <v>203</v>
      </c>
      <c r="AC64" s="6" t="s">
        <v>30</v>
      </c>
      <c r="AD64" s="6" t="s">
        <v>141</v>
      </c>
      <c r="AE64" s="6" t="s">
        <v>31</v>
      </c>
      <c r="AF64" s="6" t="s">
        <v>32</v>
      </c>
      <c r="AG64" s="6" t="s">
        <v>205</v>
      </c>
      <c r="AH64" s="406" t="s">
        <v>16</v>
      </c>
      <c r="AI64" s="409" t="s">
        <v>34</v>
      </c>
      <c r="AJ64" s="6" t="s">
        <v>35</v>
      </c>
      <c r="AK64" s="114" t="s">
        <v>18</v>
      </c>
      <c r="AL64" s="405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  <c r="FM64" s="181"/>
      <c r="FN64" s="181"/>
      <c r="FO64" s="181"/>
      <c r="FP64" s="181"/>
      <c r="FQ64" s="181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181"/>
      <c r="GF64" s="181"/>
      <c r="GG64" s="181"/>
      <c r="GH64" s="181"/>
      <c r="GI64" s="181"/>
      <c r="GJ64" s="181"/>
      <c r="GK64" s="181"/>
      <c r="GL64" s="181"/>
      <c r="GM64" s="181"/>
      <c r="GN64" s="181"/>
      <c r="GO64" s="181"/>
      <c r="GP64" s="181"/>
      <c r="GQ64" s="181"/>
      <c r="GR64" s="181"/>
      <c r="GS64" s="181"/>
      <c r="GT64" s="181"/>
      <c r="GU64" s="181"/>
      <c r="GV64" s="181"/>
      <c r="GW64" s="181"/>
      <c r="GX64" s="181"/>
      <c r="GY64" s="181"/>
      <c r="GZ64" s="181"/>
      <c r="HA64" s="181"/>
      <c r="HB64" s="181"/>
      <c r="HC64" s="181"/>
      <c r="HD64" s="181"/>
      <c r="HE64" s="181"/>
      <c r="HF64" s="181"/>
      <c r="HG64" s="181"/>
      <c r="HH64" s="181"/>
      <c r="HI64" s="181"/>
      <c r="HJ64" s="181"/>
      <c r="HK64" s="181"/>
      <c r="HL64" s="181"/>
      <c r="HM64" s="181"/>
      <c r="HN64" s="181"/>
      <c r="HO64" s="181"/>
      <c r="HP64" s="181"/>
      <c r="HQ64" s="181"/>
      <c r="HR64" s="181"/>
      <c r="HS64" s="181"/>
      <c r="HT64" s="181"/>
      <c r="HU64" s="181"/>
      <c r="HV64" s="181"/>
      <c r="HW64" s="181"/>
      <c r="HX64" s="181"/>
      <c r="HY64" s="181"/>
      <c r="HZ64" s="181"/>
      <c r="IA64" s="181"/>
      <c r="IB64" s="181"/>
      <c r="IC64" s="181"/>
      <c r="ID64" s="181"/>
      <c r="IE64" s="181"/>
      <c r="IF64" s="181"/>
      <c r="IG64" s="181"/>
      <c r="IH64" s="181"/>
      <c r="II64" s="181"/>
      <c r="IJ64" s="181"/>
      <c r="IK64" s="181"/>
      <c r="IL64" s="181"/>
      <c r="IM64" s="181"/>
      <c r="IN64" s="181"/>
    </row>
    <row r="65" spans="1:248" s="102" customFormat="1" ht="12.75" customHeight="1" thickBot="1" x14ac:dyDescent="0.25">
      <c r="A65" s="410"/>
      <c r="B65" s="7" t="s">
        <v>36</v>
      </c>
      <c r="C65" s="7" t="s">
        <v>37</v>
      </c>
      <c r="D65" s="7" t="s">
        <v>38</v>
      </c>
      <c r="E65" s="411" t="s">
        <v>39</v>
      </c>
      <c r="F65" s="412" t="s">
        <v>40</v>
      </c>
      <c r="G65" s="413"/>
      <c r="H65" s="412"/>
      <c r="I65" s="414" t="s">
        <v>41</v>
      </c>
      <c r="J65" s="7"/>
      <c r="K65" s="412"/>
      <c r="L65" s="7" t="s">
        <v>458</v>
      </c>
      <c r="M65" s="7"/>
      <c r="N65" s="7" t="s">
        <v>235</v>
      </c>
      <c r="O65" s="411" t="s">
        <v>235</v>
      </c>
      <c r="P65" s="415"/>
      <c r="Q65" s="115" t="s">
        <v>459</v>
      </c>
      <c r="R65" s="116" t="s">
        <v>263</v>
      </c>
      <c r="S65" s="416" t="s">
        <v>109</v>
      </c>
      <c r="T65" s="412" t="s">
        <v>188</v>
      </c>
      <c r="U65" s="7" t="s">
        <v>42</v>
      </c>
      <c r="V65" s="7" t="s">
        <v>43</v>
      </c>
      <c r="W65" s="7"/>
      <c r="X65" s="7" t="s">
        <v>44</v>
      </c>
      <c r="Y65" s="7" t="s">
        <v>30</v>
      </c>
      <c r="Z65" s="7" t="s">
        <v>30</v>
      </c>
      <c r="AA65" s="7" t="s">
        <v>139</v>
      </c>
      <c r="AB65" s="7" t="s">
        <v>15</v>
      </c>
      <c r="AC65" s="7" t="s">
        <v>140</v>
      </c>
      <c r="AD65" s="7" t="s">
        <v>142</v>
      </c>
      <c r="AE65" s="7" t="s">
        <v>47</v>
      </c>
      <c r="AF65" s="7" t="s">
        <v>48</v>
      </c>
      <c r="AG65" s="7" t="s">
        <v>15</v>
      </c>
      <c r="AH65" s="416" t="s">
        <v>30</v>
      </c>
      <c r="AI65" s="417"/>
      <c r="AJ65" s="7" t="s">
        <v>49</v>
      </c>
      <c r="AK65" s="412" t="s">
        <v>189</v>
      </c>
      <c r="AL65" s="418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  <c r="HR65" s="181"/>
      <c r="HS65" s="181"/>
      <c r="HT65" s="181"/>
      <c r="HU65" s="181"/>
      <c r="HV65" s="181"/>
      <c r="HW65" s="181"/>
      <c r="HX65" s="181"/>
      <c r="HY65" s="181"/>
      <c r="HZ65" s="181"/>
      <c r="IA65" s="181"/>
      <c r="IB65" s="181"/>
      <c r="IC65" s="181"/>
      <c r="ID65" s="181"/>
      <c r="IE65" s="181"/>
      <c r="IF65" s="181"/>
      <c r="IG65" s="181"/>
      <c r="IH65" s="181"/>
      <c r="II65" s="181"/>
      <c r="IJ65" s="181"/>
      <c r="IK65" s="181"/>
      <c r="IL65" s="181"/>
      <c r="IM65" s="181"/>
      <c r="IN65" s="181"/>
    </row>
    <row r="66" spans="1:248" s="52" customFormat="1" ht="12.75" customHeight="1" thickTop="1" x14ac:dyDescent="0.2">
      <c r="A66" s="63"/>
      <c r="B66" s="241">
        <f>B53</f>
        <v>0</v>
      </c>
      <c r="C66" s="241">
        <f>C53</f>
        <v>0</v>
      </c>
      <c r="D66" s="241">
        <f>D53</f>
        <v>0</v>
      </c>
      <c r="E66" s="259">
        <f>E53</f>
        <v>0</v>
      </c>
      <c r="F66" s="244">
        <f>F53</f>
        <v>0</v>
      </c>
      <c r="G66" s="99" t="str">
        <f>$C$11</f>
        <v>MARCH</v>
      </c>
      <c r="H66" s="113" t="s">
        <v>58</v>
      </c>
      <c r="I66" s="276"/>
      <c r="J66" s="260">
        <f t="shared" ref="J66:R66" si="6">J53</f>
        <v>0</v>
      </c>
      <c r="K66" s="261">
        <f t="shared" si="6"/>
        <v>0</v>
      </c>
      <c r="L66" s="241">
        <f t="shared" si="6"/>
        <v>0</v>
      </c>
      <c r="M66" s="241">
        <f t="shared" si="6"/>
        <v>0</v>
      </c>
      <c r="N66" s="241">
        <f t="shared" si="6"/>
        <v>0</v>
      </c>
      <c r="O66" s="262">
        <f t="shared" si="6"/>
        <v>0</v>
      </c>
      <c r="P66" s="259">
        <f t="shared" si="6"/>
        <v>0</v>
      </c>
      <c r="Q66" s="241">
        <f t="shared" si="6"/>
        <v>0</v>
      </c>
      <c r="R66" s="242">
        <f t="shared" si="6"/>
        <v>0</v>
      </c>
      <c r="S66" s="29"/>
      <c r="T66" s="63"/>
      <c r="U66" s="241">
        <f t="shared" ref="U66:AH66" si="7">U53</f>
        <v>0</v>
      </c>
      <c r="V66" s="241">
        <f t="shared" si="7"/>
        <v>0</v>
      </c>
      <c r="W66" s="241">
        <f t="shared" si="7"/>
        <v>0</v>
      </c>
      <c r="X66" s="241">
        <f t="shared" si="7"/>
        <v>0</v>
      </c>
      <c r="Y66" s="241">
        <f t="shared" si="7"/>
        <v>0</v>
      </c>
      <c r="Z66" s="241">
        <f t="shared" si="7"/>
        <v>0</v>
      </c>
      <c r="AA66" s="241">
        <f t="shared" si="7"/>
        <v>0</v>
      </c>
      <c r="AB66" s="241">
        <f t="shared" si="7"/>
        <v>0</v>
      </c>
      <c r="AC66" s="241">
        <f t="shared" si="7"/>
        <v>0</v>
      </c>
      <c r="AD66" s="241">
        <f t="shared" si="7"/>
        <v>0</v>
      </c>
      <c r="AE66" s="241">
        <f t="shared" si="7"/>
        <v>0</v>
      </c>
      <c r="AF66" s="241">
        <f t="shared" si="7"/>
        <v>0</v>
      </c>
      <c r="AG66" s="241">
        <f t="shared" si="7"/>
        <v>0</v>
      </c>
      <c r="AH66" s="241">
        <f t="shared" si="7"/>
        <v>0</v>
      </c>
      <c r="AI66" s="268"/>
      <c r="AJ66" s="241">
        <f>AJ53</f>
        <v>0</v>
      </c>
      <c r="AK66" s="241">
        <f>AK53</f>
        <v>0</v>
      </c>
      <c r="AL66" s="64"/>
    </row>
    <row r="67" spans="1:248" s="124" customFormat="1" ht="12.75" customHeight="1" x14ac:dyDescent="0.2">
      <c r="A67" s="40">
        <v>1</v>
      </c>
      <c r="B67" s="245"/>
      <c r="C67" s="245"/>
      <c r="D67" s="245"/>
      <c r="E67" s="245"/>
      <c r="F67" s="246"/>
      <c r="G67" s="419"/>
      <c r="H67" s="265"/>
      <c r="I67" s="420"/>
      <c r="J67" s="241">
        <f t="shared" ref="J67:J97" si="8">SUM(B67:F67)</f>
        <v>0</v>
      </c>
      <c r="K67" s="244">
        <f t="shared" ref="K67:K97" si="9">SUM(U67:AK67)-SUM(L67:R67)</f>
        <v>0</v>
      </c>
      <c r="L67" s="245"/>
      <c r="M67" s="245"/>
      <c r="N67" s="245"/>
      <c r="O67" s="247"/>
      <c r="P67" s="255"/>
      <c r="Q67" s="245"/>
      <c r="R67" s="246"/>
      <c r="S67" s="65" t="s">
        <v>59</v>
      </c>
      <c r="T67" s="40">
        <v>1</v>
      </c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7"/>
      <c r="AI67" s="265"/>
      <c r="AJ67" s="245"/>
      <c r="AK67" s="246"/>
      <c r="AL67" s="65" t="s">
        <v>59</v>
      </c>
    </row>
    <row r="68" spans="1:248" s="124" customFormat="1" ht="12.75" customHeight="1" x14ac:dyDescent="0.2">
      <c r="A68" s="40">
        <v>2</v>
      </c>
      <c r="B68" s="245"/>
      <c r="C68" s="245"/>
      <c r="D68" s="245"/>
      <c r="E68" s="245"/>
      <c r="F68" s="246"/>
      <c r="G68" s="419"/>
      <c r="H68" s="265"/>
      <c r="I68" s="420"/>
      <c r="J68" s="241">
        <f t="shared" si="8"/>
        <v>0</v>
      </c>
      <c r="K68" s="244">
        <f t="shared" si="9"/>
        <v>0</v>
      </c>
      <c r="L68" s="245"/>
      <c r="M68" s="245"/>
      <c r="N68" s="245"/>
      <c r="O68" s="247"/>
      <c r="P68" s="255"/>
      <c r="Q68" s="245"/>
      <c r="R68" s="246"/>
      <c r="S68" s="65" t="s">
        <v>60</v>
      </c>
      <c r="T68" s="40">
        <v>2</v>
      </c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7"/>
      <c r="AI68" s="265"/>
      <c r="AJ68" s="245"/>
      <c r="AK68" s="246"/>
      <c r="AL68" s="65" t="s">
        <v>60</v>
      </c>
    </row>
    <row r="69" spans="1:248" s="124" customFormat="1" ht="12.75" customHeight="1" x14ac:dyDescent="0.2">
      <c r="A69" s="40">
        <v>3</v>
      </c>
      <c r="B69" s="245"/>
      <c r="C69" s="245"/>
      <c r="D69" s="245"/>
      <c r="E69" s="245"/>
      <c r="F69" s="246"/>
      <c r="G69" s="419"/>
      <c r="H69" s="265"/>
      <c r="I69" s="420"/>
      <c r="J69" s="241">
        <f t="shared" si="8"/>
        <v>0</v>
      </c>
      <c r="K69" s="244">
        <f t="shared" si="9"/>
        <v>0</v>
      </c>
      <c r="L69" s="245"/>
      <c r="M69" s="245"/>
      <c r="N69" s="245"/>
      <c r="O69" s="247"/>
      <c r="P69" s="255"/>
      <c r="Q69" s="245"/>
      <c r="R69" s="246"/>
      <c r="S69" s="65" t="s">
        <v>61</v>
      </c>
      <c r="T69" s="40">
        <v>3</v>
      </c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7"/>
      <c r="AI69" s="265"/>
      <c r="AJ69" s="245"/>
      <c r="AK69" s="246"/>
      <c r="AL69" s="65" t="s">
        <v>61</v>
      </c>
    </row>
    <row r="70" spans="1:248" s="124" customFormat="1" ht="12.75" customHeight="1" x14ac:dyDescent="0.2">
      <c r="A70" s="40">
        <v>4</v>
      </c>
      <c r="B70" s="245"/>
      <c r="C70" s="245"/>
      <c r="D70" s="245"/>
      <c r="E70" s="245"/>
      <c r="F70" s="246"/>
      <c r="G70" s="419"/>
      <c r="H70" s="265"/>
      <c r="I70" s="420"/>
      <c r="J70" s="241">
        <f t="shared" si="8"/>
        <v>0</v>
      </c>
      <c r="K70" s="244">
        <f t="shared" si="9"/>
        <v>0</v>
      </c>
      <c r="L70" s="245"/>
      <c r="M70" s="245"/>
      <c r="N70" s="245"/>
      <c r="O70" s="247"/>
      <c r="P70" s="255"/>
      <c r="Q70" s="245"/>
      <c r="R70" s="246"/>
      <c r="S70" s="65" t="s">
        <v>62</v>
      </c>
      <c r="T70" s="40">
        <v>4</v>
      </c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7"/>
      <c r="AI70" s="265"/>
      <c r="AJ70" s="245"/>
      <c r="AK70" s="246"/>
      <c r="AL70" s="65" t="s">
        <v>62</v>
      </c>
    </row>
    <row r="71" spans="1:248" s="124" customFormat="1" ht="12.75" customHeight="1" x14ac:dyDescent="0.2">
      <c r="A71" s="40">
        <v>5</v>
      </c>
      <c r="B71" s="245"/>
      <c r="C71" s="245"/>
      <c r="D71" s="245"/>
      <c r="E71" s="245"/>
      <c r="F71" s="246"/>
      <c r="G71" s="421"/>
      <c r="H71" s="265"/>
      <c r="I71" s="420"/>
      <c r="J71" s="241">
        <f t="shared" si="8"/>
        <v>0</v>
      </c>
      <c r="K71" s="244">
        <f t="shared" si="9"/>
        <v>0</v>
      </c>
      <c r="L71" s="245"/>
      <c r="M71" s="245"/>
      <c r="N71" s="245"/>
      <c r="O71" s="247"/>
      <c r="P71" s="255"/>
      <c r="Q71" s="245"/>
      <c r="R71" s="246"/>
      <c r="S71" s="65" t="s">
        <v>63</v>
      </c>
      <c r="T71" s="40">
        <v>5</v>
      </c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7"/>
      <c r="AI71" s="265"/>
      <c r="AJ71" s="245"/>
      <c r="AK71" s="246"/>
      <c r="AL71" s="65" t="s">
        <v>63</v>
      </c>
    </row>
    <row r="72" spans="1:248" s="124" customFormat="1" ht="12.75" customHeight="1" x14ac:dyDescent="0.2">
      <c r="A72" s="66">
        <v>6</v>
      </c>
      <c r="B72" s="248"/>
      <c r="C72" s="248"/>
      <c r="D72" s="248"/>
      <c r="E72" s="248"/>
      <c r="F72" s="250"/>
      <c r="G72" s="419"/>
      <c r="H72" s="266"/>
      <c r="I72" s="422"/>
      <c r="J72" s="241">
        <f t="shared" si="8"/>
        <v>0</v>
      </c>
      <c r="K72" s="244">
        <f t="shared" si="9"/>
        <v>0</v>
      </c>
      <c r="L72" s="248"/>
      <c r="M72" s="248"/>
      <c r="N72" s="248"/>
      <c r="O72" s="249"/>
      <c r="P72" s="256"/>
      <c r="Q72" s="248"/>
      <c r="R72" s="250"/>
      <c r="S72" s="67" t="s">
        <v>64</v>
      </c>
      <c r="T72" s="66">
        <v>6</v>
      </c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9"/>
      <c r="AI72" s="266"/>
      <c r="AJ72" s="248"/>
      <c r="AK72" s="250"/>
      <c r="AL72" s="67" t="s">
        <v>64</v>
      </c>
    </row>
    <row r="73" spans="1:248" s="124" customFormat="1" ht="12.75" customHeight="1" x14ac:dyDescent="0.2">
      <c r="A73" s="40">
        <v>7</v>
      </c>
      <c r="B73" s="245"/>
      <c r="C73" s="245"/>
      <c r="D73" s="245"/>
      <c r="E73" s="245"/>
      <c r="F73" s="246"/>
      <c r="G73" s="419"/>
      <c r="H73" s="265"/>
      <c r="I73" s="420"/>
      <c r="J73" s="241">
        <f t="shared" si="8"/>
        <v>0</v>
      </c>
      <c r="K73" s="244">
        <f t="shared" si="9"/>
        <v>0</v>
      </c>
      <c r="L73" s="245"/>
      <c r="M73" s="245"/>
      <c r="N73" s="245"/>
      <c r="O73" s="247"/>
      <c r="P73" s="255"/>
      <c r="Q73" s="245"/>
      <c r="R73" s="246"/>
      <c r="S73" s="65" t="s">
        <v>65</v>
      </c>
      <c r="T73" s="40">
        <v>7</v>
      </c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7"/>
      <c r="AI73" s="265"/>
      <c r="AJ73" s="245"/>
      <c r="AK73" s="246"/>
      <c r="AL73" s="65" t="s">
        <v>65</v>
      </c>
    </row>
    <row r="74" spans="1:248" s="124" customFormat="1" ht="12.75" customHeight="1" x14ac:dyDescent="0.2">
      <c r="A74" s="40">
        <v>8</v>
      </c>
      <c r="B74" s="245"/>
      <c r="C74" s="245"/>
      <c r="D74" s="245"/>
      <c r="E74" s="245"/>
      <c r="F74" s="246"/>
      <c r="G74" s="419"/>
      <c r="H74" s="265"/>
      <c r="I74" s="420"/>
      <c r="J74" s="241">
        <f t="shared" si="8"/>
        <v>0</v>
      </c>
      <c r="K74" s="244">
        <f t="shared" si="9"/>
        <v>0</v>
      </c>
      <c r="L74" s="245"/>
      <c r="M74" s="245"/>
      <c r="N74" s="245"/>
      <c r="O74" s="247"/>
      <c r="P74" s="255"/>
      <c r="Q74" s="245"/>
      <c r="R74" s="246"/>
      <c r="S74" s="65" t="s">
        <v>66</v>
      </c>
      <c r="T74" s="40">
        <v>8</v>
      </c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7"/>
      <c r="AI74" s="265"/>
      <c r="AJ74" s="245"/>
      <c r="AK74" s="246"/>
      <c r="AL74" s="65" t="s">
        <v>66</v>
      </c>
    </row>
    <row r="75" spans="1:248" s="124" customFormat="1" ht="12.75" customHeight="1" x14ac:dyDescent="0.2">
      <c r="A75" s="40">
        <v>9</v>
      </c>
      <c r="B75" s="245"/>
      <c r="C75" s="245"/>
      <c r="D75" s="245"/>
      <c r="E75" s="245"/>
      <c r="F75" s="246"/>
      <c r="G75" s="419"/>
      <c r="H75" s="265"/>
      <c r="I75" s="420"/>
      <c r="J75" s="241">
        <f t="shared" si="8"/>
        <v>0</v>
      </c>
      <c r="K75" s="244">
        <f t="shared" si="9"/>
        <v>0</v>
      </c>
      <c r="L75" s="245"/>
      <c r="M75" s="245"/>
      <c r="N75" s="245"/>
      <c r="O75" s="247"/>
      <c r="P75" s="255"/>
      <c r="Q75" s="245"/>
      <c r="R75" s="246"/>
      <c r="S75" s="65" t="s">
        <v>67</v>
      </c>
      <c r="T75" s="40">
        <v>9</v>
      </c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7"/>
      <c r="AI75" s="265"/>
      <c r="AJ75" s="245"/>
      <c r="AK75" s="246"/>
      <c r="AL75" s="65" t="s">
        <v>67</v>
      </c>
    </row>
    <row r="76" spans="1:248" s="124" customFormat="1" ht="12.75" customHeight="1" x14ac:dyDescent="0.2">
      <c r="A76" s="40">
        <v>10</v>
      </c>
      <c r="B76" s="245"/>
      <c r="C76" s="245"/>
      <c r="D76" s="245"/>
      <c r="E76" s="245"/>
      <c r="F76" s="246"/>
      <c r="G76" s="419"/>
      <c r="H76" s="265"/>
      <c r="I76" s="420"/>
      <c r="J76" s="241">
        <f t="shared" si="8"/>
        <v>0</v>
      </c>
      <c r="K76" s="244">
        <f t="shared" si="9"/>
        <v>0</v>
      </c>
      <c r="L76" s="245"/>
      <c r="M76" s="245"/>
      <c r="N76" s="245"/>
      <c r="O76" s="247"/>
      <c r="P76" s="255"/>
      <c r="Q76" s="245"/>
      <c r="R76" s="246"/>
      <c r="S76" s="65" t="s">
        <v>68</v>
      </c>
      <c r="T76" s="40">
        <v>10</v>
      </c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7"/>
      <c r="AI76" s="265"/>
      <c r="AJ76" s="245"/>
      <c r="AK76" s="246"/>
      <c r="AL76" s="65" t="s">
        <v>68</v>
      </c>
    </row>
    <row r="77" spans="1:248" s="124" customFormat="1" ht="12.75" customHeight="1" x14ac:dyDescent="0.2">
      <c r="A77" s="40">
        <v>11</v>
      </c>
      <c r="B77" s="245"/>
      <c r="C77" s="245"/>
      <c r="D77" s="245"/>
      <c r="E77" s="245"/>
      <c r="F77" s="246"/>
      <c r="G77" s="419"/>
      <c r="H77" s="265"/>
      <c r="I77" s="420"/>
      <c r="J77" s="241">
        <f t="shared" si="8"/>
        <v>0</v>
      </c>
      <c r="K77" s="244">
        <f t="shared" si="9"/>
        <v>0</v>
      </c>
      <c r="L77" s="245"/>
      <c r="M77" s="245"/>
      <c r="N77" s="245"/>
      <c r="O77" s="247"/>
      <c r="P77" s="255"/>
      <c r="Q77" s="245"/>
      <c r="R77" s="246"/>
      <c r="S77" s="65" t="s">
        <v>69</v>
      </c>
      <c r="T77" s="40">
        <v>11</v>
      </c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7"/>
      <c r="AI77" s="265"/>
      <c r="AJ77" s="245"/>
      <c r="AK77" s="246"/>
      <c r="AL77" s="65" t="s">
        <v>69</v>
      </c>
    </row>
    <row r="78" spans="1:248" s="124" customFormat="1" ht="12.75" customHeight="1" x14ac:dyDescent="0.2">
      <c r="A78" s="40">
        <v>12</v>
      </c>
      <c r="B78" s="245"/>
      <c r="C78" s="245"/>
      <c r="D78" s="245"/>
      <c r="E78" s="245"/>
      <c r="F78" s="246"/>
      <c r="G78" s="419"/>
      <c r="H78" s="265"/>
      <c r="I78" s="420"/>
      <c r="J78" s="241">
        <f t="shared" si="8"/>
        <v>0</v>
      </c>
      <c r="K78" s="244">
        <f t="shared" si="9"/>
        <v>0</v>
      </c>
      <c r="L78" s="245"/>
      <c r="M78" s="245"/>
      <c r="N78" s="245"/>
      <c r="O78" s="247"/>
      <c r="P78" s="255"/>
      <c r="Q78" s="245"/>
      <c r="R78" s="246"/>
      <c r="S78" s="65" t="s">
        <v>70</v>
      </c>
      <c r="T78" s="40">
        <v>12</v>
      </c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7"/>
      <c r="AI78" s="265"/>
      <c r="AJ78" s="245"/>
      <c r="AK78" s="246"/>
      <c r="AL78" s="65" t="s">
        <v>70</v>
      </c>
    </row>
    <row r="79" spans="1:248" s="124" customFormat="1" ht="12.75" customHeight="1" x14ac:dyDescent="0.2">
      <c r="A79" s="40">
        <v>13</v>
      </c>
      <c r="B79" s="245"/>
      <c r="C79" s="245"/>
      <c r="D79" s="245"/>
      <c r="E79" s="245"/>
      <c r="F79" s="246"/>
      <c r="G79" s="419"/>
      <c r="H79" s="265"/>
      <c r="I79" s="420"/>
      <c r="J79" s="241">
        <f t="shared" si="8"/>
        <v>0</v>
      </c>
      <c r="K79" s="244">
        <f t="shared" si="9"/>
        <v>0</v>
      </c>
      <c r="L79" s="245"/>
      <c r="M79" s="245"/>
      <c r="N79" s="245"/>
      <c r="O79" s="247"/>
      <c r="P79" s="255"/>
      <c r="Q79" s="245"/>
      <c r="R79" s="246"/>
      <c r="S79" s="65" t="s">
        <v>71</v>
      </c>
      <c r="T79" s="40">
        <v>13</v>
      </c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7"/>
      <c r="AI79" s="265"/>
      <c r="AJ79" s="245"/>
      <c r="AK79" s="246"/>
      <c r="AL79" s="65" t="s">
        <v>71</v>
      </c>
    </row>
    <row r="80" spans="1:248" s="124" customFormat="1" ht="12.75" customHeight="1" x14ac:dyDescent="0.2">
      <c r="A80" s="40">
        <v>14</v>
      </c>
      <c r="B80" s="245"/>
      <c r="C80" s="245"/>
      <c r="D80" s="245"/>
      <c r="E80" s="245"/>
      <c r="F80" s="246"/>
      <c r="G80" s="419"/>
      <c r="H80" s="265"/>
      <c r="I80" s="420"/>
      <c r="J80" s="241">
        <f t="shared" si="8"/>
        <v>0</v>
      </c>
      <c r="K80" s="244">
        <f t="shared" si="9"/>
        <v>0</v>
      </c>
      <c r="L80" s="245"/>
      <c r="M80" s="245"/>
      <c r="N80" s="245"/>
      <c r="O80" s="247"/>
      <c r="P80" s="255"/>
      <c r="Q80" s="245"/>
      <c r="R80" s="246"/>
      <c r="S80" s="65" t="s">
        <v>72</v>
      </c>
      <c r="T80" s="40">
        <v>14</v>
      </c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7"/>
      <c r="AI80" s="265"/>
      <c r="AJ80" s="245"/>
      <c r="AK80" s="246"/>
      <c r="AL80" s="65" t="s">
        <v>72</v>
      </c>
    </row>
    <row r="81" spans="1:38" s="124" customFormat="1" ht="12.75" customHeight="1" x14ac:dyDescent="0.2">
      <c r="A81" s="40">
        <v>15</v>
      </c>
      <c r="B81" s="245"/>
      <c r="C81" s="245"/>
      <c r="D81" s="245"/>
      <c r="E81" s="245"/>
      <c r="F81" s="246"/>
      <c r="G81" s="419"/>
      <c r="H81" s="265"/>
      <c r="I81" s="420"/>
      <c r="J81" s="241">
        <f t="shared" si="8"/>
        <v>0</v>
      </c>
      <c r="K81" s="244">
        <f t="shared" si="9"/>
        <v>0</v>
      </c>
      <c r="L81" s="245"/>
      <c r="M81" s="245"/>
      <c r="N81" s="245"/>
      <c r="O81" s="247"/>
      <c r="P81" s="255"/>
      <c r="Q81" s="245"/>
      <c r="R81" s="246"/>
      <c r="S81" s="65" t="s">
        <v>73</v>
      </c>
      <c r="T81" s="40">
        <v>15</v>
      </c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7"/>
      <c r="AI81" s="265"/>
      <c r="AJ81" s="245"/>
      <c r="AK81" s="246"/>
      <c r="AL81" s="65" t="s">
        <v>73</v>
      </c>
    </row>
    <row r="82" spans="1:38" s="124" customFormat="1" ht="12.75" customHeight="1" x14ac:dyDescent="0.2">
      <c r="A82" s="40">
        <v>16</v>
      </c>
      <c r="B82" s="245"/>
      <c r="C82" s="245"/>
      <c r="D82" s="245"/>
      <c r="E82" s="245"/>
      <c r="F82" s="246"/>
      <c r="G82" s="419"/>
      <c r="H82" s="265"/>
      <c r="I82" s="420"/>
      <c r="J82" s="241">
        <f t="shared" si="8"/>
        <v>0</v>
      </c>
      <c r="K82" s="244">
        <f t="shared" si="9"/>
        <v>0</v>
      </c>
      <c r="L82" s="245"/>
      <c r="M82" s="245"/>
      <c r="N82" s="245"/>
      <c r="O82" s="247"/>
      <c r="P82" s="255"/>
      <c r="Q82" s="245"/>
      <c r="R82" s="246"/>
      <c r="S82" s="65" t="s">
        <v>74</v>
      </c>
      <c r="T82" s="40">
        <v>16</v>
      </c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7"/>
      <c r="AI82" s="265"/>
      <c r="AJ82" s="245"/>
      <c r="AK82" s="246"/>
      <c r="AL82" s="65" t="s">
        <v>74</v>
      </c>
    </row>
    <row r="83" spans="1:38" s="124" customFormat="1" ht="12.75" customHeight="1" x14ac:dyDescent="0.2">
      <c r="A83" s="40">
        <v>17</v>
      </c>
      <c r="B83" s="245"/>
      <c r="C83" s="245"/>
      <c r="D83" s="245"/>
      <c r="E83" s="245"/>
      <c r="F83" s="246"/>
      <c r="G83" s="419"/>
      <c r="H83" s="265"/>
      <c r="I83" s="420"/>
      <c r="J83" s="241">
        <f t="shared" si="8"/>
        <v>0</v>
      </c>
      <c r="K83" s="244">
        <f t="shared" si="9"/>
        <v>0</v>
      </c>
      <c r="L83" s="245"/>
      <c r="M83" s="245"/>
      <c r="N83" s="245"/>
      <c r="O83" s="247"/>
      <c r="P83" s="255"/>
      <c r="Q83" s="245"/>
      <c r="R83" s="246"/>
      <c r="S83" s="65" t="s">
        <v>75</v>
      </c>
      <c r="T83" s="40">
        <v>17</v>
      </c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7"/>
      <c r="AI83" s="265"/>
      <c r="AJ83" s="245"/>
      <c r="AK83" s="246"/>
      <c r="AL83" s="65" t="s">
        <v>75</v>
      </c>
    </row>
    <row r="84" spans="1:38" s="124" customFormat="1" ht="12.75" customHeight="1" x14ac:dyDescent="0.2">
      <c r="A84" s="40">
        <v>18</v>
      </c>
      <c r="B84" s="245"/>
      <c r="C84" s="245"/>
      <c r="D84" s="245"/>
      <c r="E84" s="245"/>
      <c r="F84" s="246"/>
      <c r="G84" s="419"/>
      <c r="H84" s="265"/>
      <c r="I84" s="420"/>
      <c r="J84" s="241">
        <f t="shared" si="8"/>
        <v>0</v>
      </c>
      <c r="K84" s="244">
        <f t="shared" si="9"/>
        <v>0</v>
      </c>
      <c r="L84" s="245"/>
      <c r="M84" s="245"/>
      <c r="N84" s="245"/>
      <c r="O84" s="247"/>
      <c r="P84" s="255"/>
      <c r="Q84" s="245"/>
      <c r="R84" s="246"/>
      <c r="S84" s="65" t="s">
        <v>76</v>
      </c>
      <c r="T84" s="40">
        <v>18</v>
      </c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7"/>
      <c r="AI84" s="265"/>
      <c r="AJ84" s="245"/>
      <c r="AK84" s="246"/>
      <c r="AL84" s="65" t="s">
        <v>76</v>
      </c>
    </row>
    <row r="85" spans="1:38" s="124" customFormat="1" ht="12.75" customHeight="1" x14ac:dyDescent="0.2">
      <c r="A85" s="40">
        <v>19</v>
      </c>
      <c r="B85" s="245"/>
      <c r="C85" s="245"/>
      <c r="D85" s="245"/>
      <c r="E85" s="245"/>
      <c r="F85" s="246"/>
      <c r="G85" s="419"/>
      <c r="H85" s="265"/>
      <c r="I85" s="420"/>
      <c r="J85" s="241">
        <f t="shared" si="8"/>
        <v>0</v>
      </c>
      <c r="K85" s="244">
        <f t="shared" si="9"/>
        <v>0</v>
      </c>
      <c r="L85" s="245"/>
      <c r="M85" s="245"/>
      <c r="N85" s="245"/>
      <c r="O85" s="247"/>
      <c r="P85" s="255"/>
      <c r="Q85" s="245"/>
      <c r="R85" s="246"/>
      <c r="S85" s="65" t="s">
        <v>77</v>
      </c>
      <c r="T85" s="40">
        <v>19</v>
      </c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7"/>
      <c r="AI85" s="265"/>
      <c r="AJ85" s="245"/>
      <c r="AK85" s="246"/>
      <c r="AL85" s="65" t="s">
        <v>77</v>
      </c>
    </row>
    <row r="86" spans="1:38" s="124" customFormat="1" ht="12.75" customHeight="1" x14ac:dyDescent="0.2">
      <c r="A86" s="40">
        <v>20</v>
      </c>
      <c r="B86" s="245"/>
      <c r="C86" s="245"/>
      <c r="D86" s="245"/>
      <c r="E86" s="245"/>
      <c r="F86" s="246"/>
      <c r="G86" s="419"/>
      <c r="H86" s="265"/>
      <c r="I86" s="420"/>
      <c r="J86" s="241">
        <f t="shared" si="8"/>
        <v>0</v>
      </c>
      <c r="K86" s="244">
        <f t="shared" si="9"/>
        <v>0</v>
      </c>
      <c r="L86" s="245"/>
      <c r="M86" s="245"/>
      <c r="N86" s="245"/>
      <c r="O86" s="247"/>
      <c r="P86" s="255"/>
      <c r="Q86" s="245"/>
      <c r="R86" s="246"/>
      <c r="S86" s="65" t="s">
        <v>78</v>
      </c>
      <c r="T86" s="40">
        <v>20</v>
      </c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7"/>
      <c r="AI86" s="265"/>
      <c r="AJ86" s="245"/>
      <c r="AK86" s="246"/>
      <c r="AL86" s="65" t="s">
        <v>78</v>
      </c>
    </row>
    <row r="87" spans="1:38" s="124" customFormat="1" ht="12.75" customHeight="1" x14ac:dyDescent="0.2">
      <c r="A87" s="40">
        <v>21</v>
      </c>
      <c r="B87" s="245"/>
      <c r="C87" s="245"/>
      <c r="D87" s="245"/>
      <c r="E87" s="245"/>
      <c r="F87" s="246"/>
      <c r="G87" s="419"/>
      <c r="H87" s="265"/>
      <c r="I87" s="420"/>
      <c r="J87" s="241">
        <f t="shared" si="8"/>
        <v>0</v>
      </c>
      <c r="K87" s="244">
        <f t="shared" si="9"/>
        <v>0</v>
      </c>
      <c r="L87" s="245"/>
      <c r="M87" s="245"/>
      <c r="N87" s="245"/>
      <c r="O87" s="247"/>
      <c r="P87" s="255"/>
      <c r="Q87" s="245"/>
      <c r="R87" s="246"/>
      <c r="S87" s="65" t="s">
        <v>79</v>
      </c>
      <c r="T87" s="40">
        <v>21</v>
      </c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7"/>
      <c r="AI87" s="265"/>
      <c r="AJ87" s="245"/>
      <c r="AK87" s="246"/>
      <c r="AL87" s="65" t="s">
        <v>79</v>
      </c>
    </row>
    <row r="88" spans="1:38" s="124" customFormat="1" ht="12.75" customHeight="1" x14ac:dyDescent="0.2">
      <c r="A88" s="40">
        <v>22</v>
      </c>
      <c r="B88" s="245"/>
      <c r="C88" s="245"/>
      <c r="D88" s="245"/>
      <c r="E88" s="245"/>
      <c r="F88" s="246"/>
      <c r="G88" s="419"/>
      <c r="H88" s="265"/>
      <c r="I88" s="420"/>
      <c r="J88" s="241">
        <f t="shared" si="8"/>
        <v>0</v>
      </c>
      <c r="K88" s="244">
        <f t="shared" si="9"/>
        <v>0</v>
      </c>
      <c r="L88" s="245"/>
      <c r="M88" s="245"/>
      <c r="N88" s="245"/>
      <c r="O88" s="247"/>
      <c r="P88" s="255"/>
      <c r="Q88" s="245"/>
      <c r="R88" s="246"/>
      <c r="S88" s="65" t="s">
        <v>80</v>
      </c>
      <c r="T88" s="40">
        <v>22</v>
      </c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7"/>
      <c r="AI88" s="265"/>
      <c r="AJ88" s="245"/>
      <c r="AK88" s="246"/>
      <c r="AL88" s="65" t="s">
        <v>80</v>
      </c>
    </row>
    <row r="89" spans="1:38" s="124" customFormat="1" ht="12.75" customHeight="1" x14ac:dyDescent="0.2">
      <c r="A89" s="40">
        <v>23</v>
      </c>
      <c r="B89" s="245"/>
      <c r="C89" s="245"/>
      <c r="D89" s="245"/>
      <c r="E89" s="245"/>
      <c r="F89" s="246"/>
      <c r="G89" s="419"/>
      <c r="H89" s="265"/>
      <c r="I89" s="420"/>
      <c r="J89" s="241">
        <f t="shared" si="8"/>
        <v>0</v>
      </c>
      <c r="K89" s="244">
        <f t="shared" si="9"/>
        <v>0</v>
      </c>
      <c r="L89" s="245"/>
      <c r="M89" s="245"/>
      <c r="N89" s="245"/>
      <c r="O89" s="247"/>
      <c r="P89" s="255"/>
      <c r="Q89" s="245"/>
      <c r="R89" s="246"/>
      <c r="S89" s="65" t="s">
        <v>81</v>
      </c>
      <c r="T89" s="40">
        <v>23</v>
      </c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7"/>
      <c r="AI89" s="265"/>
      <c r="AJ89" s="245"/>
      <c r="AK89" s="246"/>
      <c r="AL89" s="65" t="s">
        <v>81</v>
      </c>
    </row>
    <row r="90" spans="1:38" s="124" customFormat="1" ht="12.75" customHeight="1" x14ac:dyDescent="0.2">
      <c r="A90" s="40">
        <v>24</v>
      </c>
      <c r="B90" s="245"/>
      <c r="C90" s="245"/>
      <c r="D90" s="245"/>
      <c r="E90" s="245"/>
      <c r="F90" s="246"/>
      <c r="G90" s="419"/>
      <c r="H90" s="265"/>
      <c r="I90" s="420"/>
      <c r="J90" s="241">
        <f t="shared" si="8"/>
        <v>0</v>
      </c>
      <c r="K90" s="244">
        <f t="shared" si="9"/>
        <v>0</v>
      </c>
      <c r="L90" s="245"/>
      <c r="M90" s="245"/>
      <c r="N90" s="245"/>
      <c r="O90" s="247"/>
      <c r="P90" s="255"/>
      <c r="Q90" s="245"/>
      <c r="R90" s="246"/>
      <c r="S90" s="65" t="s">
        <v>82</v>
      </c>
      <c r="T90" s="40">
        <v>24</v>
      </c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7"/>
      <c r="AI90" s="265"/>
      <c r="AJ90" s="245"/>
      <c r="AK90" s="246"/>
      <c r="AL90" s="65" t="s">
        <v>82</v>
      </c>
    </row>
    <row r="91" spans="1:38" s="124" customFormat="1" ht="12.75" customHeight="1" x14ac:dyDescent="0.2">
      <c r="A91" s="40">
        <v>25</v>
      </c>
      <c r="B91" s="245"/>
      <c r="C91" s="245"/>
      <c r="D91" s="245"/>
      <c r="E91" s="245"/>
      <c r="F91" s="246"/>
      <c r="G91" s="419"/>
      <c r="H91" s="265"/>
      <c r="I91" s="420"/>
      <c r="J91" s="241">
        <f t="shared" si="8"/>
        <v>0</v>
      </c>
      <c r="K91" s="244">
        <f t="shared" si="9"/>
        <v>0</v>
      </c>
      <c r="L91" s="245"/>
      <c r="M91" s="245"/>
      <c r="N91" s="245"/>
      <c r="O91" s="247"/>
      <c r="P91" s="255"/>
      <c r="Q91" s="245"/>
      <c r="R91" s="246"/>
      <c r="S91" s="65" t="s">
        <v>83</v>
      </c>
      <c r="T91" s="40">
        <v>25</v>
      </c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7"/>
      <c r="AI91" s="265"/>
      <c r="AJ91" s="245"/>
      <c r="AK91" s="246"/>
      <c r="AL91" s="65" t="s">
        <v>83</v>
      </c>
    </row>
    <row r="92" spans="1:38" s="124" customFormat="1" ht="12.75" customHeight="1" x14ac:dyDescent="0.2">
      <c r="A92" s="40">
        <v>26</v>
      </c>
      <c r="B92" s="245"/>
      <c r="C92" s="245"/>
      <c r="D92" s="245"/>
      <c r="E92" s="245"/>
      <c r="F92" s="246"/>
      <c r="G92" s="419"/>
      <c r="H92" s="265"/>
      <c r="I92" s="420"/>
      <c r="J92" s="241">
        <f t="shared" si="8"/>
        <v>0</v>
      </c>
      <c r="K92" s="244">
        <f t="shared" si="9"/>
        <v>0</v>
      </c>
      <c r="L92" s="245"/>
      <c r="M92" s="245"/>
      <c r="N92" s="245"/>
      <c r="O92" s="247"/>
      <c r="P92" s="255"/>
      <c r="Q92" s="245"/>
      <c r="R92" s="246"/>
      <c r="S92" s="65" t="s">
        <v>84</v>
      </c>
      <c r="T92" s="40">
        <v>26</v>
      </c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7"/>
      <c r="AI92" s="265"/>
      <c r="AJ92" s="245"/>
      <c r="AK92" s="246"/>
      <c r="AL92" s="65" t="s">
        <v>84</v>
      </c>
    </row>
    <row r="93" spans="1:38" s="124" customFormat="1" ht="12.75" customHeight="1" x14ac:dyDescent="0.2">
      <c r="A93" s="40">
        <v>27</v>
      </c>
      <c r="B93" s="245"/>
      <c r="C93" s="245"/>
      <c r="D93" s="245"/>
      <c r="E93" s="245"/>
      <c r="F93" s="246"/>
      <c r="G93" s="419"/>
      <c r="H93" s="265"/>
      <c r="I93" s="420"/>
      <c r="J93" s="241">
        <f t="shared" si="8"/>
        <v>0</v>
      </c>
      <c r="K93" s="244">
        <f t="shared" si="9"/>
        <v>0</v>
      </c>
      <c r="L93" s="245"/>
      <c r="M93" s="245"/>
      <c r="N93" s="245"/>
      <c r="O93" s="247"/>
      <c r="P93" s="255"/>
      <c r="Q93" s="245"/>
      <c r="R93" s="246"/>
      <c r="S93" s="65" t="s">
        <v>85</v>
      </c>
      <c r="T93" s="40">
        <v>27</v>
      </c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7"/>
      <c r="AI93" s="265"/>
      <c r="AJ93" s="245"/>
      <c r="AK93" s="246"/>
      <c r="AL93" s="65" t="s">
        <v>85</v>
      </c>
    </row>
    <row r="94" spans="1:38" s="124" customFormat="1" ht="12.75" customHeight="1" x14ac:dyDescent="0.2">
      <c r="A94" s="40">
        <v>28</v>
      </c>
      <c r="B94" s="245"/>
      <c r="C94" s="245"/>
      <c r="D94" s="245"/>
      <c r="E94" s="245"/>
      <c r="F94" s="246"/>
      <c r="G94" s="419"/>
      <c r="H94" s="265"/>
      <c r="I94" s="420"/>
      <c r="J94" s="241">
        <f t="shared" si="8"/>
        <v>0</v>
      </c>
      <c r="K94" s="244">
        <f t="shared" si="9"/>
        <v>0</v>
      </c>
      <c r="L94" s="245"/>
      <c r="M94" s="245"/>
      <c r="N94" s="245"/>
      <c r="O94" s="247"/>
      <c r="P94" s="255"/>
      <c r="Q94" s="245"/>
      <c r="R94" s="246"/>
      <c r="S94" s="65" t="s">
        <v>86</v>
      </c>
      <c r="T94" s="40">
        <v>28</v>
      </c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7"/>
      <c r="AI94" s="265"/>
      <c r="AJ94" s="245"/>
      <c r="AK94" s="246"/>
      <c r="AL94" s="65" t="s">
        <v>86</v>
      </c>
    </row>
    <row r="95" spans="1:38" s="124" customFormat="1" ht="12.75" customHeight="1" x14ac:dyDescent="0.2">
      <c r="A95" s="40">
        <v>29</v>
      </c>
      <c r="B95" s="245"/>
      <c r="C95" s="245"/>
      <c r="D95" s="245"/>
      <c r="E95" s="245"/>
      <c r="F95" s="246"/>
      <c r="G95" s="419"/>
      <c r="H95" s="265"/>
      <c r="I95" s="420"/>
      <c r="J95" s="241">
        <f t="shared" si="8"/>
        <v>0</v>
      </c>
      <c r="K95" s="244">
        <f t="shared" si="9"/>
        <v>0</v>
      </c>
      <c r="L95" s="245"/>
      <c r="M95" s="245"/>
      <c r="N95" s="245"/>
      <c r="O95" s="247"/>
      <c r="P95" s="255"/>
      <c r="Q95" s="245"/>
      <c r="R95" s="246"/>
      <c r="S95" s="65" t="s">
        <v>87</v>
      </c>
      <c r="T95" s="40">
        <v>29</v>
      </c>
      <c r="U95" s="245"/>
      <c r="V95" s="245"/>
      <c r="W95" s="245"/>
      <c r="X95" s="256"/>
      <c r="Y95" s="245"/>
      <c r="Z95" s="245"/>
      <c r="AA95" s="245"/>
      <c r="AB95" s="245"/>
      <c r="AC95" s="245"/>
      <c r="AD95" s="245"/>
      <c r="AE95" s="245"/>
      <c r="AF95" s="245"/>
      <c r="AG95" s="245"/>
      <c r="AH95" s="247"/>
      <c r="AI95" s="265"/>
      <c r="AJ95" s="245"/>
      <c r="AK95" s="246"/>
      <c r="AL95" s="65" t="s">
        <v>87</v>
      </c>
    </row>
    <row r="96" spans="1:38" s="124" customFormat="1" ht="12.75" customHeight="1" x14ac:dyDescent="0.2">
      <c r="A96" s="40">
        <v>30</v>
      </c>
      <c r="B96" s="245"/>
      <c r="C96" s="245"/>
      <c r="D96" s="245"/>
      <c r="E96" s="245"/>
      <c r="F96" s="246"/>
      <c r="G96" s="423"/>
      <c r="H96" s="265"/>
      <c r="I96" s="420"/>
      <c r="J96" s="241">
        <f t="shared" si="8"/>
        <v>0</v>
      </c>
      <c r="K96" s="244">
        <f t="shared" si="9"/>
        <v>0</v>
      </c>
      <c r="L96" s="245"/>
      <c r="M96" s="245"/>
      <c r="N96" s="245"/>
      <c r="O96" s="247"/>
      <c r="P96" s="255"/>
      <c r="Q96" s="245"/>
      <c r="R96" s="246"/>
      <c r="S96" s="65" t="s">
        <v>88</v>
      </c>
      <c r="T96" s="40">
        <v>30</v>
      </c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7"/>
      <c r="AI96" s="265"/>
      <c r="AJ96" s="245"/>
      <c r="AK96" s="246"/>
      <c r="AL96" s="65" t="s">
        <v>88</v>
      </c>
    </row>
    <row r="97" spans="1:38" s="124" customFormat="1" ht="12.75" customHeight="1" x14ac:dyDescent="0.2">
      <c r="A97" s="68">
        <v>31</v>
      </c>
      <c r="B97" s="251"/>
      <c r="C97" s="251"/>
      <c r="D97" s="251"/>
      <c r="E97" s="251"/>
      <c r="F97" s="253"/>
      <c r="G97" s="424"/>
      <c r="H97" s="267"/>
      <c r="I97" s="425"/>
      <c r="J97" s="426">
        <f t="shared" si="8"/>
        <v>0</v>
      </c>
      <c r="K97" s="257">
        <f t="shared" si="9"/>
        <v>0</v>
      </c>
      <c r="L97" s="251"/>
      <c r="M97" s="251"/>
      <c r="N97" s="251"/>
      <c r="O97" s="252"/>
      <c r="P97" s="258"/>
      <c r="Q97" s="251"/>
      <c r="R97" s="253"/>
      <c r="S97" s="69" t="s">
        <v>89</v>
      </c>
      <c r="T97" s="68">
        <v>31</v>
      </c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2"/>
      <c r="AI97" s="267"/>
      <c r="AJ97" s="251"/>
      <c r="AK97" s="253"/>
      <c r="AL97" s="69" t="s">
        <v>89</v>
      </c>
    </row>
    <row r="98" spans="1:38" s="52" customFormat="1" ht="12.75" customHeight="1" thickBot="1" x14ac:dyDescent="0.25">
      <c r="A98" s="70"/>
      <c r="B98" s="286">
        <f>SUM(B66:B97)</f>
        <v>0</v>
      </c>
      <c r="C98" s="287">
        <f>SUM(C66:C97)</f>
        <v>0</v>
      </c>
      <c r="D98" s="287">
        <f>SUM(D66:D97)</f>
        <v>0</v>
      </c>
      <c r="E98" s="288">
        <f>SUM(E66:E97)</f>
        <v>0</v>
      </c>
      <c r="F98" s="289">
        <f>SUM(F66:F97)</f>
        <v>0</v>
      </c>
      <c r="G98" s="290"/>
      <c r="H98" s="291" t="s">
        <v>90</v>
      </c>
      <c r="I98" s="292">
        <f>COUNTA(I67:I97)</f>
        <v>0</v>
      </c>
      <c r="J98" s="287">
        <f t="shared" ref="J98:R98" si="10">SUM(J66:J97)</f>
        <v>0</v>
      </c>
      <c r="K98" s="293">
        <f t="shared" si="10"/>
        <v>0</v>
      </c>
      <c r="L98" s="287">
        <f t="shared" si="10"/>
        <v>0</v>
      </c>
      <c r="M98" s="287">
        <f t="shared" si="10"/>
        <v>0</v>
      </c>
      <c r="N98" s="287">
        <f t="shared" si="10"/>
        <v>0</v>
      </c>
      <c r="O98" s="294">
        <f t="shared" si="10"/>
        <v>0</v>
      </c>
      <c r="P98" s="288">
        <f t="shared" si="10"/>
        <v>0</v>
      </c>
      <c r="Q98" s="287">
        <f t="shared" si="10"/>
        <v>0</v>
      </c>
      <c r="R98" s="294">
        <f t="shared" si="10"/>
        <v>0</v>
      </c>
      <c r="S98" s="296"/>
      <c r="T98" s="297"/>
      <c r="U98" s="287">
        <f t="shared" ref="U98:AH98" si="11">SUM(U66:U97)</f>
        <v>0</v>
      </c>
      <c r="V98" s="287">
        <f t="shared" si="11"/>
        <v>0</v>
      </c>
      <c r="W98" s="287">
        <f t="shared" si="11"/>
        <v>0</v>
      </c>
      <c r="X98" s="287">
        <f t="shared" si="11"/>
        <v>0</v>
      </c>
      <c r="Y98" s="287">
        <f t="shared" si="11"/>
        <v>0</v>
      </c>
      <c r="Z98" s="287">
        <f t="shared" si="11"/>
        <v>0</v>
      </c>
      <c r="AA98" s="287">
        <f t="shared" si="11"/>
        <v>0</v>
      </c>
      <c r="AB98" s="287">
        <f t="shared" si="11"/>
        <v>0</v>
      </c>
      <c r="AC98" s="287">
        <f t="shared" si="11"/>
        <v>0</v>
      </c>
      <c r="AD98" s="287">
        <f t="shared" si="11"/>
        <v>0</v>
      </c>
      <c r="AE98" s="287">
        <f t="shared" si="11"/>
        <v>0</v>
      </c>
      <c r="AF98" s="287">
        <f t="shared" si="11"/>
        <v>0</v>
      </c>
      <c r="AG98" s="287">
        <f t="shared" si="11"/>
        <v>0</v>
      </c>
      <c r="AH98" s="289">
        <f t="shared" si="11"/>
        <v>0</v>
      </c>
      <c r="AI98" s="298"/>
      <c r="AJ98" s="287">
        <f>SUM(AJ66:AJ97)</f>
        <v>0</v>
      </c>
      <c r="AK98" s="287">
        <f>SUM(AK66:AK97)</f>
        <v>0</v>
      </c>
      <c r="AL98" s="296"/>
    </row>
    <row r="99" spans="1:38" ht="12.75" customHeight="1" thickTop="1" x14ac:dyDescent="0.2">
      <c r="A99" s="71"/>
      <c r="B99" s="71"/>
      <c r="C99" s="71"/>
      <c r="D99" s="71"/>
      <c r="E99" s="71"/>
      <c r="F99" s="71"/>
      <c r="G99" s="94"/>
      <c r="H99" s="71"/>
      <c r="I99" s="95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</row>
    <row r="100" spans="1:38" s="15" customFormat="1" ht="12.75" customHeight="1" x14ac:dyDescent="0.2">
      <c r="G100" s="47"/>
      <c r="H100" s="15" t="s">
        <v>119</v>
      </c>
      <c r="J100" s="302">
        <f>SUM(J98-K98)</f>
        <v>0</v>
      </c>
      <c r="L100" s="77"/>
      <c r="M100" s="77"/>
      <c r="N100" s="77"/>
      <c r="O100" s="77"/>
      <c r="P100" s="77"/>
      <c r="Q100" s="77"/>
      <c r="R100" s="77"/>
    </row>
    <row r="101" spans="1:38" ht="12.75" customHeight="1" thickBot="1" x14ac:dyDescent="0.25">
      <c r="A101" s="15"/>
      <c r="B101" s="15"/>
      <c r="C101" s="15"/>
      <c r="D101" s="15"/>
      <c r="E101" s="15"/>
      <c r="F101" s="15"/>
      <c r="G101" s="76"/>
      <c r="H101" s="77"/>
      <c r="I101" s="78"/>
      <c r="J101" s="78"/>
      <c r="K101" s="78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</row>
    <row r="102" spans="1:38" ht="12.75" customHeight="1" x14ac:dyDescent="0.2">
      <c r="A102" s="15"/>
      <c r="B102" s="15"/>
      <c r="C102" s="15"/>
      <c r="D102" s="15"/>
      <c r="E102" s="15"/>
      <c r="F102" s="22"/>
      <c r="G102" s="79"/>
      <c r="H102" s="80"/>
      <c r="I102" s="78"/>
      <c r="J102" s="78"/>
      <c r="K102" s="464" t="s">
        <v>148</v>
      </c>
      <c r="L102" s="465"/>
      <c r="M102" s="465"/>
      <c r="N102" s="465"/>
      <c r="O102" s="466"/>
      <c r="P102" s="466"/>
      <c r="Q102" s="45"/>
      <c r="R102" s="15"/>
      <c r="S102" s="15"/>
      <c r="T102" s="498" t="s">
        <v>472</v>
      </c>
      <c r="U102" s="462"/>
      <c r="V102" s="462"/>
      <c r="W102" s="463"/>
      <c r="X102" s="15"/>
      <c r="Y102" s="498" t="s">
        <v>472</v>
      </c>
      <c r="Z102" s="462"/>
      <c r="AA102" s="462"/>
      <c r="AB102" s="463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8" ht="12.75" customHeight="1" x14ac:dyDescent="0.2">
      <c r="A103" s="15"/>
      <c r="B103" s="487" t="s">
        <v>467</v>
      </c>
      <c r="C103" s="488"/>
      <c r="D103" s="488"/>
      <c r="E103" s="489"/>
      <c r="F103" s="81"/>
      <c r="G103" s="80"/>
      <c r="H103" s="78"/>
      <c r="I103" s="78"/>
      <c r="J103" s="78"/>
      <c r="K103" s="467" t="s">
        <v>129</v>
      </c>
      <c r="L103" s="468"/>
      <c r="M103" s="468"/>
      <c r="N103" s="468"/>
      <c r="O103" s="469"/>
      <c r="P103" s="469"/>
      <c r="Q103" s="82"/>
      <c r="R103" s="15"/>
      <c r="S103" s="15"/>
      <c r="T103" s="89" t="s">
        <v>242</v>
      </c>
      <c r="U103" s="495">
        <f>FEBRUARY!U103</f>
        <v>0</v>
      </c>
      <c r="V103" s="495"/>
      <c r="W103" s="496"/>
      <c r="X103" s="15"/>
      <c r="Y103" s="89" t="s">
        <v>238</v>
      </c>
      <c r="Z103" s="497">
        <f>FEBRUARY!Z103</f>
        <v>0</v>
      </c>
      <c r="AA103" s="495"/>
      <c r="AB103" s="496"/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8" ht="12.75" customHeight="1" thickBot="1" x14ac:dyDescent="0.25">
      <c r="A104" s="15"/>
      <c r="B104" s="83" t="s">
        <v>468</v>
      </c>
      <c r="C104" s="84" t="s">
        <v>130</v>
      </c>
      <c r="D104" s="85" t="s">
        <v>468</v>
      </c>
      <c r="E104" s="86" t="s">
        <v>130</v>
      </c>
      <c r="F104" s="485"/>
      <c r="G104" s="479"/>
      <c r="H104" s="486"/>
      <c r="I104" s="486"/>
      <c r="J104" s="78"/>
      <c r="K104" s="470" t="s">
        <v>190</v>
      </c>
      <c r="L104" s="471"/>
      <c r="M104" s="471"/>
      <c r="N104" s="471"/>
      <c r="O104" s="477">
        <f>J21</f>
        <v>0</v>
      </c>
      <c r="P104" s="477"/>
      <c r="Q104" s="82"/>
      <c r="R104" s="15"/>
      <c r="S104" s="15"/>
      <c r="T104" s="89" t="s">
        <v>206</v>
      </c>
      <c r="U104" s="495">
        <f>FEBRUARY!U104</f>
        <v>0</v>
      </c>
      <c r="V104" s="495"/>
      <c r="W104" s="496"/>
      <c r="X104" s="15"/>
      <c r="Y104" s="89" t="s">
        <v>206</v>
      </c>
      <c r="Z104" s="497">
        <f>FEBRUARY!Z104</f>
        <v>0</v>
      </c>
      <c r="AA104" s="495"/>
      <c r="AB104" s="496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8" ht="12.75" customHeight="1" x14ac:dyDescent="0.2">
      <c r="A105" s="15"/>
      <c r="B105" s="427"/>
      <c r="C105" s="277">
        <v>0</v>
      </c>
      <c r="D105" s="429"/>
      <c r="E105" s="280">
        <v>0</v>
      </c>
      <c r="F105" s="479"/>
      <c r="G105" s="479"/>
      <c r="H105" s="486"/>
      <c r="I105" s="486"/>
      <c r="J105" s="78"/>
      <c r="K105" s="476" t="s">
        <v>131</v>
      </c>
      <c r="L105" s="469"/>
      <c r="M105" s="469"/>
      <c r="N105" s="469"/>
      <c r="O105" s="477">
        <f>J7</f>
        <v>0</v>
      </c>
      <c r="P105" s="477"/>
      <c r="Q105" s="82"/>
      <c r="R105" s="15"/>
      <c r="S105" s="15"/>
      <c r="T105" s="89" t="s">
        <v>253</v>
      </c>
      <c r="U105" s="495">
        <f>FEBRUARY!U105</f>
        <v>0</v>
      </c>
      <c r="V105" s="495"/>
      <c r="W105" s="496"/>
      <c r="X105" s="15"/>
      <c r="Y105" s="89" t="s">
        <v>253</v>
      </c>
      <c r="Z105" s="497">
        <f>FEBRUARY!Z105</f>
        <v>0</v>
      </c>
      <c r="AA105" s="495"/>
      <c r="AB105" s="496"/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8" ht="12.75" customHeight="1" x14ac:dyDescent="0.2">
      <c r="A106" s="15"/>
      <c r="B106" s="427"/>
      <c r="C106" s="277">
        <v>0</v>
      </c>
      <c r="D106" s="429"/>
      <c r="E106" s="280">
        <v>0</v>
      </c>
      <c r="F106" s="479"/>
      <c r="G106" s="479"/>
      <c r="H106" s="486"/>
      <c r="I106" s="486"/>
      <c r="J106" s="78"/>
      <c r="K106" s="476" t="s">
        <v>133</v>
      </c>
      <c r="L106" s="469"/>
      <c r="M106" s="469"/>
      <c r="N106" s="469"/>
      <c r="O106" s="477">
        <f>SUM(O104:P105)</f>
        <v>0</v>
      </c>
      <c r="P106" s="477"/>
      <c r="Q106" s="82"/>
      <c r="R106" s="15"/>
      <c r="S106" s="15"/>
      <c r="T106" s="89" t="s">
        <v>207</v>
      </c>
      <c r="U106" s="451">
        <f>FEBRUARY!U110</f>
        <v>0</v>
      </c>
      <c r="V106" s="451"/>
      <c r="W106" s="82"/>
      <c r="X106" s="15"/>
      <c r="Y106" s="89" t="s">
        <v>207</v>
      </c>
      <c r="Z106" s="451">
        <f>FEBRUARY!Z110</f>
        <v>0</v>
      </c>
      <c r="AA106" s="451"/>
      <c r="AB106" s="82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8" ht="12.75" customHeight="1" x14ac:dyDescent="0.2">
      <c r="A107" s="15"/>
      <c r="B107" s="427"/>
      <c r="C107" s="277">
        <v>0</v>
      </c>
      <c r="D107" s="429"/>
      <c r="E107" s="280">
        <v>0</v>
      </c>
      <c r="F107" s="479"/>
      <c r="G107" s="479"/>
      <c r="H107" s="486"/>
      <c r="I107" s="486"/>
      <c r="J107" s="78"/>
      <c r="K107" s="476" t="s">
        <v>134</v>
      </c>
      <c r="L107" s="469"/>
      <c r="M107" s="469"/>
      <c r="N107" s="469"/>
      <c r="O107" s="477">
        <f>K98</f>
        <v>0</v>
      </c>
      <c r="P107" s="477"/>
      <c r="Q107" s="82"/>
      <c r="R107" s="15"/>
      <c r="S107" s="15"/>
      <c r="T107" s="89" t="s">
        <v>208</v>
      </c>
      <c r="U107" s="450">
        <v>0</v>
      </c>
      <c r="V107" s="450"/>
      <c r="W107" s="82"/>
      <c r="X107" s="15"/>
      <c r="Y107" s="89" t="s">
        <v>208</v>
      </c>
      <c r="Z107" s="450">
        <v>0</v>
      </c>
      <c r="AA107" s="450"/>
      <c r="AB107" s="82"/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8" ht="12.75" customHeight="1" x14ac:dyDescent="0.2">
      <c r="A108" s="15"/>
      <c r="B108" s="427"/>
      <c r="C108" s="277">
        <v>0</v>
      </c>
      <c r="D108" s="429"/>
      <c r="E108" s="280">
        <v>0</v>
      </c>
      <c r="F108" s="479"/>
      <c r="G108" s="479"/>
      <c r="H108" s="486"/>
      <c r="I108" s="486"/>
      <c r="J108" s="78"/>
      <c r="K108" s="476" t="s">
        <v>135</v>
      </c>
      <c r="L108" s="469"/>
      <c r="M108" s="469"/>
      <c r="N108" s="469"/>
      <c r="O108" s="472"/>
      <c r="P108" s="472"/>
      <c r="Q108" s="82" t="s">
        <v>192</v>
      </c>
      <c r="R108" s="15"/>
      <c r="S108" s="15"/>
      <c r="T108" s="89" t="s">
        <v>209</v>
      </c>
      <c r="U108" s="450">
        <v>0</v>
      </c>
      <c r="V108" s="450"/>
      <c r="W108" s="82"/>
      <c r="X108" s="15"/>
      <c r="Y108" s="89" t="s">
        <v>209</v>
      </c>
      <c r="Z108" s="450">
        <v>0</v>
      </c>
      <c r="AA108" s="450"/>
      <c r="AB108" s="82"/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8" ht="12.75" customHeight="1" x14ac:dyDescent="0.2">
      <c r="A109" s="15"/>
      <c r="B109" s="427"/>
      <c r="C109" s="277">
        <v>0</v>
      </c>
      <c r="D109" s="429"/>
      <c r="E109" s="280">
        <v>0</v>
      </c>
      <c r="F109" s="479"/>
      <c r="G109" s="479"/>
      <c r="H109" s="486"/>
      <c r="I109" s="486"/>
      <c r="J109" s="78"/>
      <c r="K109" s="470" t="s">
        <v>149</v>
      </c>
      <c r="L109" s="471"/>
      <c r="M109" s="471"/>
      <c r="N109" s="471"/>
      <c r="O109" s="477">
        <f>SUM(O106-O107+O108)</f>
        <v>0</v>
      </c>
      <c r="P109" s="477"/>
      <c r="Q109" s="82"/>
      <c r="R109" s="15"/>
      <c r="S109" s="15"/>
      <c r="T109" s="89" t="s">
        <v>210</v>
      </c>
      <c r="U109" s="450">
        <v>0</v>
      </c>
      <c r="V109" s="450"/>
      <c r="W109" s="82"/>
      <c r="X109" s="15"/>
      <c r="Y109" s="89" t="s">
        <v>210</v>
      </c>
      <c r="Z109" s="450">
        <v>0</v>
      </c>
      <c r="AA109" s="450"/>
      <c r="AB109" s="82"/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8" ht="12.75" customHeight="1" x14ac:dyDescent="0.2">
      <c r="A110" s="15"/>
      <c r="B110" s="427"/>
      <c r="C110" s="277">
        <v>0</v>
      </c>
      <c r="D110" s="429"/>
      <c r="E110" s="280">
        <v>0</v>
      </c>
      <c r="F110" s="479"/>
      <c r="G110" s="479"/>
      <c r="H110" s="486"/>
      <c r="I110" s="486"/>
      <c r="J110" s="78"/>
      <c r="K110" s="476"/>
      <c r="L110" s="469"/>
      <c r="M110" s="469"/>
      <c r="N110" s="469"/>
      <c r="O110" s="480"/>
      <c r="P110" s="480"/>
      <c r="Q110" s="82"/>
      <c r="R110" s="15"/>
      <c r="S110" s="15"/>
      <c r="T110" s="89" t="s">
        <v>219</v>
      </c>
      <c r="U110" s="451">
        <f>U106+U107+U108-U109</f>
        <v>0</v>
      </c>
      <c r="V110" s="451"/>
      <c r="W110" s="82"/>
      <c r="X110" s="15"/>
      <c r="Y110" s="89" t="s">
        <v>219</v>
      </c>
      <c r="Z110" s="451">
        <f>Z106+Z107+Z108-Z109</f>
        <v>0</v>
      </c>
      <c r="AA110" s="451"/>
      <c r="AB110" s="82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8" ht="12.75" customHeight="1" x14ac:dyDescent="0.2">
      <c r="A111" s="15"/>
      <c r="B111" s="427"/>
      <c r="C111" s="277">
        <v>0</v>
      </c>
      <c r="D111" s="429"/>
      <c r="E111" s="280">
        <v>0</v>
      </c>
      <c r="F111" s="79"/>
      <c r="G111" s="78"/>
      <c r="H111" s="87"/>
      <c r="I111" s="87"/>
      <c r="J111" s="78"/>
      <c r="K111" s="476"/>
      <c r="L111" s="469"/>
      <c r="M111" s="469"/>
      <c r="N111" s="469"/>
      <c r="O111" s="480"/>
      <c r="P111" s="480"/>
      <c r="Q111" s="82"/>
      <c r="R111" s="15"/>
      <c r="S111" s="15"/>
      <c r="T111" s="90"/>
      <c r="U111" s="22"/>
      <c r="V111" s="22"/>
      <c r="W111" s="82"/>
      <c r="X111" s="15"/>
      <c r="Y111" s="90"/>
      <c r="Z111" s="22"/>
      <c r="AA111" s="22"/>
      <c r="AB111" s="82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8" ht="12.75" customHeight="1" x14ac:dyDescent="0.2">
      <c r="A112" s="15"/>
      <c r="B112" s="427"/>
      <c r="C112" s="277">
        <v>0</v>
      </c>
      <c r="D112" s="429"/>
      <c r="E112" s="280">
        <v>0</v>
      </c>
      <c r="F112" s="79"/>
      <c r="G112" s="78"/>
      <c r="H112" s="87"/>
      <c r="I112" s="87"/>
      <c r="J112" s="78"/>
      <c r="K112" s="470" t="s">
        <v>150</v>
      </c>
      <c r="L112" s="471"/>
      <c r="M112" s="471"/>
      <c r="N112" s="471"/>
      <c r="O112" s="472"/>
      <c r="P112" s="472"/>
      <c r="Q112" s="82"/>
      <c r="R112" s="15"/>
      <c r="S112" s="15"/>
      <c r="T112" s="90"/>
      <c r="U112" s="22"/>
      <c r="V112" s="22"/>
      <c r="W112" s="82"/>
      <c r="X112" s="15"/>
      <c r="Y112" s="90"/>
      <c r="Z112" s="22"/>
      <c r="AA112" s="22"/>
      <c r="AB112" s="82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.75" customHeight="1" x14ac:dyDescent="0.2">
      <c r="A113" s="15"/>
      <c r="B113" s="427"/>
      <c r="C113" s="277">
        <v>0</v>
      </c>
      <c r="D113" s="429"/>
      <c r="E113" s="280">
        <v>0</v>
      </c>
      <c r="F113" s="478"/>
      <c r="G113" s="479"/>
      <c r="H113" s="486"/>
      <c r="I113" s="486"/>
      <c r="J113" s="78"/>
      <c r="K113" s="476" t="s">
        <v>132</v>
      </c>
      <c r="L113" s="469"/>
      <c r="M113" s="469"/>
      <c r="N113" s="469"/>
      <c r="O113" s="472">
        <v>0</v>
      </c>
      <c r="P113" s="472"/>
      <c r="Q113" s="82"/>
      <c r="R113" s="15"/>
      <c r="S113" s="15"/>
      <c r="T113" s="89" t="s">
        <v>243</v>
      </c>
      <c r="U113" s="495">
        <f>FEBRUARY!U113</f>
        <v>0</v>
      </c>
      <c r="V113" s="495"/>
      <c r="W113" s="496"/>
      <c r="X113" s="15"/>
      <c r="Y113" s="89" t="s">
        <v>239</v>
      </c>
      <c r="Z113" s="495">
        <f>FEBRUARY!Z113</f>
        <v>0</v>
      </c>
      <c r="AA113" s="495"/>
      <c r="AB113" s="496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.75" customHeight="1" x14ac:dyDescent="0.2">
      <c r="A114" s="15"/>
      <c r="B114" s="427"/>
      <c r="C114" s="277">
        <v>0</v>
      </c>
      <c r="D114" s="429"/>
      <c r="E114" s="280">
        <v>0</v>
      </c>
      <c r="F114" s="478"/>
      <c r="G114" s="479"/>
      <c r="H114" s="486"/>
      <c r="I114" s="486"/>
      <c r="J114" s="78"/>
      <c r="K114" s="476" t="s">
        <v>469</v>
      </c>
      <c r="L114" s="469"/>
      <c r="M114" s="469"/>
      <c r="N114" s="469"/>
      <c r="O114" s="477">
        <f>G142</f>
        <v>0</v>
      </c>
      <c r="P114" s="477"/>
      <c r="Q114" s="82"/>
      <c r="R114" s="34" t="s">
        <v>233</v>
      </c>
      <c r="S114" s="15"/>
      <c r="T114" s="89" t="s">
        <v>206</v>
      </c>
      <c r="U114" s="495">
        <f>FEBRUARY!U114</f>
        <v>0</v>
      </c>
      <c r="V114" s="495"/>
      <c r="W114" s="496"/>
      <c r="X114" s="15"/>
      <c r="Y114" s="89" t="s">
        <v>206</v>
      </c>
      <c r="Z114" s="495">
        <f>FEBRUARY!Z114</f>
        <v>0</v>
      </c>
      <c r="AA114" s="495"/>
      <c r="AB114" s="496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2.75" customHeight="1" x14ac:dyDescent="0.2">
      <c r="A115" s="15"/>
      <c r="B115" s="427"/>
      <c r="C115" s="277">
        <v>0</v>
      </c>
      <c r="D115" s="429"/>
      <c r="E115" s="280">
        <v>0</v>
      </c>
      <c r="F115" s="79"/>
      <c r="G115" s="78"/>
      <c r="H115" s="486"/>
      <c r="I115" s="486"/>
      <c r="J115" s="78"/>
      <c r="K115" s="476" t="s">
        <v>135</v>
      </c>
      <c r="L115" s="469"/>
      <c r="M115" s="469"/>
      <c r="N115" s="469"/>
      <c r="O115" s="472"/>
      <c r="P115" s="472"/>
      <c r="Q115" s="82" t="s">
        <v>192</v>
      </c>
      <c r="R115" s="302">
        <f>SUM(E2-O116)</f>
        <v>0</v>
      </c>
      <c r="S115" s="15"/>
      <c r="T115" s="89" t="s">
        <v>253</v>
      </c>
      <c r="U115" s="495">
        <f>FEBRUARY!U115</f>
        <v>0</v>
      </c>
      <c r="V115" s="495"/>
      <c r="W115" s="496"/>
      <c r="X115" s="15"/>
      <c r="Y115" s="89" t="s">
        <v>253</v>
      </c>
      <c r="Z115" s="495">
        <f>FEBRUARY!Z115</f>
        <v>0</v>
      </c>
      <c r="AA115" s="495"/>
      <c r="AB115" s="496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75" customHeight="1" x14ac:dyDescent="0.2">
      <c r="A116" s="15"/>
      <c r="B116" s="427"/>
      <c r="C116" s="277">
        <v>0</v>
      </c>
      <c r="D116" s="429"/>
      <c r="E116" s="280">
        <v>0</v>
      </c>
      <c r="F116" s="79"/>
      <c r="G116" s="78"/>
      <c r="H116" s="486"/>
      <c r="I116" s="486"/>
      <c r="J116" s="78"/>
      <c r="K116" s="470" t="s">
        <v>382</v>
      </c>
      <c r="L116" s="471"/>
      <c r="M116" s="471"/>
      <c r="N116" s="471"/>
      <c r="O116" s="477">
        <f>SUM(O112-O114+O115+O113)</f>
        <v>0</v>
      </c>
      <c r="P116" s="477"/>
      <c r="Q116" s="82"/>
      <c r="R116" s="15"/>
      <c r="S116" s="15"/>
      <c r="T116" s="89" t="s">
        <v>207</v>
      </c>
      <c r="U116" s="451">
        <f>FEBRUARY!U120</f>
        <v>0</v>
      </c>
      <c r="V116" s="451"/>
      <c r="W116" s="82"/>
      <c r="X116" s="15"/>
      <c r="Y116" s="89" t="s">
        <v>207</v>
      </c>
      <c r="Z116" s="451">
        <f>FEBRUARY!Z120</f>
        <v>0</v>
      </c>
      <c r="AA116" s="451"/>
      <c r="AB116" s="82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75" customHeight="1" thickBot="1" x14ac:dyDescent="0.25">
      <c r="A117" s="15"/>
      <c r="B117" s="427"/>
      <c r="C117" s="277">
        <v>0</v>
      </c>
      <c r="D117" s="429"/>
      <c r="E117" s="280">
        <v>0</v>
      </c>
      <c r="F117" s="79"/>
      <c r="G117" s="78"/>
      <c r="H117" s="78"/>
      <c r="I117" s="78"/>
      <c r="J117" s="78"/>
      <c r="K117" s="473"/>
      <c r="L117" s="474"/>
      <c r="M117" s="474"/>
      <c r="N117" s="474"/>
      <c r="O117" s="475"/>
      <c r="P117" s="475"/>
      <c r="Q117" s="88"/>
      <c r="R117" s="15"/>
      <c r="S117" s="15"/>
      <c r="T117" s="89" t="s">
        <v>208</v>
      </c>
      <c r="U117" s="450">
        <v>0</v>
      </c>
      <c r="V117" s="450"/>
      <c r="W117" s="82"/>
      <c r="X117" s="15"/>
      <c r="Y117" s="89" t="s">
        <v>208</v>
      </c>
      <c r="Z117" s="450">
        <v>0</v>
      </c>
      <c r="AA117" s="450"/>
      <c r="AB117" s="82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12.75" customHeight="1" x14ac:dyDescent="0.2">
      <c r="A118" s="15"/>
      <c r="B118" s="427"/>
      <c r="C118" s="277">
        <v>0</v>
      </c>
      <c r="D118" s="429"/>
      <c r="E118" s="280">
        <v>0</v>
      </c>
      <c r="F118" s="76"/>
      <c r="G118" s="77"/>
      <c r="H118" s="77"/>
      <c r="I118" s="77"/>
      <c r="J118" s="77"/>
      <c r="K118" s="15"/>
      <c r="L118" s="15"/>
      <c r="M118" s="15"/>
      <c r="N118" s="15"/>
      <c r="O118" s="52"/>
      <c r="P118" s="52"/>
      <c r="Q118" s="15"/>
      <c r="R118" s="15"/>
      <c r="S118" s="15"/>
      <c r="T118" s="89" t="s">
        <v>209</v>
      </c>
      <c r="U118" s="450">
        <v>0</v>
      </c>
      <c r="V118" s="450"/>
      <c r="W118" s="82"/>
      <c r="X118" s="15"/>
      <c r="Y118" s="89" t="s">
        <v>209</v>
      </c>
      <c r="Z118" s="450">
        <v>0</v>
      </c>
      <c r="AA118" s="450"/>
      <c r="AB118" s="82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2.75" customHeight="1" x14ac:dyDescent="0.2">
      <c r="A119" s="15"/>
      <c r="B119" s="427"/>
      <c r="C119" s="277">
        <v>0</v>
      </c>
      <c r="D119" s="429"/>
      <c r="E119" s="280">
        <v>0</v>
      </c>
      <c r="F119" s="76"/>
      <c r="G119" s="77"/>
      <c r="H119" s="77"/>
      <c r="I119" s="77"/>
      <c r="J119" s="77"/>
      <c r="K119" s="15"/>
      <c r="L119" s="15"/>
      <c r="M119" s="15"/>
      <c r="N119" s="15"/>
      <c r="O119" s="15"/>
      <c r="P119" s="15"/>
      <c r="Q119" s="15"/>
      <c r="R119" s="15"/>
      <c r="S119" s="15"/>
      <c r="T119" s="89" t="s">
        <v>210</v>
      </c>
      <c r="U119" s="450">
        <v>0</v>
      </c>
      <c r="V119" s="450"/>
      <c r="W119" s="82"/>
      <c r="X119" s="15"/>
      <c r="Y119" s="89" t="s">
        <v>210</v>
      </c>
      <c r="Z119" s="450">
        <v>0</v>
      </c>
      <c r="AA119" s="450"/>
      <c r="AB119" s="82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12.75" customHeight="1" x14ac:dyDescent="0.2">
      <c r="A120" s="15"/>
      <c r="B120" s="427"/>
      <c r="C120" s="277">
        <v>0</v>
      </c>
      <c r="D120" s="429"/>
      <c r="E120" s="280">
        <v>0</v>
      </c>
      <c r="F120" s="76"/>
      <c r="G120" s="77"/>
      <c r="H120" s="77"/>
      <c r="I120" s="77"/>
      <c r="J120" s="77"/>
      <c r="K120" s="15"/>
      <c r="L120" s="15"/>
      <c r="M120" s="15"/>
      <c r="N120" s="15"/>
      <c r="O120" s="15"/>
      <c r="P120" s="15"/>
      <c r="Q120" s="15"/>
      <c r="R120" s="15"/>
      <c r="S120" s="15"/>
      <c r="T120" s="89" t="str">
        <f>T110</f>
        <v>AS OF 3/31</v>
      </c>
      <c r="U120" s="451">
        <f>U116+U117+U118-U119</f>
        <v>0</v>
      </c>
      <c r="V120" s="451"/>
      <c r="W120" s="82"/>
      <c r="X120" s="15"/>
      <c r="Y120" s="89" t="str">
        <f>Y110</f>
        <v>AS OF 3/31</v>
      </c>
      <c r="Z120" s="451">
        <f>Z116+Z117+Z118-Z119</f>
        <v>0</v>
      </c>
      <c r="AA120" s="451"/>
      <c r="AB120" s="82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75" customHeight="1" x14ac:dyDescent="0.2">
      <c r="A121" s="15"/>
      <c r="B121" s="427"/>
      <c r="C121" s="277">
        <v>0</v>
      </c>
      <c r="D121" s="429"/>
      <c r="E121" s="280">
        <v>0</v>
      </c>
      <c r="F121" s="76"/>
      <c r="G121" s="77"/>
      <c r="H121" s="77"/>
      <c r="I121" s="77"/>
      <c r="J121" s="77"/>
      <c r="K121" s="15"/>
      <c r="L121" s="15"/>
      <c r="M121" s="15"/>
      <c r="N121" s="15"/>
      <c r="O121" s="15"/>
      <c r="P121" s="15"/>
      <c r="Q121" s="15"/>
      <c r="R121" s="15"/>
      <c r="S121" s="15"/>
      <c r="T121" s="90"/>
      <c r="U121" s="22"/>
      <c r="V121" s="22"/>
      <c r="W121" s="82"/>
      <c r="X121" s="15"/>
      <c r="Y121" s="90"/>
      <c r="Z121" s="22"/>
      <c r="AA121" s="22"/>
      <c r="AB121" s="82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75" customHeight="1" x14ac:dyDescent="0.2">
      <c r="A122" s="15"/>
      <c r="B122" s="427"/>
      <c r="C122" s="277">
        <v>0</v>
      </c>
      <c r="D122" s="429"/>
      <c r="E122" s="280">
        <v>0</v>
      </c>
      <c r="F122" s="76"/>
      <c r="G122" s="77"/>
      <c r="H122" s="77"/>
      <c r="I122" s="77"/>
      <c r="J122" s="77"/>
      <c r="K122" s="15"/>
      <c r="L122" s="15"/>
      <c r="M122" s="15"/>
      <c r="N122" s="15"/>
      <c r="O122" s="15"/>
      <c r="P122" s="15"/>
      <c r="Q122" s="15"/>
      <c r="R122" s="15"/>
      <c r="S122" s="15"/>
      <c r="T122" s="90"/>
      <c r="U122" s="22"/>
      <c r="V122" s="22"/>
      <c r="W122" s="82"/>
      <c r="X122" s="15"/>
      <c r="Y122" s="90"/>
      <c r="Z122" s="22"/>
      <c r="AA122" s="22"/>
      <c r="AB122" s="82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75" customHeight="1" x14ac:dyDescent="0.2">
      <c r="A123" s="15"/>
      <c r="B123" s="427"/>
      <c r="C123" s="277">
        <v>0</v>
      </c>
      <c r="D123" s="429"/>
      <c r="E123" s="280">
        <v>0</v>
      </c>
      <c r="F123" s="76"/>
      <c r="G123" s="77"/>
      <c r="H123" s="77"/>
      <c r="I123" s="77"/>
      <c r="J123" s="77"/>
      <c r="K123" s="15"/>
      <c r="L123" s="15"/>
      <c r="M123" s="15"/>
      <c r="N123" s="15"/>
      <c r="O123" s="15"/>
      <c r="P123" s="15"/>
      <c r="Q123" s="15"/>
      <c r="R123" s="15"/>
      <c r="S123" s="15"/>
      <c r="T123" s="89" t="s">
        <v>244</v>
      </c>
      <c r="U123" s="495">
        <f>FEBRUARY!U123</f>
        <v>0</v>
      </c>
      <c r="V123" s="495"/>
      <c r="W123" s="496"/>
      <c r="X123" s="15"/>
      <c r="Y123" s="89" t="s">
        <v>240</v>
      </c>
      <c r="Z123" s="495">
        <f>FEBRUARY!Z123</f>
        <v>0</v>
      </c>
      <c r="AA123" s="495"/>
      <c r="AB123" s="496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75" customHeight="1" x14ac:dyDescent="0.2">
      <c r="A124" s="15"/>
      <c r="B124" s="427"/>
      <c r="C124" s="277">
        <v>0</v>
      </c>
      <c r="D124" s="429"/>
      <c r="E124" s="280">
        <v>0</v>
      </c>
      <c r="F124" s="76"/>
      <c r="G124" s="77"/>
      <c r="H124" s="77"/>
      <c r="I124" s="77"/>
      <c r="J124" s="77"/>
      <c r="K124" s="15"/>
      <c r="L124" s="15"/>
      <c r="M124" s="15"/>
      <c r="N124" s="15"/>
      <c r="O124" s="15"/>
      <c r="P124" s="15"/>
      <c r="Q124" s="15"/>
      <c r="R124" s="15"/>
      <c r="S124" s="15"/>
      <c r="T124" s="89" t="s">
        <v>206</v>
      </c>
      <c r="U124" s="495">
        <f>FEBRUARY!U124</f>
        <v>0</v>
      </c>
      <c r="V124" s="495"/>
      <c r="W124" s="496"/>
      <c r="X124" s="15"/>
      <c r="Y124" s="89" t="s">
        <v>206</v>
      </c>
      <c r="Z124" s="495">
        <f>FEBRUARY!Z124</f>
        <v>0</v>
      </c>
      <c r="AA124" s="495"/>
      <c r="AB124" s="496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75" customHeight="1" x14ac:dyDescent="0.2">
      <c r="A125" s="15"/>
      <c r="B125" s="427"/>
      <c r="C125" s="277">
        <v>0</v>
      </c>
      <c r="D125" s="429"/>
      <c r="E125" s="280">
        <v>0</v>
      </c>
      <c r="F125" s="76"/>
      <c r="G125" s="77"/>
      <c r="H125" s="77"/>
      <c r="I125" s="77"/>
      <c r="J125" s="77"/>
      <c r="K125" s="15"/>
      <c r="L125" s="15"/>
      <c r="M125" s="15"/>
      <c r="N125" s="15"/>
      <c r="O125" s="15"/>
      <c r="P125" s="15"/>
      <c r="Q125" s="15"/>
      <c r="R125" s="15"/>
      <c r="S125" s="15"/>
      <c r="T125" s="89" t="s">
        <v>253</v>
      </c>
      <c r="U125" s="495">
        <f>FEBRUARY!U125</f>
        <v>0</v>
      </c>
      <c r="V125" s="495"/>
      <c r="W125" s="496"/>
      <c r="X125" s="15"/>
      <c r="Y125" s="89" t="s">
        <v>253</v>
      </c>
      <c r="Z125" s="495">
        <f>FEBRUARY!Z125</f>
        <v>0</v>
      </c>
      <c r="AA125" s="495"/>
      <c r="AB125" s="496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75" customHeight="1" x14ac:dyDescent="0.2">
      <c r="A126" s="15"/>
      <c r="B126" s="427"/>
      <c r="C126" s="277">
        <v>0</v>
      </c>
      <c r="D126" s="429"/>
      <c r="E126" s="280">
        <v>0</v>
      </c>
      <c r="F126" s="76"/>
      <c r="G126" s="77"/>
      <c r="H126" s="77"/>
      <c r="I126" s="77"/>
      <c r="J126" s="77"/>
      <c r="K126" s="15"/>
      <c r="L126" s="15"/>
      <c r="M126" s="15"/>
      <c r="N126" s="15"/>
      <c r="O126" s="15"/>
      <c r="P126" s="15"/>
      <c r="Q126" s="15"/>
      <c r="R126" s="15"/>
      <c r="S126" s="15"/>
      <c r="T126" s="89" t="s">
        <v>207</v>
      </c>
      <c r="U126" s="451">
        <f>FEBRUARY!U130</f>
        <v>0</v>
      </c>
      <c r="V126" s="451"/>
      <c r="W126" s="82"/>
      <c r="X126" s="15"/>
      <c r="Y126" s="89" t="s">
        <v>207</v>
      </c>
      <c r="Z126" s="451">
        <f>FEBRUARY!Z130</f>
        <v>0</v>
      </c>
      <c r="AA126" s="451"/>
      <c r="AB126" s="82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75" customHeight="1" x14ac:dyDescent="0.2">
      <c r="A127" s="15"/>
      <c r="B127" s="427"/>
      <c r="C127" s="277">
        <v>0</v>
      </c>
      <c r="D127" s="429"/>
      <c r="E127" s="280">
        <v>0</v>
      </c>
      <c r="F127" s="76"/>
      <c r="G127" s="77"/>
      <c r="H127" s="77"/>
      <c r="I127" s="77"/>
      <c r="J127" s="77"/>
      <c r="K127" s="15"/>
      <c r="L127" s="15"/>
      <c r="M127" s="15"/>
      <c r="N127" s="15"/>
      <c r="O127" s="15"/>
      <c r="P127" s="15"/>
      <c r="Q127" s="15"/>
      <c r="R127" s="15"/>
      <c r="S127" s="15"/>
      <c r="T127" s="89" t="s">
        <v>208</v>
      </c>
      <c r="U127" s="450">
        <v>0</v>
      </c>
      <c r="V127" s="450"/>
      <c r="W127" s="82"/>
      <c r="X127" s="15"/>
      <c r="Y127" s="89" t="s">
        <v>208</v>
      </c>
      <c r="Z127" s="450">
        <v>0</v>
      </c>
      <c r="AA127" s="450"/>
      <c r="AB127" s="82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75" customHeight="1" x14ac:dyDescent="0.2">
      <c r="A128" s="15"/>
      <c r="B128" s="427"/>
      <c r="C128" s="277">
        <v>0</v>
      </c>
      <c r="D128" s="429"/>
      <c r="E128" s="280">
        <v>0</v>
      </c>
      <c r="F128" s="76"/>
      <c r="G128" s="77"/>
      <c r="H128" s="77"/>
      <c r="I128" s="77"/>
      <c r="J128" s="77"/>
      <c r="K128" s="15"/>
      <c r="L128" s="15"/>
      <c r="M128" s="15"/>
      <c r="N128" s="15"/>
      <c r="O128" s="15"/>
      <c r="P128" s="15"/>
      <c r="Q128" s="15"/>
      <c r="R128" s="15"/>
      <c r="S128" s="15"/>
      <c r="T128" s="89" t="s">
        <v>209</v>
      </c>
      <c r="U128" s="450">
        <v>0</v>
      </c>
      <c r="V128" s="450"/>
      <c r="W128" s="82"/>
      <c r="X128" s="15"/>
      <c r="Y128" s="89" t="s">
        <v>209</v>
      </c>
      <c r="Z128" s="450">
        <v>0</v>
      </c>
      <c r="AA128" s="450"/>
      <c r="AB128" s="82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75" customHeight="1" x14ac:dyDescent="0.2">
      <c r="A129" s="15"/>
      <c r="B129" s="427"/>
      <c r="C129" s="277">
        <v>0</v>
      </c>
      <c r="D129" s="429"/>
      <c r="E129" s="280">
        <v>0</v>
      </c>
      <c r="F129" s="76"/>
      <c r="G129" s="77"/>
      <c r="H129" s="77"/>
      <c r="I129" s="77"/>
      <c r="J129" s="77"/>
      <c r="K129" s="15"/>
      <c r="L129" s="15"/>
      <c r="M129" s="15"/>
      <c r="N129" s="15"/>
      <c r="O129" s="15"/>
      <c r="P129" s="15"/>
      <c r="Q129" s="15"/>
      <c r="R129" s="15"/>
      <c r="S129" s="15"/>
      <c r="T129" s="89" t="s">
        <v>210</v>
      </c>
      <c r="U129" s="450">
        <v>0</v>
      </c>
      <c r="V129" s="450"/>
      <c r="W129" s="82"/>
      <c r="X129" s="15"/>
      <c r="Y129" s="89" t="s">
        <v>210</v>
      </c>
      <c r="Z129" s="450">
        <v>0</v>
      </c>
      <c r="AA129" s="450"/>
      <c r="AB129" s="82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75" customHeight="1" x14ac:dyDescent="0.2">
      <c r="A130" s="15"/>
      <c r="B130" s="427"/>
      <c r="C130" s="277">
        <v>0</v>
      </c>
      <c r="D130" s="429"/>
      <c r="E130" s="280">
        <v>0</v>
      </c>
      <c r="F130" s="76"/>
      <c r="G130" s="77"/>
      <c r="H130" s="77"/>
      <c r="I130" s="77"/>
      <c r="J130" s="77"/>
      <c r="K130" s="15"/>
      <c r="L130" s="15"/>
      <c r="M130" s="15"/>
      <c r="N130" s="15"/>
      <c r="O130" s="15"/>
      <c r="P130" s="15"/>
      <c r="Q130" s="15"/>
      <c r="R130" s="15"/>
      <c r="S130" s="15"/>
      <c r="T130" s="89" t="str">
        <f>T120</f>
        <v>AS OF 3/31</v>
      </c>
      <c r="U130" s="451">
        <f>U126+U127+U128-U129</f>
        <v>0</v>
      </c>
      <c r="V130" s="451"/>
      <c r="W130" s="82"/>
      <c r="X130" s="15"/>
      <c r="Y130" s="89" t="str">
        <f>Y120</f>
        <v>AS OF 3/31</v>
      </c>
      <c r="Z130" s="451">
        <f>Z126+Z127+Z128-Z129</f>
        <v>0</v>
      </c>
      <c r="AA130" s="451"/>
      <c r="AB130" s="82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75" customHeight="1" x14ac:dyDescent="0.2">
      <c r="A131" s="15"/>
      <c r="B131" s="427"/>
      <c r="C131" s="277">
        <v>0</v>
      </c>
      <c r="D131" s="429"/>
      <c r="E131" s="280">
        <v>0</v>
      </c>
      <c r="F131" s="76"/>
      <c r="G131" s="77"/>
      <c r="H131" s="77"/>
      <c r="I131" s="77"/>
      <c r="J131" s="77"/>
      <c r="K131" s="15"/>
      <c r="L131" s="15"/>
      <c r="M131" s="15"/>
      <c r="N131" s="15"/>
      <c r="O131" s="15"/>
      <c r="P131" s="15"/>
      <c r="Q131" s="15"/>
      <c r="R131" s="15"/>
      <c r="S131" s="15"/>
      <c r="T131" s="90"/>
      <c r="U131" s="22"/>
      <c r="V131" s="22"/>
      <c r="W131" s="82"/>
      <c r="X131" s="15"/>
      <c r="Y131" s="90"/>
      <c r="Z131" s="22"/>
      <c r="AA131" s="22"/>
      <c r="AB131" s="82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75" customHeight="1" x14ac:dyDescent="0.2">
      <c r="A132" s="15"/>
      <c r="B132" s="427"/>
      <c r="C132" s="277">
        <v>0</v>
      </c>
      <c r="D132" s="429"/>
      <c r="E132" s="280">
        <v>0</v>
      </c>
      <c r="F132" s="76"/>
      <c r="G132" s="77"/>
      <c r="H132" s="77"/>
      <c r="I132" s="77"/>
      <c r="J132" s="77"/>
      <c r="K132" s="15"/>
      <c r="L132" s="15"/>
      <c r="M132" s="15"/>
      <c r="N132" s="15"/>
      <c r="O132" s="15"/>
      <c r="P132" s="15"/>
      <c r="Q132" s="15"/>
      <c r="R132" s="15"/>
      <c r="S132" s="15"/>
      <c r="T132" s="90"/>
      <c r="U132" s="22"/>
      <c r="V132" s="22"/>
      <c r="W132" s="82"/>
      <c r="X132" s="15"/>
      <c r="Y132" s="90"/>
      <c r="Z132" s="22"/>
      <c r="AA132" s="22"/>
      <c r="AB132" s="82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75" customHeight="1" x14ac:dyDescent="0.2">
      <c r="A133" s="15"/>
      <c r="B133" s="427"/>
      <c r="C133" s="277">
        <v>0</v>
      </c>
      <c r="D133" s="429"/>
      <c r="E133" s="280">
        <v>0</v>
      </c>
      <c r="F133" s="76"/>
      <c r="G133" s="77"/>
      <c r="H133" s="77"/>
      <c r="I133" s="77"/>
      <c r="J133" s="77"/>
      <c r="K133" s="15"/>
      <c r="L133" s="15"/>
      <c r="M133" s="15"/>
      <c r="N133" s="15"/>
      <c r="O133" s="15"/>
      <c r="P133" s="15"/>
      <c r="Q133" s="15"/>
      <c r="R133" s="15"/>
      <c r="S133" s="15"/>
      <c r="T133" s="89" t="s">
        <v>245</v>
      </c>
      <c r="U133" s="495">
        <f>FEBRUARY!U133</f>
        <v>0</v>
      </c>
      <c r="V133" s="495"/>
      <c r="W133" s="496"/>
      <c r="X133" s="15"/>
      <c r="Y133" s="89" t="s">
        <v>241</v>
      </c>
      <c r="Z133" s="495">
        <f>FEBRUARY!Z133</f>
        <v>0</v>
      </c>
      <c r="AA133" s="495"/>
      <c r="AB133" s="496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75" customHeight="1" x14ac:dyDescent="0.2">
      <c r="A134" s="15"/>
      <c r="B134" s="427"/>
      <c r="C134" s="277">
        <v>0</v>
      </c>
      <c r="D134" s="429"/>
      <c r="E134" s="280">
        <v>0</v>
      </c>
      <c r="F134" s="76"/>
      <c r="G134" s="77"/>
      <c r="H134" s="77"/>
      <c r="I134" s="77"/>
      <c r="J134" s="77"/>
      <c r="K134" s="15"/>
      <c r="L134" s="15"/>
      <c r="M134" s="15"/>
      <c r="N134" s="15"/>
      <c r="O134" s="15"/>
      <c r="P134" s="15"/>
      <c r="Q134" s="15"/>
      <c r="R134" s="15"/>
      <c r="S134" s="15"/>
      <c r="T134" s="89" t="s">
        <v>206</v>
      </c>
      <c r="U134" s="495">
        <f>FEBRUARY!U134</f>
        <v>0</v>
      </c>
      <c r="V134" s="495"/>
      <c r="W134" s="496"/>
      <c r="X134" s="15"/>
      <c r="Y134" s="89" t="s">
        <v>206</v>
      </c>
      <c r="Z134" s="495">
        <f>FEBRUARY!Z134</f>
        <v>0</v>
      </c>
      <c r="AA134" s="495"/>
      <c r="AB134" s="496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75" customHeight="1" x14ac:dyDescent="0.2">
      <c r="A135" s="15"/>
      <c r="B135" s="427"/>
      <c r="C135" s="277">
        <v>0</v>
      </c>
      <c r="D135" s="429"/>
      <c r="E135" s="280">
        <v>0</v>
      </c>
      <c r="F135" s="76"/>
      <c r="G135" s="77"/>
      <c r="H135" s="77"/>
      <c r="I135" s="77"/>
      <c r="J135" s="77"/>
      <c r="K135" s="15"/>
      <c r="L135" s="15"/>
      <c r="M135" s="15"/>
      <c r="N135" s="15"/>
      <c r="O135" s="15"/>
      <c r="P135" s="15"/>
      <c r="Q135" s="15"/>
      <c r="R135" s="15"/>
      <c r="S135" s="15"/>
      <c r="T135" s="89" t="s">
        <v>253</v>
      </c>
      <c r="U135" s="495">
        <f>FEBRUARY!U135</f>
        <v>0</v>
      </c>
      <c r="V135" s="495"/>
      <c r="W135" s="496"/>
      <c r="X135" s="15"/>
      <c r="Y135" s="89" t="s">
        <v>253</v>
      </c>
      <c r="Z135" s="495">
        <f>FEBRUARY!Z135</f>
        <v>0</v>
      </c>
      <c r="AA135" s="495"/>
      <c r="AB135" s="496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75" customHeight="1" x14ac:dyDescent="0.2">
      <c r="A136" s="15"/>
      <c r="B136" s="427"/>
      <c r="C136" s="277">
        <v>0</v>
      </c>
      <c r="D136" s="429"/>
      <c r="E136" s="280">
        <v>0</v>
      </c>
      <c r="F136" s="76"/>
      <c r="G136" s="77"/>
      <c r="H136" s="77"/>
      <c r="I136" s="77"/>
      <c r="J136" s="77"/>
      <c r="K136" s="15"/>
      <c r="L136" s="15"/>
      <c r="M136" s="15"/>
      <c r="N136" s="15"/>
      <c r="O136" s="15"/>
      <c r="P136" s="15"/>
      <c r="Q136" s="15"/>
      <c r="R136" s="15"/>
      <c r="S136" s="15"/>
      <c r="T136" s="89" t="s">
        <v>207</v>
      </c>
      <c r="U136" s="451">
        <f>FEBRUARY!U140</f>
        <v>0</v>
      </c>
      <c r="V136" s="451"/>
      <c r="W136" s="82"/>
      <c r="X136" s="15"/>
      <c r="Y136" s="89" t="s">
        <v>207</v>
      </c>
      <c r="Z136" s="451">
        <f>FEBRUARY!Z140</f>
        <v>0</v>
      </c>
      <c r="AA136" s="451"/>
      <c r="AB136" s="82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75" customHeight="1" x14ac:dyDescent="0.2">
      <c r="A137" s="15"/>
      <c r="B137" s="427"/>
      <c r="C137" s="277">
        <v>0</v>
      </c>
      <c r="D137" s="429"/>
      <c r="E137" s="280">
        <v>0</v>
      </c>
      <c r="F137" s="76"/>
      <c r="G137" s="77"/>
      <c r="H137" s="77"/>
      <c r="I137" s="77"/>
      <c r="J137" s="77"/>
      <c r="K137" s="15"/>
      <c r="L137" s="15"/>
      <c r="M137" s="15"/>
      <c r="N137" s="15"/>
      <c r="O137" s="15"/>
      <c r="P137" s="15"/>
      <c r="Q137" s="15"/>
      <c r="R137" s="15"/>
      <c r="S137" s="15"/>
      <c r="T137" s="89" t="s">
        <v>208</v>
      </c>
      <c r="U137" s="450">
        <v>0</v>
      </c>
      <c r="V137" s="450"/>
      <c r="W137" s="82"/>
      <c r="X137" s="15"/>
      <c r="Y137" s="89" t="s">
        <v>208</v>
      </c>
      <c r="Z137" s="450">
        <v>0</v>
      </c>
      <c r="AA137" s="450"/>
      <c r="AB137" s="82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75" customHeight="1" x14ac:dyDescent="0.2">
      <c r="A138" s="15"/>
      <c r="B138" s="427"/>
      <c r="C138" s="277">
        <v>0</v>
      </c>
      <c r="D138" s="429"/>
      <c r="E138" s="280">
        <v>0</v>
      </c>
      <c r="F138" s="76"/>
      <c r="G138" s="77"/>
      <c r="H138" s="77"/>
      <c r="I138" s="77"/>
      <c r="J138" s="77"/>
      <c r="K138" s="15"/>
      <c r="L138" s="15"/>
      <c r="M138" s="15"/>
      <c r="N138" s="15"/>
      <c r="O138" s="15"/>
      <c r="P138" s="15"/>
      <c r="Q138" s="15"/>
      <c r="R138" s="15"/>
      <c r="S138" s="15"/>
      <c r="T138" s="89" t="s">
        <v>209</v>
      </c>
      <c r="U138" s="450">
        <v>0</v>
      </c>
      <c r="V138" s="450"/>
      <c r="W138" s="82"/>
      <c r="X138" s="15"/>
      <c r="Y138" s="89" t="s">
        <v>209</v>
      </c>
      <c r="Z138" s="450">
        <v>0</v>
      </c>
      <c r="AA138" s="450"/>
      <c r="AB138" s="82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75" customHeight="1" x14ac:dyDescent="0.2">
      <c r="A139" s="15"/>
      <c r="B139" s="427"/>
      <c r="C139" s="277">
        <v>0</v>
      </c>
      <c r="D139" s="429"/>
      <c r="E139" s="280">
        <v>0</v>
      </c>
      <c r="F139" s="76"/>
      <c r="G139" s="77"/>
      <c r="H139" s="77"/>
      <c r="I139" s="77"/>
      <c r="J139" s="77"/>
      <c r="K139" s="15"/>
      <c r="L139" s="15"/>
      <c r="M139" s="15"/>
      <c r="N139" s="15"/>
      <c r="O139" s="15"/>
      <c r="P139" s="15"/>
      <c r="Q139" s="15"/>
      <c r="R139" s="15"/>
      <c r="S139" s="15"/>
      <c r="T139" s="89" t="s">
        <v>210</v>
      </c>
      <c r="U139" s="450">
        <v>0</v>
      </c>
      <c r="V139" s="450"/>
      <c r="W139" s="82"/>
      <c r="X139" s="15"/>
      <c r="Y139" s="89" t="s">
        <v>210</v>
      </c>
      <c r="Z139" s="450">
        <v>0</v>
      </c>
      <c r="AA139" s="450"/>
      <c r="AB139" s="82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75" customHeight="1" x14ac:dyDescent="0.2">
      <c r="A140" s="15"/>
      <c r="B140" s="427"/>
      <c r="C140" s="277">
        <v>0</v>
      </c>
      <c r="D140" s="429"/>
      <c r="E140" s="280">
        <v>0</v>
      </c>
      <c r="F140" s="76"/>
      <c r="G140" s="77"/>
      <c r="H140" s="77"/>
      <c r="I140" s="77"/>
      <c r="J140" s="77"/>
      <c r="K140" s="15"/>
      <c r="L140" s="15"/>
      <c r="M140" s="15"/>
      <c r="N140" s="15"/>
      <c r="O140" s="15"/>
      <c r="P140" s="15"/>
      <c r="Q140" s="15"/>
      <c r="R140" s="15"/>
      <c r="S140" s="15"/>
      <c r="T140" s="89" t="str">
        <f>T130</f>
        <v>AS OF 3/31</v>
      </c>
      <c r="U140" s="451">
        <f>U136+U137+U138-U139</f>
        <v>0</v>
      </c>
      <c r="V140" s="451"/>
      <c r="W140" s="82"/>
      <c r="X140" s="15"/>
      <c r="Y140" s="89" t="str">
        <f>Y130</f>
        <v>AS OF 3/31</v>
      </c>
      <c r="Z140" s="451">
        <f>Z136+Z137+Z138-Z139</f>
        <v>0</v>
      </c>
      <c r="AA140" s="451"/>
      <c r="AB140" s="82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75" customHeight="1" thickBot="1" x14ac:dyDescent="0.25">
      <c r="A141" s="15"/>
      <c r="B141" s="427"/>
      <c r="C141" s="277">
        <v>0</v>
      </c>
      <c r="D141" s="429"/>
      <c r="E141" s="280">
        <v>0</v>
      </c>
      <c r="F141" s="76"/>
      <c r="G141" s="77"/>
      <c r="H141" s="77"/>
      <c r="I141" s="77"/>
      <c r="J141" s="77"/>
      <c r="K141" s="15"/>
      <c r="L141" s="15"/>
      <c r="M141" s="15"/>
      <c r="N141" s="15"/>
      <c r="O141" s="15"/>
      <c r="P141" s="15"/>
      <c r="Q141" s="15"/>
      <c r="R141" s="15"/>
      <c r="S141" s="15"/>
      <c r="T141" s="91"/>
      <c r="U141" s="85"/>
      <c r="V141" s="85"/>
      <c r="W141" s="88"/>
      <c r="X141" s="15"/>
      <c r="Y141" s="91"/>
      <c r="Z141" s="85"/>
      <c r="AA141" s="85"/>
      <c r="AB141" s="88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75" customHeight="1" x14ac:dyDescent="0.2">
      <c r="A142" s="15"/>
      <c r="B142" s="427"/>
      <c r="C142" s="277">
        <v>0</v>
      </c>
      <c r="D142" s="429"/>
      <c r="E142" s="280">
        <v>0</v>
      </c>
      <c r="F142" s="76"/>
      <c r="G142" s="302">
        <f>C146+E146</f>
        <v>0</v>
      </c>
      <c r="H142" s="15" t="s">
        <v>470</v>
      </c>
      <c r="I142" s="77"/>
      <c r="J142" s="77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75" customHeight="1" x14ac:dyDescent="0.2">
      <c r="A143" s="15"/>
      <c r="B143" s="427"/>
      <c r="C143" s="277">
        <v>0</v>
      </c>
      <c r="D143" s="429"/>
      <c r="E143" s="280">
        <v>0</v>
      </c>
      <c r="F143" s="76"/>
      <c r="I143" s="77"/>
      <c r="J143" s="77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75" customHeight="1" x14ac:dyDescent="0.2">
      <c r="A144" s="15"/>
      <c r="B144" s="427"/>
      <c r="C144" s="277">
        <v>0</v>
      </c>
      <c r="D144" s="429"/>
      <c r="E144" s="280">
        <v>0</v>
      </c>
      <c r="F144" s="76"/>
      <c r="G144" s="77"/>
      <c r="H144" s="77"/>
      <c r="I144" s="77"/>
      <c r="J144" s="77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2.75" customHeight="1" x14ac:dyDescent="0.2">
      <c r="A145" s="15"/>
      <c r="B145" s="428"/>
      <c r="C145" s="278">
        <v>0</v>
      </c>
      <c r="D145" s="430"/>
      <c r="E145" s="281">
        <v>0</v>
      </c>
      <c r="F145" s="76"/>
      <c r="G145" s="77"/>
      <c r="H145" s="77"/>
      <c r="I145" s="77"/>
      <c r="J145" s="77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t="12.75" customHeight="1" x14ac:dyDescent="0.2">
      <c r="A146" s="15"/>
      <c r="B146" s="39" t="s">
        <v>136</v>
      </c>
      <c r="C146" s="279">
        <f>SUM(C105:C145)</f>
        <v>0</v>
      </c>
      <c r="D146" s="92" t="s">
        <v>136</v>
      </c>
      <c r="E146" s="282">
        <f>SUM(E105:E145)</f>
        <v>0</v>
      </c>
      <c r="F146" s="76"/>
      <c r="G146" s="77"/>
      <c r="H146" s="77"/>
      <c r="I146" s="77"/>
      <c r="J146" s="77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t="12.75" customHeight="1" x14ac:dyDescent="0.2">
      <c r="G147" s="93"/>
    </row>
  </sheetData>
  <sheetProtection algorithmName="SHA-512" hashValue="MzJBuqpm0YE/IrS2o+R+KjnyiInyucmTDCygekgCgSndE2PQzKVmGlYaRvsGK9gFlMevVgIoDH7IKLPJ/u5Teg==" saltValue="n9fX5XyXGerYX+JHsdZcog==" spinCount="100000" sheet="1" objects="1" scenarios="1" formatColumns="0" formatRows="0"/>
  <mergeCells count="128">
    <mergeCell ref="K102:N102"/>
    <mergeCell ref="B2:D2"/>
    <mergeCell ref="E2:F2"/>
    <mergeCell ref="B103:E103"/>
    <mergeCell ref="G10:I10"/>
    <mergeCell ref="G55:I55"/>
    <mergeCell ref="F110:G110"/>
    <mergeCell ref="H110:I110"/>
    <mergeCell ref="F108:G108"/>
    <mergeCell ref="H108:I108"/>
    <mergeCell ref="F109:G109"/>
    <mergeCell ref="H109:I109"/>
    <mergeCell ref="F106:G106"/>
    <mergeCell ref="H106:I106"/>
    <mergeCell ref="F107:G107"/>
    <mergeCell ref="H107:I107"/>
    <mergeCell ref="F104:G104"/>
    <mergeCell ref="H104:I104"/>
    <mergeCell ref="F105:G105"/>
    <mergeCell ref="H105:I105"/>
    <mergeCell ref="O104:P104"/>
    <mergeCell ref="O105:P105"/>
    <mergeCell ref="O106:P106"/>
    <mergeCell ref="O107:P107"/>
    <mergeCell ref="K114:N114"/>
    <mergeCell ref="K115:N115"/>
    <mergeCell ref="K116:N116"/>
    <mergeCell ref="K109:N109"/>
    <mergeCell ref="K110:N110"/>
    <mergeCell ref="K111:N111"/>
    <mergeCell ref="K112:N112"/>
    <mergeCell ref="K107:N107"/>
    <mergeCell ref="K108:N108"/>
    <mergeCell ref="K106:N106"/>
    <mergeCell ref="K113:N113"/>
    <mergeCell ref="O113:P113"/>
    <mergeCell ref="Z130:AA130"/>
    <mergeCell ref="U126:V126"/>
    <mergeCell ref="U123:W123"/>
    <mergeCell ref="H115:I115"/>
    <mergeCell ref="H116:I116"/>
    <mergeCell ref="F113:G113"/>
    <mergeCell ref="H113:I113"/>
    <mergeCell ref="F114:G114"/>
    <mergeCell ref="H114:I114"/>
    <mergeCell ref="K117:N117"/>
    <mergeCell ref="U133:W133"/>
    <mergeCell ref="O112:P112"/>
    <mergeCell ref="O114:P114"/>
    <mergeCell ref="O108:P108"/>
    <mergeCell ref="O109:P109"/>
    <mergeCell ref="O115:P115"/>
    <mergeCell ref="O116:P116"/>
    <mergeCell ref="U120:V120"/>
    <mergeCell ref="Z116:AA116"/>
    <mergeCell ref="Z117:AA117"/>
    <mergeCell ref="Z118:AA118"/>
    <mergeCell ref="Z119:AA119"/>
    <mergeCell ref="Z120:AA120"/>
    <mergeCell ref="U116:V116"/>
    <mergeCell ref="U117:V117"/>
    <mergeCell ref="U118:V118"/>
    <mergeCell ref="U119:V119"/>
    <mergeCell ref="U109:V109"/>
    <mergeCell ref="U110:V110"/>
    <mergeCell ref="O117:P117"/>
    <mergeCell ref="O110:P110"/>
    <mergeCell ref="O111:P111"/>
    <mergeCell ref="Z128:AA128"/>
    <mergeCell ref="Z129:AA129"/>
    <mergeCell ref="U140:V140"/>
    <mergeCell ref="Z136:AA136"/>
    <mergeCell ref="Z137:AA137"/>
    <mergeCell ref="Z138:AA138"/>
    <mergeCell ref="Z139:AA139"/>
    <mergeCell ref="Z140:AA140"/>
    <mergeCell ref="U136:V136"/>
    <mergeCell ref="U137:V137"/>
    <mergeCell ref="U138:V138"/>
    <mergeCell ref="U139:V139"/>
    <mergeCell ref="U4:Y4"/>
    <mergeCell ref="U18:Y18"/>
    <mergeCell ref="U63:Y63"/>
    <mergeCell ref="J15:K15"/>
    <mergeCell ref="Z113:AB113"/>
    <mergeCell ref="Z103:AB103"/>
    <mergeCell ref="U103:W103"/>
    <mergeCell ref="U113:W113"/>
    <mergeCell ref="Z107:AA107"/>
    <mergeCell ref="Z108:AA108"/>
    <mergeCell ref="Z109:AA109"/>
    <mergeCell ref="Z110:AA110"/>
    <mergeCell ref="Y102:AB102"/>
    <mergeCell ref="U106:V106"/>
    <mergeCell ref="U107:V107"/>
    <mergeCell ref="U108:V108"/>
    <mergeCell ref="T102:W102"/>
    <mergeCell ref="K104:N104"/>
    <mergeCell ref="K105:N105"/>
    <mergeCell ref="J60:K60"/>
    <mergeCell ref="Z106:AA106"/>
    <mergeCell ref="K103:N103"/>
    <mergeCell ref="O102:P102"/>
    <mergeCell ref="O103:P103"/>
    <mergeCell ref="U134:W134"/>
    <mergeCell ref="U135:W135"/>
    <mergeCell ref="Z134:AB134"/>
    <mergeCell ref="Z135:AB135"/>
    <mergeCell ref="Z104:AB104"/>
    <mergeCell ref="Z105:AB105"/>
    <mergeCell ref="U104:W104"/>
    <mergeCell ref="U105:W105"/>
    <mergeCell ref="U114:W114"/>
    <mergeCell ref="U115:W115"/>
    <mergeCell ref="Z114:AB114"/>
    <mergeCell ref="Z115:AB115"/>
    <mergeCell ref="Z124:AB124"/>
    <mergeCell ref="Z125:AB125"/>
    <mergeCell ref="U124:W124"/>
    <mergeCell ref="U125:W125"/>
    <mergeCell ref="Z133:AB133"/>
    <mergeCell ref="Z123:AB123"/>
    <mergeCell ref="U127:V127"/>
    <mergeCell ref="U128:V128"/>
    <mergeCell ref="U129:V129"/>
    <mergeCell ref="U130:V130"/>
    <mergeCell ref="Z126:AA126"/>
    <mergeCell ref="Z127:AA127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2" manualBreakCount="2">
    <brk id="54" max="16383" man="1"/>
    <brk id="100" max="16383" man="1"/>
  </rowBreaks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7" customFormat="1" ht="15.6" customHeight="1" x14ac:dyDescent="0.2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67" customFormat="1" ht="15.6" customHeight="1" x14ac:dyDescent="0.25">
      <c r="A2" s="492" t="str">
        <f>JANUARY!G10</f>
        <v>UNITED STEELWORKERS - LOCAL UNION</v>
      </c>
      <c r="B2" s="492"/>
      <c r="C2" s="492"/>
      <c r="D2" s="492"/>
      <c r="E2" s="492"/>
      <c r="F2" s="492"/>
      <c r="G2" s="492"/>
      <c r="H2" s="492"/>
      <c r="I2" s="492"/>
      <c r="J2" s="492"/>
      <c r="K2" s="166"/>
    </row>
    <row r="3" spans="1:11" s="167" customFormat="1" ht="15.6" customHeight="1" x14ac:dyDescent="0.25">
      <c r="A3" s="492" t="s">
        <v>357</v>
      </c>
      <c r="B3" s="492"/>
      <c r="C3" s="492"/>
      <c r="D3" s="492"/>
      <c r="E3" s="492"/>
      <c r="F3" s="492"/>
      <c r="G3" s="492"/>
      <c r="H3" s="492"/>
      <c r="I3" s="492"/>
      <c r="J3" s="492"/>
      <c r="K3" s="166"/>
    </row>
    <row r="4" spans="1:11" s="172" customFormat="1" ht="15.6" customHeight="1" x14ac:dyDescent="0.25">
      <c r="B4" s="173"/>
      <c r="C4" s="173"/>
      <c r="D4" s="173"/>
      <c r="E4" s="173"/>
      <c r="F4" s="174" t="s">
        <v>358</v>
      </c>
      <c r="G4" s="175">
        <f>JANUARY!E11</f>
        <v>0</v>
      </c>
      <c r="H4" s="173"/>
      <c r="I4" s="173"/>
      <c r="J4" s="173"/>
      <c r="K4" s="176"/>
    </row>
    <row r="5" spans="1:11" ht="15.6" customHeight="1" x14ac:dyDescent="0.2">
      <c r="A5" s="103" t="s">
        <v>236</v>
      </c>
      <c r="B5" s="103"/>
      <c r="C5" s="103"/>
      <c r="D5" s="103"/>
      <c r="E5" s="103"/>
      <c r="F5" s="103"/>
      <c r="G5" s="285" t="s">
        <v>404</v>
      </c>
      <c r="H5" s="125" t="s">
        <v>355</v>
      </c>
      <c r="I5" s="125"/>
      <c r="J5" s="103"/>
      <c r="K5" s="103"/>
    </row>
    <row r="6" spans="1:11" ht="15.6" customHeight="1" thickBo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5.6" customHeight="1" x14ac:dyDescent="0.2">
      <c r="A7" s="103" t="s">
        <v>276</v>
      </c>
      <c r="B7" s="103"/>
      <c r="C7" s="103"/>
      <c r="D7" s="103"/>
      <c r="E7" s="103"/>
      <c r="F7" s="103"/>
      <c r="G7" s="103"/>
      <c r="H7" s="103"/>
      <c r="I7" s="103" t="s">
        <v>277</v>
      </c>
      <c r="J7" s="126">
        <f>FebRpt!J39</f>
        <v>0</v>
      </c>
      <c r="K7" s="103"/>
    </row>
    <row r="8" spans="1:11" ht="15.6" customHeight="1" x14ac:dyDescent="0.2">
      <c r="A8" s="127" t="s">
        <v>278</v>
      </c>
      <c r="B8" s="127"/>
      <c r="C8" s="127"/>
      <c r="D8" s="127"/>
      <c r="E8" s="127"/>
      <c r="F8" s="103"/>
      <c r="G8" s="103"/>
      <c r="H8" s="103"/>
      <c r="I8" s="103"/>
      <c r="J8" s="128"/>
      <c r="K8" s="103"/>
    </row>
    <row r="9" spans="1:11" ht="15.6" customHeight="1" x14ac:dyDescent="0.2">
      <c r="A9" s="103" t="s">
        <v>279</v>
      </c>
      <c r="B9" s="103"/>
      <c r="C9" s="103"/>
      <c r="D9" s="103"/>
      <c r="E9" s="103"/>
      <c r="F9" s="103"/>
      <c r="G9" s="103"/>
      <c r="H9" s="103"/>
      <c r="I9" s="154">
        <f>SUM(MARCH!$B$7)</f>
        <v>0</v>
      </c>
      <c r="J9" s="130"/>
      <c r="K9" s="103"/>
    </row>
    <row r="10" spans="1:11" ht="15.6" customHeight="1" x14ac:dyDescent="0.2">
      <c r="A10" s="103" t="s">
        <v>371</v>
      </c>
      <c r="B10" s="103"/>
      <c r="C10" s="103"/>
      <c r="D10" s="103"/>
      <c r="E10" s="103"/>
      <c r="F10" s="103"/>
      <c r="G10" s="103"/>
      <c r="H10" s="103"/>
      <c r="I10" s="131">
        <f>SUM(MARCH!$C$7)</f>
        <v>0</v>
      </c>
      <c r="J10" s="130"/>
      <c r="K10" s="103"/>
    </row>
    <row r="11" spans="1:11" ht="15.6" customHeight="1" x14ac:dyDescent="0.2">
      <c r="A11" s="103" t="s">
        <v>324</v>
      </c>
      <c r="B11" s="103"/>
      <c r="C11" s="103"/>
      <c r="D11" s="103"/>
      <c r="E11" s="103"/>
      <c r="F11" s="103"/>
      <c r="G11" s="103"/>
      <c r="H11" s="103"/>
      <c r="I11" s="131">
        <f>SUM(MARCH!$D$7)</f>
        <v>0</v>
      </c>
      <c r="J11" s="130"/>
      <c r="K11" s="103"/>
    </row>
    <row r="12" spans="1:11" ht="15.6" customHeight="1" x14ac:dyDescent="0.2">
      <c r="A12" s="103" t="s">
        <v>280</v>
      </c>
      <c r="B12" s="103"/>
      <c r="C12" s="103"/>
      <c r="D12" s="103"/>
      <c r="E12" s="103"/>
      <c r="F12" s="103"/>
      <c r="G12" s="103"/>
      <c r="H12" s="103"/>
      <c r="I12" s="131">
        <f>SUM(MARCH!$E$7)</f>
        <v>0</v>
      </c>
      <c r="J12" s="130"/>
      <c r="K12" s="103"/>
    </row>
    <row r="13" spans="1:11" ht="15.6" customHeight="1" x14ac:dyDescent="0.2">
      <c r="A13" s="103" t="s">
        <v>281</v>
      </c>
      <c r="B13" s="103"/>
      <c r="C13" s="103"/>
      <c r="D13" s="103"/>
      <c r="E13" s="103"/>
      <c r="F13" s="103"/>
      <c r="G13" s="103"/>
      <c r="H13" s="103"/>
      <c r="I13" s="131">
        <f>SUM(MARCH!$F$7)</f>
        <v>0</v>
      </c>
      <c r="J13" s="130"/>
      <c r="K13" s="103"/>
    </row>
    <row r="14" spans="1:11" ht="15.6" customHeight="1" x14ac:dyDescent="0.2">
      <c r="A14" s="103" t="s">
        <v>282</v>
      </c>
      <c r="B14" s="103"/>
      <c r="C14" s="103"/>
      <c r="D14" s="103"/>
      <c r="E14" s="103"/>
      <c r="F14" s="103"/>
      <c r="G14" s="103"/>
      <c r="H14" s="103"/>
      <c r="I14" s="131">
        <f>SUM(MARCH!$L$7:$O$7)</f>
        <v>0</v>
      </c>
      <c r="J14" s="130"/>
      <c r="K14" s="103"/>
    </row>
    <row r="15" spans="1:11" ht="15.6" customHeight="1" x14ac:dyDescent="0.2">
      <c r="A15" s="103"/>
      <c r="B15" s="103" t="s">
        <v>283</v>
      </c>
      <c r="C15" s="103" t="s">
        <v>284</v>
      </c>
      <c r="D15" s="103"/>
      <c r="E15" s="103"/>
      <c r="F15" s="103"/>
      <c r="G15" s="103"/>
      <c r="H15" s="103"/>
      <c r="I15" s="131">
        <f>SUM(MARCH!$Q$7:$R$7)</f>
        <v>0</v>
      </c>
      <c r="J15" s="130"/>
      <c r="K15" s="103"/>
    </row>
    <row r="16" spans="1:11" ht="15.6" customHeight="1" thickBot="1" x14ac:dyDescent="0.25">
      <c r="A16" s="103"/>
      <c r="B16" s="103"/>
      <c r="C16" s="103" t="s">
        <v>285</v>
      </c>
      <c r="D16" s="103"/>
      <c r="E16" s="103"/>
      <c r="F16" s="103"/>
      <c r="G16" s="103"/>
      <c r="H16" s="103"/>
      <c r="I16" s="132">
        <f>SUM(MARCH!$P$7)</f>
        <v>0</v>
      </c>
      <c r="J16" s="130"/>
      <c r="K16" s="103"/>
    </row>
    <row r="17" spans="1:11" ht="15.6" customHeight="1" thickBot="1" x14ac:dyDescent="0.25">
      <c r="A17" s="103"/>
      <c r="B17" s="127" t="s">
        <v>286</v>
      </c>
      <c r="C17" s="103"/>
      <c r="D17" s="103"/>
      <c r="E17" s="103"/>
      <c r="F17" s="103"/>
      <c r="G17" s="103"/>
      <c r="H17" s="103"/>
      <c r="I17" s="127" t="s">
        <v>277</v>
      </c>
      <c r="J17" s="133">
        <f>SUM(I9:I16)</f>
        <v>0</v>
      </c>
      <c r="K17" s="103"/>
    </row>
    <row r="18" spans="1:11" ht="15.6" customHeight="1" thickTop="1" thickBot="1" x14ac:dyDescent="0.25">
      <c r="A18" s="103"/>
      <c r="B18" s="127" t="s">
        <v>287</v>
      </c>
      <c r="C18" s="103"/>
      <c r="D18" s="103"/>
      <c r="E18" s="103"/>
      <c r="F18" s="103"/>
      <c r="G18" s="103"/>
      <c r="H18" s="103"/>
      <c r="I18" s="103"/>
      <c r="J18" s="134">
        <f>SUM(J7+J17)</f>
        <v>0</v>
      </c>
      <c r="K18" s="103"/>
    </row>
    <row r="19" spans="1:11" ht="15.6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35" t="s">
        <v>236</v>
      </c>
      <c r="K19" s="103"/>
    </row>
    <row r="20" spans="1:11" ht="15.6" customHeight="1" x14ac:dyDescent="0.2">
      <c r="A20" s="103" t="s">
        <v>288</v>
      </c>
      <c r="B20" s="103"/>
      <c r="C20" s="103"/>
      <c r="D20" s="103"/>
      <c r="E20" s="103"/>
      <c r="F20" s="103"/>
      <c r="G20" s="103"/>
      <c r="H20" s="103"/>
      <c r="I20" s="103"/>
      <c r="J20" s="130"/>
      <c r="K20" s="103"/>
    </row>
    <row r="21" spans="1:11" ht="15.6" customHeight="1" thickBot="1" x14ac:dyDescent="0.25">
      <c r="A21" s="103" t="s">
        <v>289</v>
      </c>
      <c r="B21" s="103"/>
      <c r="C21" s="103"/>
      <c r="D21" s="103"/>
      <c r="E21" s="103"/>
      <c r="F21" s="103"/>
      <c r="G21" s="103"/>
      <c r="H21" s="103"/>
      <c r="I21" s="103"/>
      <c r="J21" s="130"/>
      <c r="K21" s="103"/>
    </row>
    <row r="22" spans="1:11" ht="15.6" customHeight="1" x14ac:dyDescent="0.2">
      <c r="A22" s="103" t="s">
        <v>290</v>
      </c>
      <c r="B22" s="103"/>
      <c r="C22" s="103"/>
      <c r="D22" s="103"/>
      <c r="E22" s="103"/>
      <c r="F22" s="103"/>
      <c r="G22" s="103"/>
      <c r="H22" s="126">
        <f>SUM(MARCH!$U$7)</f>
        <v>0</v>
      </c>
      <c r="I22" s="103"/>
      <c r="J22" s="130"/>
      <c r="K22" s="103"/>
    </row>
    <row r="23" spans="1:11" ht="15.6" customHeight="1" x14ac:dyDescent="0.2">
      <c r="A23" s="103" t="s">
        <v>291</v>
      </c>
      <c r="B23" s="103"/>
      <c r="C23" s="103"/>
      <c r="D23" s="103"/>
      <c r="E23" s="103"/>
      <c r="F23" s="103"/>
      <c r="G23" s="103"/>
      <c r="H23" s="136">
        <f>SUM(MARCH!$V$7)</f>
        <v>0</v>
      </c>
      <c r="I23" s="103"/>
      <c r="J23" s="130"/>
      <c r="K23" s="103"/>
    </row>
    <row r="24" spans="1:11" ht="15.6" customHeight="1" thickBot="1" x14ac:dyDescent="0.25">
      <c r="A24" s="103" t="s">
        <v>292</v>
      </c>
      <c r="B24" s="103"/>
      <c r="C24" s="103"/>
      <c r="D24" s="103"/>
      <c r="E24" s="103"/>
      <c r="F24" s="103"/>
      <c r="G24" s="103"/>
      <c r="H24" s="136">
        <f>SUM(MARCH!$W$7)+SUM(MARCH!$X$7)</f>
        <v>0</v>
      </c>
      <c r="I24" s="103"/>
      <c r="J24" s="130"/>
      <c r="K24" s="103"/>
    </row>
    <row r="25" spans="1:11" ht="15.6" customHeight="1" thickBot="1" x14ac:dyDescent="0.25">
      <c r="A25" s="103" t="s">
        <v>293</v>
      </c>
      <c r="B25" s="103"/>
      <c r="C25" s="103"/>
      <c r="D25" s="103"/>
      <c r="E25" s="103"/>
      <c r="F25" s="103"/>
      <c r="G25" s="103"/>
      <c r="H25" s="132">
        <f>SUM(MARCH!$Y$7)</f>
        <v>0</v>
      </c>
      <c r="I25" s="129">
        <f>SUM(H22:H25)</f>
        <v>0</v>
      </c>
      <c r="J25" s="130"/>
      <c r="K25" s="103"/>
    </row>
    <row r="26" spans="1:11" ht="15.6" customHeight="1" x14ac:dyDescent="0.2">
      <c r="A26" s="103" t="s">
        <v>294</v>
      </c>
      <c r="B26" s="103"/>
      <c r="C26" s="103"/>
      <c r="D26" s="103"/>
      <c r="E26" s="103"/>
      <c r="F26" s="103"/>
      <c r="G26" s="103"/>
      <c r="H26" s="103"/>
      <c r="I26" s="131">
        <f>SUM(MARCH!$Z$7)</f>
        <v>0</v>
      </c>
      <c r="J26" s="130"/>
      <c r="K26" s="103"/>
    </row>
    <row r="27" spans="1:11" ht="15.6" customHeight="1" x14ac:dyDescent="0.2">
      <c r="A27" s="103" t="s">
        <v>295</v>
      </c>
      <c r="B27" s="103"/>
      <c r="C27" s="103"/>
      <c r="D27" s="103"/>
      <c r="E27" s="103"/>
      <c r="F27" s="103"/>
      <c r="G27" s="103"/>
      <c r="H27" s="103"/>
      <c r="I27" s="131">
        <f>SUM(MARCH!$AA$7)</f>
        <v>0</v>
      </c>
      <c r="J27" s="130"/>
      <c r="K27" s="103"/>
    </row>
    <row r="28" spans="1:11" ht="15.6" customHeight="1" x14ac:dyDescent="0.2">
      <c r="A28" s="103" t="s">
        <v>296</v>
      </c>
      <c r="B28" s="103"/>
      <c r="C28" s="103"/>
      <c r="D28" s="103"/>
      <c r="E28" s="103"/>
      <c r="F28" s="103"/>
      <c r="G28" s="103"/>
      <c r="H28" s="103"/>
      <c r="I28" s="131">
        <f>SUM(MARCH!$AB$7)</f>
        <v>0</v>
      </c>
      <c r="J28" s="130"/>
      <c r="K28" s="103"/>
    </row>
    <row r="29" spans="1:11" ht="15.6" customHeight="1" x14ac:dyDescent="0.2">
      <c r="A29" s="103" t="s">
        <v>297</v>
      </c>
      <c r="B29" s="103"/>
      <c r="C29" s="103"/>
      <c r="D29" s="103"/>
      <c r="E29" s="103"/>
      <c r="F29" s="103"/>
      <c r="G29" s="103"/>
      <c r="H29" s="103"/>
      <c r="I29" s="131">
        <f>SUM(MARCH!$AC$7)</f>
        <v>0</v>
      </c>
      <c r="J29" s="130"/>
      <c r="K29" s="103"/>
    </row>
    <row r="30" spans="1:11" ht="15.6" customHeight="1" x14ac:dyDescent="0.2">
      <c r="A30" s="103" t="s">
        <v>298</v>
      </c>
      <c r="B30" s="103"/>
      <c r="C30" s="103"/>
      <c r="D30" s="103"/>
      <c r="E30" s="103"/>
      <c r="F30" s="103"/>
      <c r="G30" s="103"/>
      <c r="H30" s="103"/>
      <c r="I30" s="131">
        <f>SUM(MARCH!$AD$7)</f>
        <v>0</v>
      </c>
      <c r="J30" s="130"/>
      <c r="K30" s="103"/>
    </row>
    <row r="31" spans="1:11" ht="15.6" customHeight="1" x14ac:dyDescent="0.2">
      <c r="A31" s="103" t="s">
        <v>299</v>
      </c>
      <c r="B31" s="103"/>
      <c r="C31" s="103"/>
      <c r="D31" s="103"/>
      <c r="E31" s="103"/>
      <c r="F31" s="103"/>
      <c r="G31" s="103"/>
      <c r="H31" s="103"/>
      <c r="I31" s="131">
        <f>SUM(MARCH!$AE$7)</f>
        <v>0</v>
      </c>
      <c r="J31" s="130"/>
      <c r="K31" s="103"/>
    </row>
    <row r="32" spans="1:11" ht="15.6" customHeight="1" x14ac:dyDescent="0.2">
      <c r="A32" s="103" t="s">
        <v>300</v>
      </c>
      <c r="B32" s="103"/>
      <c r="C32" s="103"/>
      <c r="D32" s="103"/>
      <c r="E32" s="103"/>
      <c r="F32" s="103"/>
      <c r="G32" s="103"/>
      <c r="H32" s="103"/>
      <c r="I32" s="131">
        <f>SUM(MARCH!$AF$7)</f>
        <v>0</v>
      </c>
      <c r="J32" s="130"/>
      <c r="K32" s="103"/>
    </row>
    <row r="33" spans="1:11" ht="15.6" customHeight="1" x14ac:dyDescent="0.2">
      <c r="A33" s="103" t="s">
        <v>301</v>
      </c>
      <c r="B33" s="103"/>
      <c r="C33" s="103"/>
      <c r="D33" s="103"/>
      <c r="E33" s="103"/>
      <c r="F33" s="103"/>
      <c r="G33" s="103"/>
      <c r="H33" s="103"/>
      <c r="I33" s="131">
        <f>SUM(MARCH!$AG$7)</f>
        <v>0</v>
      </c>
      <c r="J33" s="130"/>
      <c r="K33" s="103"/>
    </row>
    <row r="34" spans="1:11" ht="15.6" customHeight="1" x14ac:dyDescent="0.2">
      <c r="A34" s="103" t="s">
        <v>302</v>
      </c>
      <c r="B34" s="103"/>
      <c r="C34" s="103"/>
      <c r="D34" s="103"/>
      <c r="E34" s="103"/>
      <c r="F34" s="103"/>
      <c r="G34" s="103"/>
      <c r="H34" s="103"/>
      <c r="I34" s="131">
        <f>SUM(MARCH!$AH$7)</f>
        <v>0</v>
      </c>
      <c r="J34" s="130"/>
      <c r="K34" s="103"/>
    </row>
    <row r="35" spans="1:11" ht="15.6" customHeight="1" x14ac:dyDescent="0.2">
      <c r="A35" s="103" t="s">
        <v>302</v>
      </c>
      <c r="B35" s="103"/>
      <c r="C35" s="103"/>
      <c r="D35" s="103"/>
      <c r="E35" s="103"/>
      <c r="F35" s="103"/>
      <c r="G35" s="103"/>
      <c r="H35" s="103"/>
      <c r="I35" s="138">
        <v>0</v>
      </c>
      <c r="J35" s="130"/>
      <c r="K35" s="103"/>
    </row>
    <row r="36" spans="1:11" ht="15.6" customHeight="1" x14ac:dyDescent="0.2">
      <c r="A36" s="103" t="s">
        <v>303</v>
      </c>
      <c r="B36" s="103"/>
      <c r="C36" s="103"/>
      <c r="D36" s="103"/>
      <c r="E36" s="103"/>
      <c r="F36" s="103"/>
      <c r="G36" s="103"/>
      <c r="H36" s="103"/>
      <c r="I36" s="131">
        <f>SUM(MARCH!$AJ$7)</f>
        <v>0</v>
      </c>
      <c r="J36" s="130"/>
      <c r="K36" s="103"/>
    </row>
    <row r="37" spans="1:11" ht="15.6" customHeight="1" thickBot="1" x14ac:dyDescent="0.25">
      <c r="A37" s="103" t="s">
        <v>304</v>
      </c>
      <c r="B37" s="103"/>
      <c r="C37" s="103"/>
      <c r="D37" s="103"/>
      <c r="E37" s="103"/>
      <c r="F37" s="103"/>
      <c r="G37" s="103"/>
      <c r="H37" s="103"/>
      <c r="I37" s="132">
        <f>SUM(MARCH!$AK$7)</f>
        <v>0</v>
      </c>
      <c r="J37" s="130"/>
      <c r="K37" s="103"/>
    </row>
    <row r="38" spans="1:11" ht="15.6" customHeight="1" thickBot="1" x14ac:dyDescent="0.25">
      <c r="A38" s="139" t="s">
        <v>305</v>
      </c>
      <c r="B38" s="103"/>
      <c r="C38" s="103"/>
      <c r="D38" s="103"/>
      <c r="E38" s="103"/>
      <c r="F38" s="103"/>
      <c r="G38" s="103"/>
      <c r="H38" s="103"/>
      <c r="I38" s="140"/>
      <c r="J38" s="141">
        <f>SUM(I25:I37)</f>
        <v>0</v>
      </c>
      <c r="K38" s="103"/>
    </row>
    <row r="39" spans="1:11" ht="15.6" customHeight="1" thickTop="1" thickBot="1" x14ac:dyDescent="0.25">
      <c r="A39" s="127" t="s">
        <v>306</v>
      </c>
      <c r="B39" s="103"/>
      <c r="C39" s="103"/>
      <c r="D39" s="103"/>
      <c r="E39" s="103"/>
      <c r="F39" s="103"/>
      <c r="G39" s="103"/>
      <c r="H39" s="103"/>
      <c r="I39" s="103"/>
      <c r="J39" s="142">
        <f>SUM(J18-J38)</f>
        <v>0</v>
      </c>
      <c r="K39" s="103"/>
    </row>
    <row r="40" spans="1:11" ht="15.6" customHeight="1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5.6" customHeight="1" x14ac:dyDescent="0.2">
      <c r="A41" s="103" t="s">
        <v>307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5.6" customHeight="1" x14ac:dyDescent="0.2">
      <c r="A42" s="103" t="s">
        <v>308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ht="15.6" customHeight="1" x14ac:dyDescent="0.2">
      <c r="A43" s="103" t="s">
        <v>309</v>
      </c>
      <c r="B43" s="103"/>
      <c r="C43" s="103"/>
      <c r="D43" s="103"/>
      <c r="E43" s="103"/>
      <c r="F43" s="103"/>
      <c r="G43" s="103"/>
      <c r="H43" s="103"/>
      <c r="I43" s="493"/>
      <c r="J43" s="494"/>
      <c r="K43" s="103"/>
    </row>
    <row r="44" spans="1:11" ht="15.6" customHeight="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ht="15.6" customHeight="1" x14ac:dyDescent="0.2">
      <c r="A45" s="143"/>
      <c r="B45" s="143"/>
      <c r="C45" s="143" t="s">
        <v>236</v>
      </c>
      <c r="D45" s="143"/>
      <c r="E45" s="103"/>
      <c r="F45" s="103"/>
      <c r="G45" s="103"/>
      <c r="H45" s="143"/>
      <c r="I45" s="143"/>
      <c r="J45" s="143"/>
      <c r="K45" s="103"/>
    </row>
    <row r="46" spans="1:11" ht="15.6" customHeight="1" x14ac:dyDescent="0.2">
      <c r="A46" s="103"/>
      <c r="B46" s="103"/>
      <c r="C46" s="103"/>
      <c r="D46" s="144" t="s">
        <v>310</v>
      </c>
      <c r="E46" s="103"/>
      <c r="F46" s="103"/>
      <c r="G46" s="103"/>
      <c r="H46" s="140"/>
      <c r="I46" s="140"/>
      <c r="J46" s="145" t="s">
        <v>311</v>
      </c>
      <c r="K46" s="103"/>
    </row>
    <row r="47" spans="1:11" ht="15.6" customHeight="1" x14ac:dyDescent="0.2">
      <c r="A47" s="103"/>
      <c r="B47" s="103"/>
      <c r="C47" s="103"/>
      <c r="D47" s="103"/>
      <c r="E47" s="103"/>
      <c r="F47" s="103"/>
      <c r="G47" s="103"/>
      <c r="H47" s="103" t="s">
        <v>236</v>
      </c>
      <c r="I47" s="103"/>
      <c r="J47" s="103"/>
      <c r="K47" s="103"/>
    </row>
    <row r="48" spans="1:11" ht="15.6" customHeight="1" x14ac:dyDescent="0.2">
      <c r="A48" s="124" t="s">
        <v>312</v>
      </c>
      <c r="B48" s="124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5.6" customHeight="1" x14ac:dyDescent="0.2">
      <c r="A49" s="146" t="s">
        <v>313</v>
      </c>
      <c r="B49" s="146"/>
      <c r="C49" s="146"/>
      <c r="D49" s="146"/>
      <c r="E49" s="146"/>
      <c r="F49" s="146"/>
      <c r="G49" s="146"/>
      <c r="H49" s="146"/>
      <c r="I49" s="146"/>
      <c r="J49" s="103"/>
      <c r="K49" s="103"/>
    </row>
    <row r="50" spans="1:11" ht="15.6" customHeight="1" x14ac:dyDescent="0.2">
      <c r="A50" s="146" t="s">
        <v>314</v>
      </c>
      <c r="B50" s="146"/>
      <c r="C50" s="146"/>
      <c r="D50" s="146"/>
      <c r="E50" s="146"/>
      <c r="F50" s="146"/>
      <c r="G50" s="146"/>
      <c r="H50" s="146"/>
      <c r="I50" s="146"/>
      <c r="J50" s="103"/>
      <c r="K50" s="103"/>
    </row>
  </sheetData>
  <sheetProtection algorithmName="SHA-512" hashValue="rA0/YKj1FFBuuvdKTJVkxzCkBcpmmh6xMBASXPL5HJ2BIjpiGBpcEEYbv4pPrwSe4iHW3fiTCkf8H5Sbxg6H/A==" saltValue="UEjQY67DRRy2SY/A9LZduw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70"/>
  <sheetViews>
    <sheetView showGridLines="0" workbookViewId="0">
      <selection activeCell="J8" sqref="J8"/>
    </sheetView>
  </sheetViews>
  <sheetFormatPr defaultColWidth="8.7109375" defaultRowHeight="14.45" customHeight="1" x14ac:dyDescent="0.2"/>
  <cols>
    <col min="8" max="10" width="11.7109375" style="206" customWidth="1"/>
    <col min="11" max="13" width="9.140625" style="351"/>
  </cols>
  <sheetData>
    <row r="1" spans="1:13" s="178" customFormat="1" ht="14.45" customHeight="1" x14ac:dyDescent="0.2">
      <c r="A1" s="503" t="str">
        <f>JANUARY!G10</f>
        <v>UNITED STEELWORKERS - LOCAL UNION</v>
      </c>
      <c r="B1" s="503"/>
      <c r="C1" s="503"/>
      <c r="D1" s="503"/>
      <c r="E1" s="503"/>
      <c r="F1" s="503"/>
      <c r="G1" s="503"/>
      <c r="H1" s="503"/>
      <c r="I1" s="503"/>
      <c r="J1" s="503"/>
      <c r="K1" s="349"/>
      <c r="L1" s="349"/>
      <c r="M1" s="349"/>
    </row>
    <row r="2" spans="1:13" s="178" customFormat="1" ht="14.45" customHeight="1" x14ac:dyDescent="0.2">
      <c r="A2" s="503" t="s">
        <v>315</v>
      </c>
      <c r="B2" s="503"/>
      <c r="C2" s="503"/>
      <c r="D2" s="503"/>
      <c r="E2" s="503"/>
      <c r="F2" s="503"/>
      <c r="G2" s="503"/>
      <c r="H2" s="503"/>
      <c r="I2" s="503"/>
      <c r="J2" s="503"/>
      <c r="K2" s="349"/>
      <c r="L2" s="349"/>
      <c r="M2" s="349"/>
    </row>
    <row r="3" spans="1:13" s="178" customFormat="1" ht="14.45" customHeight="1" x14ac:dyDescent="0.2">
      <c r="A3" s="170"/>
      <c r="B3" s="170"/>
      <c r="C3" s="170"/>
      <c r="D3" s="170"/>
      <c r="E3" s="170"/>
      <c r="F3" s="171" t="s">
        <v>274</v>
      </c>
      <c r="G3" s="177">
        <f>JANUARY!E11</f>
        <v>0</v>
      </c>
      <c r="H3" s="179"/>
      <c r="I3" s="179"/>
      <c r="J3" s="179"/>
      <c r="K3" s="349"/>
      <c r="L3" s="349"/>
      <c r="M3" s="349"/>
    </row>
    <row r="4" spans="1:13" s="167" customFormat="1" ht="14.45" customHeight="1" x14ac:dyDescent="0.2">
      <c r="A4" s="168"/>
      <c r="B4" s="168"/>
      <c r="C4" s="168"/>
      <c r="E4" s="169"/>
      <c r="F4" s="169" t="s">
        <v>316</v>
      </c>
      <c r="G4" s="504" t="s">
        <v>352</v>
      </c>
      <c r="H4" s="504"/>
      <c r="I4" s="504"/>
      <c r="J4" s="504"/>
      <c r="K4" s="350"/>
      <c r="L4" s="350"/>
      <c r="M4" s="350"/>
    </row>
    <row r="5" spans="1:13" ht="14.45" customHeight="1" x14ac:dyDescent="0.2">
      <c r="A5" s="155"/>
      <c r="B5" s="155"/>
      <c r="C5" s="155"/>
      <c r="D5" s="155"/>
      <c r="E5" s="505" t="s">
        <v>353</v>
      </c>
      <c r="F5" s="505"/>
      <c r="G5" s="155"/>
      <c r="H5" s="180"/>
      <c r="I5" s="180"/>
      <c r="J5" s="180"/>
      <c r="K5" s="230"/>
      <c r="L5" s="230"/>
      <c r="M5" s="230"/>
    </row>
    <row r="6" spans="1:13" ht="14.45" customHeight="1" x14ac:dyDescent="0.2">
      <c r="A6" s="506" t="s">
        <v>319</v>
      </c>
      <c r="B6" s="506"/>
      <c r="C6" s="506"/>
      <c r="D6" s="506"/>
      <c r="E6" s="506"/>
      <c r="F6" s="506"/>
      <c r="G6" s="506"/>
      <c r="H6" s="506"/>
      <c r="I6" s="506"/>
      <c r="J6" s="506"/>
      <c r="K6" s="230"/>
      <c r="L6" s="230"/>
      <c r="M6" s="230"/>
    </row>
    <row r="7" spans="1:13" ht="14.45" customHeight="1" thickBot="1" x14ac:dyDescent="0.25">
      <c r="A7" s="102"/>
      <c r="B7" s="102"/>
      <c r="C7" s="102"/>
      <c r="D7" s="102"/>
      <c r="E7" s="102"/>
      <c r="F7" s="102"/>
      <c r="G7" s="102"/>
      <c r="H7" s="181"/>
      <c r="I7" s="181"/>
      <c r="J7" s="181"/>
      <c r="K7" s="230"/>
      <c r="L7" s="230"/>
      <c r="M7" s="230"/>
    </row>
    <row r="8" spans="1:13" ht="14.45" customHeight="1" x14ac:dyDescent="0.2">
      <c r="A8" s="155" t="s">
        <v>417</v>
      </c>
      <c r="B8" s="155"/>
      <c r="C8" s="155"/>
      <c r="D8" s="155"/>
      <c r="E8" s="155"/>
      <c r="F8" s="102"/>
      <c r="G8" s="102"/>
      <c r="H8" s="181"/>
      <c r="I8" s="181"/>
      <c r="J8" s="182">
        <f>JanRpt!J7</f>
        <v>0</v>
      </c>
      <c r="K8" s="230"/>
      <c r="L8" s="230"/>
      <c r="M8" s="230"/>
    </row>
    <row r="9" spans="1:13" ht="14.45" customHeight="1" x14ac:dyDescent="0.2">
      <c r="A9" s="155" t="s">
        <v>320</v>
      </c>
      <c r="B9" s="155"/>
      <c r="C9" s="155"/>
      <c r="D9" s="155"/>
      <c r="E9" s="155"/>
      <c r="F9" s="102"/>
      <c r="G9" s="102"/>
      <c r="H9" s="181"/>
      <c r="I9" s="183"/>
      <c r="J9" s="184" t="s">
        <v>236</v>
      </c>
      <c r="K9" s="346" t="s">
        <v>275</v>
      </c>
      <c r="L9" s="346" t="s">
        <v>354</v>
      </c>
      <c r="M9" s="346" t="s">
        <v>355</v>
      </c>
    </row>
    <row r="10" spans="1:13" ht="14.45" customHeight="1" x14ac:dyDescent="0.2">
      <c r="A10" s="155" t="s">
        <v>418</v>
      </c>
      <c r="B10" s="155"/>
      <c r="C10" s="155"/>
      <c r="D10" s="155"/>
      <c r="E10" s="155"/>
      <c r="F10" s="102"/>
      <c r="G10" s="102"/>
      <c r="H10" s="181"/>
      <c r="I10" s="185">
        <f>SUM(K10:M10)</f>
        <v>0</v>
      </c>
      <c r="J10" s="186"/>
      <c r="K10" s="352">
        <f>JanRpt!I9</f>
        <v>0</v>
      </c>
      <c r="L10" s="352">
        <f>FebRpt!I9</f>
        <v>0</v>
      </c>
      <c r="M10" s="352">
        <f>MarRpt!I9</f>
        <v>0</v>
      </c>
    </row>
    <row r="11" spans="1:13" ht="14.45" customHeight="1" x14ac:dyDescent="0.2">
      <c r="A11" s="155" t="s">
        <v>419</v>
      </c>
      <c r="B11" s="155"/>
      <c r="C11" s="155"/>
      <c r="D11" s="155"/>
      <c r="E11" s="155"/>
      <c r="F11" s="102"/>
      <c r="G11" s="102"/>
      <c r="H11" s="181"/>
      <c r="I11" s="187">
        <f t="shared" ref="I11:I17" si="0">SUM(K11:M11)</f>
        <v>0</v>
      </c>
      <c r="J11" s="186"/>
      <c r="K11" s="352">
        <f>JanRpt!I10</f>
        <v>0</v>
      </c>
      <c r="L11" s="352">
        <f>FebRpt!I10</f>
        <v>0</v>
      </c>
      <c r="M11" s="352">
        <f>MarRpt!I10</f>
        <v>0</v>
      </c>
    </row>
    <row r="12" spans="1:13" ht="14.45" customHeight="1" x14ac:dyDescent="0.2">
      <c r="A12" s="155" t="s">
        <v>420</v>
      </c>
      <c r="B12" s="155"/>
      <c r="C12" s="155"/>
      <c r="D12" s="155"/>
      <c r="E12" s="155"/>
      <c r="F12" s="102"/>
      <c r="G12" s="102"/>
      <c r="H12" s="181"/>
      <c r="I12" s="187">
        <f t="shared" si="0"/>
        <v>0</v>
      </c>
      <c r="J12" s="186"/>
      <c r="K12" s="352">
        <f>JanRpt!I11</f>
        <v>0</v>
      </c>
      <c r="L12" s="352">
        <f>FebRpt!I11</f>
        <v>0</v>
      </c>
      <c r="M12" s="352">
        <f>MarRpt!I11</f>
        <v>0</v>
      </c>
    </row>
    <row r="13" spans="1:13" ht="14.45" customHeight="1" x14ac:dyDescent="0.2">
      <c r="A13" s="155" t="s">
        <v>421</v>
      </c>
      <c r="B13" s="155"/>
      <c r="C13" s="155"/>
      <c r="D13" s="155"/>
      <c r="E13" s="155"/>
      <c r="F13" s="102"/>
      <c r="G13" s="102"/>
      <c r="H13" s="181"/>
      <c r="I13" s="187">
        <f t="shared" si="0"/>
        <v>0</v>
      </c>
      <c r="J13" s="186"/>
      <c r="K13" s="352">
        <f>JanRpt!I12</f>
        <v>0</v>
      </c>
      <c r="L13" s="352">
        <f>FebRpt!I12</f>
        <v>0</v>
      </c>
      <c r="M13" s="352">
        <f>MarRpt!I12</f>
        <v>0</v>
      </c>
    </row>
    <row r="14" spans="1:13" ht="14.45" customHeight="1" x14ac:dyDescent="0.2">
      <c r="A14" s="155" t="s">
        <v>422</v>
      </c>
      <c r="B14" s="155"/>
      <c r="C14" s="155"/>
      <c r="D14" s="155"/>
      <c r="E14" s="155"/>
      <c r="F14" s="102"/>
      <c r="G14" s="102"/>
      <c r="H14" s="181"/>
      <c r="I14" s="187">
        <f t="shared" si="0"/>
        <v>0</v>
      </c>
      <c r="J14" s="186"/>
      <c r="K14" s="352">
        <f>JanRpt!I13</f>
        <v>0</v>
      </c>
      <c r="L14" s="352">
        <f>FebRpt!I13</f>
        <v>0</v>
      </c>
      <c r="M14" s="352">
        <f>MarRpt!I13</f>
        <v>0</v>
      </c>
    </row>
    <row r="15" spans="1:13" ht="14.45" customHeight="1" x14ac:dyDescent="0.2">
      <c r="A15" s="155" t="s">
        <v>423</v>
      </c>
      <c r="B15" s="155"/>
      <c r="C15" s="155"/>
      <c r="D15" s="155"/>
      <c r="E15" s="155"/>
      <c r="F15" s="102"/>
      <c r="G15" s="102"/>
      <c r="H15" s="181"/>
      <c r="I15" s="187">
        <f t="shared" si="0"/>
        <v>0</v>
      </c>
      <c r="J15" s="186"/>
      <c r="K15" s="352">
        <f>JanRpt!I14</f>
        <v>0</v>
      </c>
      <c r="L15" s="352">
        <f>FebRpt!I14</f>
        <v>0</v>
      </c>
      <c r="M15" s="352">
        <f>MarRpt!I14</f>
        <v>0</v>
      </c>
    </row>
    <row r="16" spans="1:13" ht="14.45" customHeight="1" x14ac:dyDescent="0.2">
      <c r="A16" s="155"/>
      <c r="B16" s="155"/>
      <c r="C16" s="155" t="s">
        <v>424</v>
      </c>
      <c r="D16" s="155"/>
      <c r="E16" s="155"/>
      <c r="F16" s="102"/>
      <c r="G16" s="102"/>
      <c r="H16" s="181"/>
      <c r="I16" s="187">
        <f t="shared" si="0"/>
        <v>0</v>
      </c>
      <c r="J16" s="186"/>
      <c r="K16" s="352">
        <f>JanRpt!I15</f>
        <v>0</v>
      </c>
      <c r="L16" s="352">
        <f>FebRpt!I15</f>
        <v>0</v>
      </c>
      <c r="M16" s="352">
        <f>MarRpt!I15</f>
        <v>0</v>
      </c>
    </row>
    <row r="17" spans="1:13" ht="14.45" customHeight="1" x14ac:dyDescent="0.2">
      <c r="A17" s="155"/>
      <c r="B17" s="155"/>
      <c r="C17" s="155" t="s">
        <v>425</v>
      </c>
      <c r="D17" s="155"/>
      <c r="E17" s="155"/>
      <c r="F17" s="102"/>
      <c r="G17" s="102"/>
      <c r="H17" s="181"/>
      <c r="I17" s="188">
        <f t="shared" si="0"/>
        <v>0</v>
      </c>
      <c r="J17" s="186"/>
      <c r="K17" s="352">
        <f>JanRpt!I16</f>
        <v>0</v>
      </c>
      <c r="L17" s="352">
        <f>FebRpt!I16</f>
        <v>0</v>
      </c>
      <c r="M17" s="352">
        <f>MarRpt!I16</f>
        <v>0</v>
      </c>
    </row>
    <row r="18" spans="1:13" ht="14.45" customHeight="1" thickBot="1" x14ac:dyDescent="0.25">
      <c r="A18" s="155"/>
      <c r="B18" s="157" t="s">
        <v>426</v>
      </c>
      <c r="C18" s="155"/>
      <c r="D18" s="155"/>
      <c r="E18" s="155"/>
      <c r="F18" s="102"/>
      <c r="G18" s="102"/>
      <c r="H18" s="181"/>
      <c r="I18" s="181"/>
      <c r="J18" s="189">
        <f>SUM(I10:I17)</f>
        <v>0</v>
      </c>
      <c r="K18" s="230" t="s">
        <v>236</v>
      </c>
      <c r="L18" s="230"/>
      <c r="M18" s="230"/>
    </row>
    <row r="19" spans="1:13" ht="14.45" customHeight="1" thickTop="1" thickBot="1" x14ac:dyDescent="0.25">
      <c r="A19" s="155"/>
      <c r="B19" s="157" t="s">
        <v>427</v>
      </c>
      <c r="C19" s="155"/>
      <c r="D19" s="155"/>
      <c r="E19" s="155"/>
      <c r="F19" s="102"/>
      <c r="G19" s="102"/>
      <c r="H19" s="181"/>
      <c r="I19" s="181"/>
      <c r="J19" s="190">
        <f>SUM(J8:J18)</f>
        <v>0</v>
      </c>
      <c r="K19" s="230"/>
      <c r="L19" s="230"/>
      <c r="M19" s="230"/>
    </row>
    <row r="20" spans="1:13" ht="14.45" customHeight="1" x14ac:dyDescent="0.2">
      <c r="A20" s="155"/>
      <c r="B20" s="155"/>
      <c r="C20" s="155"/>
      <c r="D20" s="155"/>
      <c r="E20" s="155"/>
      <c r="F20" s="102"/>
      <c r="G20" s="102"/>
      <c r="H20" s="181"/>
      <c r="I20" s="181"/>
      <c r="J20" s="191"/>
      <c r="K20" s="230"/>
      <c r="L20" s="230"/>
      <c r="M20" s="230"/>
    </row>
    <row r="21" spans="1:13" ht="14.45" customHeight="1" x14ac:dyDescent="0.2">
      <c r="A21" s="155"/>
      <c r="B21" s="155" t="s">
        <v>325</v>
      </c>
      <c r="C21" s="155"/>
      <c r="D21" s="155"/>
      <c r="E21" s="155"/>
      <c r="F21" s="102"/>
      <c r="G21" s="102"/>
      <c r="H21" s="181"/>
      <c r="I21" s="181"/>
      <c r="J21" s="186"/>
      <c r="K21" s="230"/>
      <c r="L21" s="230"/>
      <c r="M21" s="230"/>
    </row>
    <row r="22" spans="1:13" ht="14.45" customHeight="1" x14ac:dyDescent="0.2">
      <c r="A22" s="155" t="s">
        <v>289</v>
      </c>
      <c r="B22" s="155"/>
      <c r="C22" s="155"/>
      <c r="D22" s="155"/>
      <c r="E22" s="155"/>
      <c r="F22" s="102"/>
      <c r="G22" s="102"/>
      <c r="H22" s="181"/>
      <c r="I22" s="181"/>
      <c r="J22" s="186"/>
      <c r="K22" s="346" t="s">
        <v>275</v>
      </c>
      <c r="L22" s="346" t="s">
        <v>354</v>
      </c>
      <c r="M22" s="346" t="s">
        <v>355</v>
      </c>
    </row>
    <row r="23" spans="1:13" ht="14.45" customHeight="1" x14ac:dyDescent="0.2">
      <c r="A23" s="155"/>
      <c r="B23" s="155" t="s">
        <v>428</v>
      </c>
      <c r="C23" s="155"/>
      <c r="D23" s="155"/>
      <c r="E23" s="155"/>
      <c r="F23" s="102"/>
      <c r="G23" s="102"/>
      <c r="H23" s="192">
        <f>SUM(K23:M23)</f>
        <v>0</v>
      </c>
      <c r="I23" s="181"/>
      <c r="J23" s="186"/>
      <c r="K23" s="352">
        <f>JanRpt!H22</f>
        <v>0</v>
      </c>
      <c r="L23" s="352">
        <f>FebRpt!H22</f>
        <v>0</v>
      </c>
      <c r="M23" s="352">
        <f>MarRpt!H22</f>
        <v>0</v>
      </c>
    </row>
    <row r="24" spans="1:13" ht="14.45" customHeight="1" x14ac:dyDescent="0.2">
      <c r="A24" s="155"/>
      <c r="B24" s="155" t="s">
        <v>429</v>
      </c>
      <c r="C24" s="155"/>
      <c r="D24" s="155"/>
      <c r="E24" s="155"/>
      <c r="F24" s="102"/>
      <c r="G24" s="102"/>
      <c r="H24" s="193">
        <f>SUM(K24:M24)</f>
        <v>0</v>
      </c>
      <c r="I24" s="181"/>
      <c r="J24" s="186"/>
      <c r="K24" s="352">
        <f>JanRpt!H23</f>
        <v>0</v>
      </c>
      <c r="L24" s="352">
        <f>FebRpt!H23</f>
        <v>0</v>
      </c>
      <c r="M24" s="352">
        <f>MarRpt!H23</f>
        <v>0</v>
      </c>
    </row>
    <row r="25" spans="1:13" ht="14.45" customHeight="1" x14ac:dyDescent="0.2">
      <c r="A25" s="155"/>
      <c r="B25" s="155" t="s">
        <v>430</v>
      </c>
      <c r="C25" s="155"/>
      <c r="D25" s="155"/>
      <c r="E25" s="155"/>
      <c r="F25" s="102"/>
      <c r="G25" s="102"/>
      <c r="H25" s="193">
        <f>SUM(K25:M25)</f>
        <v>0</v>
      </c>
      <c r="I25" s="181"/>
      <c r="J25" s="186"/>
      <c r="K25" s="352">
        <f>JanRpt!H24</f>
        <v>0</v>
      </c>
      <c r="L25" s="352">
        <f>FebRpt!H24</f>
        <v>0</v>
      </c>
      <c r="M25" s="352">
        <f>MarRpt!H24</f>
        <v>0</v>
      </c>
    </row>
    <row r="26" spans="1:13" ht="14.45" customHeight="1" x14ac:dyDescent="0.2">
      <c r="A26" s="155"/>
      <c r="B26" s="155" t="s">
        <v>431</v>
      </c>
      <c r="C26" s="155"/>
      <c r="D26" s="155"/>
      <c r="E26" s="155"/>
      <c r="F26" s="102"/>
      <c r="G26" s="102"/>
      <c r="H26" s="194">
        <f>SUM(K26:M26)</f>
        <v>0</v>
      </c>
      <c r="I26" s="181"/>
      <c r="J26" s="186"/>
      <c r="K26" s="352">
        <f>JanRpt!H25</f>
        <v>0</v>
      </c>
      <c r="L26" s="352">
        <f>FebRpt!H25</f>
        <v>0</v>
      </c>
      <c r="M26" s="352">
        <f>MarRpt!H25</f>
        <v>0</v>
      </c>
    </row>
    <row r="27" spans="1:13" ht="14.45" customHeight="1" x14ac:dyDescent="0.2">
      <c r="A27" s="155"/>
      <c r="B27" s="157" t="s">
        <v>432</v>
      </c>
      <c r="C27" s="155"/>
      <c r="D27" s="155"/>
      <c r="E27" s="155"/>
      <c r="F27" s="102"/>
      <c r="G27" s="102"/>
      <c r="H27" s="181"/>
      <c r="I27" s="195">
        <f>SUM(H23:H26)</f>
        <v>0</v>
      </c>
      <c r="J27" s="186"/>
      <c r="K27" s="346" t="s">
        <v>275</v>
      </c>
      <c r="L27" s="346" t="s">
        <v>354</v>
      </c>
      <c r="M27" s="346" t="s">
        <v>355</v>
      </c>
    </row>
    <row r="28" spans="1:13" ht="14.45" customHeight="1" x14ac:dyDescent="0.2">
      <c r="A28" s="155" t="s">
        <v>433</v>
      </c>
      <c r="B28" s="155"/>
      <c r="C28" s="155"/>
      <c r="D28" s="155"/>
      <c r="E28" s="155"/>
      <c r="F28" s="102"/>
      <c r="G28" s="102"/>
      <c r="H28" s="181"/>
      <c r="I28" s="187">
        <f>SUM(K28:M28)</f>
        <v>0</v>
      </c>
      <c r="J28" s="186"/>
      <c r="K28" s="352">
        <f>JanRpt!I26</f>
        <v>0</v>
      </c>
      <c r="L28" s="352">
        <f>FebRpt!I26</f>
        <v>0</v>
      </c>
      <c r="M28" s="352">
        <f>MarRpt!I26</f>
        <v>0</v>
      </c>
    </row>
    <row r="29" spans="1:13" ht="14.45" customHeight="1" x14ac:dyDescent="0.2">
      <c r="A29" s="155" t="s">
        <v>434</v>
      </c>
      <c r="B29" s="155"/>
      <c r="C29" s="155"/>
      <c r="D29" s="155"/>
      <c r="E29" s="155"/>
      <c r="F29" s="102"/>
      <c r="G29" s="102"/>
      <c r="H29" s="181"/>
      <c r="I29" s="187">
        <f t="shared" ref="I29:I39" si="1">SUM(K29:M29)</f>
        <v>0</v>
      </c>
      <c r="J29" s="186"/>
      <c r="K29" s="352">
        <f>JanRpt!I27</f>
        <v>0</v>
      </c>
      <c r="L29" s="352">
        <f>FebRpt!I27</f>
        <v>0</v>
      </c>
      <c r="M29" s="352">
        <f>MarRpt!I27</f>
        <v>0</v>
      </c>
    </row>
    <row r="30" spans="1:13" ht="14.45" customHeight="1" x14ac:dyDescent="0.2">
      <c r="A30" s="155" t="s">
        <v>435</v>
      </c>
      <c r="B30" s="155"/>
      <c r="C30" s="155"/>
      <c r="D30" s="155"/>
      <c r="E30" s="155"/>
      <c r="F30" s="102"/>
      <c r="G30" s="102"/>
      <c r="H30" s="181"/>
      <c r="I30" s="196">
        <f t="shared" si="1"/>
        <v>0</v>
      </c>
      <c r="J30" s="186"/>
      <c r="K30" s="352">
        <f>JanRpt!I28</f>
        <v>0</v>
      </c>
      <c r="L30" s="352">
        <f>FebRpt!I28</f>
        <v>0</v>
      </c>
      <c r="M30" s="352">
        <f>MarRpt!I28</f>
        <v>0</v>
      </c>
    </row>
    <row r="31" spans="1:13" ht="14.45" customHeight="1" x14ac:dyDescent="0.2">
      <c r="A31" s="155" t="s">
        <v>436</v>
      </c>
      <c r="B31" s="155"/>
      <c r="C31" s="155"/>
      <c r="D31" s="155"/>
      <c r="E31" s="155"/>
      <c r="F31" s="102"/>
      <c r="G31" s="102"/>
      <c r="H31" s="181"/>
      <c r="I31" s="196">
        <f t="shared" si="1"/>
        <v>0</v>
      </c>
      <c r="J31" s="186"/>
      <c r="K31" s="352">
        <f>JanRpt!I29</f>
        <v>0</v>
      </c>
      <c r="L31" s="352">
        <f>FebRpt!I29</f>
        <v>0</v>
      </c>
      <c r="M31" s="352">
        <f>MarRpt!I29</f>
        <v>0</v>
      </c>
    </row>
    <row r="32" spans="1:13" ht="14.45" customHeight="1" x14ac:dyDescent="0.2">
      <c r="A32" s="155" t="s">
        <v>437</v>
      </c>
      <c r="B32" s="155"/>
      <c r="C32" s="155"/>
      <c r="D32" s="155"/>
      <c r="E32" s="155"/>
      <c r="F32" s="102"/>
      <c r="G32" s="102"/>
      <c r="H32" s="181"/>
      <c r="I32" s="196">
        <f t="shared" si="1"/>
        <v>0</v>
      </c>
      <c r="J32" s="186"/>
      <c r="K32" s="352">
        <f>JanRpt!I30</f>
        <v>0</v>
      </c>
      <c r="L32" s="352">
        <f>FebRpt!I30</f>
        <v>0</v>
      </c>
      <c r="M32" s="352">
        <f>MarRpt!I30</f>
        <v>0</v>
      </c>
    </row>
    <row r="33" spans="1:13" ht="14.45" customHeight="1" x14ac:dyDescent="0.2">
      <c r="A33" s="155" t="s">
        <v>438</v>
      </c>
      <c r="B33" s="155"/>
      <c r="C33" s="155"/>
      <c r="D33" s="155"/>
      <c r="E33" s="155"/>
      <c r="F33" s="102"/>
      <c r="G33" s="102"/>
      <c r="H33" s="181"/>
      <c r="I33" s="196">
        <f t="shared" si="1"/>
        <v>0</v>
      </c>
      <c r="J33" s="186"/>
      <c r="K33" s="352">
        <f>JanRpt!I31</f>
        <v>0</v>
      </c>
      <c r="L33" s="352">
        <f>FebRpt!I31</f>
        <v>0</v>
      </c>
      <c r="M33" s="352">
        <f>MarRpt!I31</f>
        <v>0</v>
      </c>
    </row>
    <row r="34" spans="1:13" ht="14.45" customHeight="1" x14ac:dyDescent="0.2">
      <c r="A34" s="155" t="s">
        <v>439</v>
      </c>
      <c r="B34" s="155"/>
      <c r="C34" s="155"/>
      <c r="D34" s="155"/>
      <c r="E34" s="155"/>
      <c r="F34" s="102"/>
      <c r="G34" s="102"/>
      <c r="H34" s="181"/>
      <c r="I34" s="196">
        <f t="shared" si="1"/>
        <v>0</v>
      </c>
      <c r="J34" s="186"/>
      <c r="K34" s="352">
        <f>JanRpt!I32</f>
        <v>0</v>
      </c>
      <c r="L34" s="352">
        <f>FebRpt!I32</f>
        <v>0</v>
      </c>
      <c r="M34" s="352">
        <f>MarRpt!I32</f>
        <v>0</v>
      </c>
    </row>
    <row r="35" spans="1:13" ht="14.45" customHeight="1" x14ac:dyDescent="0.2">
      <c r="A35" s="155" t="s">
        <v>440</v>
      </c>
      <c r="B35" s="155"/>
      <c r="C35" s="155"/>
      <c r="D35" s="155"/>
      <c r="E35" s="155"/>
      <c r="F35" s="102"/>
      <c r="G35" s="102"/>
      <c r="H35" s="181"/>
      <c r="I35" s="196">
        <f t="shared" si="1"/>
        <v>0</v>
      </c>
      <c r="J35" s="186"/>
      <c r="K35" s="352">
        <f>JanRpt!I33</f>
        <v>0</v>
      </c>
      <c r="L35" s="352">
        <f>FebRpt!I33</f>
        <v>0</v>
      </c>
      <c r="M35" s="352">
        <f>MarRpt!I33</f>
        <v>0</v>
      </c>
    </row>
    <row r="36" spans="1:13" ht="14.45" customHeight="1" x14ac:dyDescent="0.2">
      <c r="A36" s="155" t="s">
        <v>441</v>
      </c>
      <c r="B36" s="155"/>
      <c r="C36" s="155"/>
      <c r="D36" s="155"/>
      <c r="E36" s="155"/>
      <c r="F36" s="102"/>
      <c r="G36" s="102"/>
      <c r="H36" s="181"/>
      <c r="I36" s="196">
        <f t="shared" si="1"/>
        <v>0</v>
      </c>
      <c r="J36" s="186"/>
      <c r="K36" s="352">
        <f>JanRpt!I34</f>
        <v>0</v>
      </c>
      <c r="L36" s="352">
        <f>FebRpt!I34</f>
        <v>0</v>
      </c>
      <c r="M36" s="352">
        <f>MarRpt!I34</f>
        <v>0</v>
      </c>
    </row>
    <row r="37" spans="1:13" ht="14.45" customHeight="1" x14ac:dyDescent="0.2">
      <c r="A37" s="155" t="s">
        <v>441</v>
      </c>
      <c r="B37" s="155"/>
      <c r="C37" s="155"/>
      <c r="D37" s="155"/>
      <c r="E37" s="155"/>
      <c r="F37" s="102"/>
      <c r="G37" s="102"/>
      <c r="H37" s="181"/>
      <c r="I37" s="196">
        <f t="shared" si="1"/>
        <v>0</v>
      </c>
      <c r="J37" s="186"/>
      <c r="K37" s="352">
        <f>JanRpt!I35</f>
        <v>0</v>
      </c>
      <c r="L37" s="352">
        <f>FebRpt!I35</f>
        <v>0</v>
      </c>
      <c r="M37" s="352">
        <f>MarRpt!I35</f>
        <v>0</v>
      </c>
    </row>
    <row r="38" spans="1:13" ht="14.45" customHeight="1" x14ac:dyDescent="0.2">
      <c r="A38" s="155" t="s">
        <v>442</v>
      </c>
      <c r="B38" s="155"/>
      <c r="C38" s="155"/>
      <c r="D38" s="155"/>
      <c r="E38" s="155"/>
      <c r="F38" s="156"/>
      <c r="G38" s="102"/>
      <c r="H38" s="181"/>
      <c r="I38" s="196">
        <f t="shared" si="1"/>
        <v>0</v>
      </c>
      <c r="J38" s="186"/>
      <c r="K38" s="352">
        <f>JanRpt!I36</f>
        <v>0</v>
      </c>
      <c r="L38" s="352">
        <f>FebRpt!I36</f>
        <v>0</v>
      </c>
      <c r="M38" s="352">
        <f>MarRpt!I36</f>
        <v>0</v>
      </c>
    </row>
    <row r="39" spans="1:13" ht="14.45" customHeight="1" x14ac:dyDescent="0.2">
      <c r="A39" s="155" t="s">
        <v>443</v>
      </c>
      <c r="B39" s="155"/>
      <c r="C39" s="155"/>
      <c r="D39" s="155"/>
      <c r="E39" s="155"/>
      <c r="F39" s="102"/>
      <c r="G39" s="102"/>
      <c r="H39" s="181"/>
      <c r="I39" s="197">
        <f t="shared" si="1"/>
        <v>0</v>
      </c>
      <c r="J39" s="186"/>
      <c r="K39" s="352">
        <f>JanRpt!I37</f>
        <v>0</v>
      </c>
      <c r="L39" s="352">
        <f>FebRpt!I37</f>
        <v>0</v>
      </c>
      <c r="M39" s="352">
        <f>MarRpt!I37</f>
        <v>0</v>
      </c>
    </row>
    <row r="40" spans="1:13" ht="14.45" customHeight="1" x14ac:dyDescent="0.2">
      <c r="A40" s="155"/>
      <c r="B40" s="155"/>
      <c r="C40" s="155"/>
      <c r="D40" s="155"/>
      <c r="E40" s="155"/>
      <c r="F40" s="102"/>
      <c r="G40" s="102"/>
      <c r="H40" s="181"/>
      <c r="I40" s="181"/>
      <c r="J40" s="186"/>
      <c r="K40" s="352"/>
      <c r="L40" s="352"/>
      <c r="M40" s="352"/>
    </row>
    <row r="41" spans="1:13" ht="14.45" customHeight="1" thickBot="1" x14ac:dyDescent="0.25">
      <c r="A41" s="155"/>
      <c r="B41" s="157" t="s">
        <v>444</v>
      </c>
      <c r="C41" s="155"/>
      <c r="D41" s="155"/>
      <c r="E41" s="155"/>
      <c r="F41" s="102"/>
      <c r="G41" s="102"/>
      <c r="H41" s="181"/>
      <c r="I41" s="181"/>
      <c r="J41" s="189">
        <f>SUM(I27:I39)</f>
        <v>0</v>
      </c>
      <c r="K41" s="230"/>
      <c r="L41" s="230"/>
      <c r="M41" s="230"/>
    </row>
    <row r="42" spans="1:13" ht="14.45" customHeight="1" thickTop="1" thickBot="1" x14ac:dyDescent="0.25">
      <c r="A42" s="157" t="s">
        <v>445</v>
      </c>
      <c r="B42" s="155"/>
      <c r="C42" s="155"/>
      <c r="D42" s="155"/>
      <c r="E42" s="155"/>
      <c r="F42" s="102"/>
      <c r="G42" s="102"/>
      <c r="H42" s="181"/>
      <c r="I42" s="181"/>
      <c r="J42" s="198">
        <f>SUM(J19-J41)</f>
        <v>0</v>
      </c>
      <c r="K42" s="230" t="s">
        <v>236</v>
      </c>
      <c r="L42" s="230"/>
      <c r="M42" s="230"/>
    </row>
    <row r="43" spans="1:13" ht="14.45" customHeight="1" x14ac:dyDescent="0.2">
      <c r="A43" s="102"/>
      <c r="B43" s="102"/>
      <c r="C43" s="102"/>
      <c r="D43" s="102"/>
      <c r="E43" s="102"/>
      <c r="F43" s="102"/>
      <c r="G43" s="102"/>
      <c r="H43" s="181"/>
      <c r="I43" s="181"/>
      <c r="J43" s="199"/>
      <c r="K43" s="230"/>
      <c r="L43" s="230"/>
      <c r="M43" s="230"/>
    </row>
    <row r="44" spans="1:13" ht="14.45" customHeight="1" x14ac:dyDescent="0.2">
      <c r="A44" s="507" t="s">
        <v>326</v>
      </c>
      <c r="B44" s="507"/>
      <c r="C44" s="507"/>
      <c r="D44" s="507"/>
      <c r="E44" s="507"/>
      <c r="F44" s="507"/>
      <c r="G44" s="507"/>
      <c r="H44" s="507"/>
      <c r="I44" s="507"/>
      <c r="J44" s="507"/>
      <c r="K44" s="230"/>
      <c r="L44" s="230"/>
      <c r="M44" s="230"/>
    </row>
    <row r="45" spans="1:13" ht="14.45" customHeight="1" x14ac:dyDescent="0.2">
      <c r="A45" s="155"/>
      <c r="B45" s="155"/>
      <c r="C45" s="155"/>
      <c r="D45" s="155"/>
      <c r="E45" s="155"/>
      <c r="F45" s="102"/>
      <c r="G45" s="102"/>
      <c r="H45" s="181"/>
      <c r="I45" s="181"/>
      <c r="J45" s="181"/>
      <c r="K45" s="230"/>
      <c r="L45" s="230"/>
      <c r="M45" s="230"/>
    </row>
    <row r="46" spans="1:13" ht="14.45" customHeight="1" x14ac:dyDescent="0.2">
      <c r="A46" s="155" t="s">
        <v>327</v>
      </c>
      <c r="B46" s="155"/>
      <c r="C46" s="234" t="s">
        <v>400</v>
      </c>
      <c r="D46" s="155" t="s">
        <v>328</v>
      </c>
      <c r="E46" s="155"/>
      <c r="F46" s="508">
        <f>MARCH!$O112</f>
        <v>0</v>
      </c>
      <c r="G46" s="509"/>
      <c r="H46" s="181"/>
      <c r="I46" s="181"/>
      <c r="J46" s="181"/>
      <c r="K46" s="230"/>
      <c r="L46" s="230"/>
      <c r="M46" s="230"/>
    </row>
    <row r="47" spans="1:13" ht="14.45" customHeight="1" x14ac:dyDescent="0.2">
      <c r="A47" s="155" t="s">
        <v>329</v>
      </c>
      <c r="B47" s="155"/>
      <c r="C47" s="155"/>
      <c r="D47" s="155"/>
      <c r="E47" s="155"/>
      <c r="F47" s="510">
        <f>MARCH!O113</f>
        <v>0</v>
      </c>
      <c r="G47" s="511"/>
      <c r="H47" s="181"/>
      <c r="I47" s="181"/>
      <c r="J47" s="181"/>
      <c r="K47" s="230"/>
      <c r="L47" s="230"/>
      <c r="M47" s="230"/>
    </row>
    <row r="48" spans="1:13" ht="14.45" customHeight="1" x14ac:dyDescent="0.2">
      <c r="A48" s="155" t="s">
        <v>330</v>
      </c>
      <c r="B48" s="155"/>
      <c r="C48" s="155"/>
      <c r="D48" s="155"/>
      <c r="E48" s="155"/>
      <c r="F48" s="512">
        <f>SUM(F46:F47)</f>
        <v>0</v>
      </c>
      <c r="G48" s="513"/>
      <c r="H48" s="181"/>
      <c r="I48" s="181"/>
      <c r="J48" s="181"/>
      <c r="K48" s="230"/>
      <c r="L48" s="230"/>
      <c r="M48" s="230"/>
    </row>
    <row r="49" spans="1:13" ht="14.45" customHeight="1" x14ac:dyDescent="0.2">
      <c r="A49" s="103" t="s">
        <v>464</v>
      </c>
      <c r="B49" s="155"/>
      <c r="C49" s="155"/>
      <c r="D49" s="155"/>
      <c r="E49" s="155"/>
      <c r="F49" s="514">
        <f>MARCH!$O114</f>
        <v>0</v>
      </c>
      <c r="G49" s="515"/>
      <c r="H49" s="181"/>
      <c r="I49" s="181"/>
      <c r="J49" s="181"/>
      <c r="K49" s="230"/>
      <c r="L49" s="230"/>
      <c r="M49" s="230"/>
    </row>
    <row r="50" spans="1:13" ht="14.45" customHeight="1" x14ac:dyDescent="0.2">
      <c r="A50" s="155"/>
      <c r="B50" s="155"/>
      <c r="C50" s="155"/>
      <c r="D50" s="155" t="s">
        <v>331</v>
      </c>
      <c r="E50" s="155"/>
      <c r="F50" s="158"/>
      <c r="G50" s="158"/>
      <c r="H50" s="516">
        <f>SUM(F48)-SUM(F49)</f>
        <v>0</v>
      </c>
      <c r="I50" s="517"/>
      <c r="J50" s="518"/>
      <c r="K50" s="230"/>
      <c r="L50" s="230"/>
      <c r="M50" s="230"/>
    </row>
    <row r="51" spans="1:13" ht="14.45" customHeight="1" x14ac:dyDescent="0.2">
      <c r="A51" s="155"/>
      <c r="B51" s="155"/>
      <c r="C51" s="155"/>
      <c r="D51" s="155" t="s">
        <v>332</v>
      </c>
      <c r="E51" s="155"/>
      <c r="F51" s="102"/>
      <c r="G51" s="102"/>
      <c r="H51" s="500">
        <f>MARCH!$U110</f>
        <v>0</v>
      </c>
      <c r="I51" s="501"/>
      <c r="J51" s="502"/>
      <c r="K51" s="230"/>
      <c r="L51" s="230"/>
      <c r="M51" s="230"/>
    </row>
    <row r="52" spans="1:13" ht="14.45" customHeight="1" x14ac:dyDescent="0.2">
      <c r="A52" s="155"/>
      <c r="B52" s="155"/>
      <c r="C52" s="155"/>
      <c r="D52" s="155" t="s">
        <v>333</v>
      </c>
      <c r="E52" s="155"/>
      <c r="F52" s="102"/>
      <c r="G52" s="102"/>
      <c r="H52" s="500">
        <f>MARCH!$U120+MARCH!$U130+MARCH!$U140+MARCH!$Z110+MARCH!$Z120+MARCH!$Z130+MARCH!$Z140</f>
        <v>0</v>
      </c>
      <c r="I52" s="501"/>
      <c r="J52" s="502"/>
      <c r="K52" s="230"/>
      <c r="L52" s="230"/>
      <c r="M52" s="230"/>
    </row>
    <row r="53" spans="1:13" ht="14.45" customHeight="1" x14ac:dyDescent="0.2">
      <c r="A53" s="155"/>
      <c r="B53" s="155"/>
      <c r="C53" s="155"/>
      <c r="D53" s="157" t="s">
        <v>334</v>
      </c>
      <c r="E53" s="155"/>
      <c r="F53" s="102"/>
      <c r="G53" s="102"/>
      <c r="H53" s="520">
        <f>SUM(H50:J52)</f>
        <v>0</v>
      </c>
      <c r="I53" s="521"/>
      <c r="J53" s="522"/>
      <c r="K53" s="230"/>
      <c r="L53" s="230"/>
      <c r="M53" s="230"/>
    </row>
    <row r="54" spans="1:13" ht="14.45" customHeight="1" x14ac:dyDescent="0.2">
      <c r="A54" s="159"/>
      <c r="B54" s="160" t="s">
        <v>335</v>
      </c>
      <c r="C54" s="159"/>
      <c r="D54" s="159"/>
      <c r="E54" s="159"/>
      <c r="F54" s="159"/>
      <c r="G54" s="159"/>
      <c r="H54" s="523" t="s">
        <v>336</v>
      </c>
      <c r="I54" s="523"/>
      <c r="J54" s="523"/>
      <c r="K54" s="230"/>
      <c r="L54" s="230"/>
      <c r="M54" s="230"/>
    </row>
    <row r="55" spans="1:13" ht="14.45" customHeight="1" x14ac:dyDescent="0.2">
      <c r="A55" s="507" t="s">
        <v>337</v>
      </c>
      <c r="B55" s="507"/>
      <c r="C55" s="507"/>
      <c r="D55" s="507"/>
      <c r="E55" s="507"/>
      <c r="F55" s="507"/>
      <c r="G55" s="507"/>
      <c r="H55" s="507"/>
      <c r="I55" s="507"/>
      <c r="J55" s="507"/>
      <c r="K55" s="230"/>
      <c r="L55" s="230"/>
      <c r="M55" s="230"/>
    </row>
    <row r="56" spans="1:13" ht="14.45" customHeight="1" x14ac:dyDescent="0.2">
      <c r="A56" s="161"/>
      <c r="B56" s="161"/>
      <c r="C56" s="161"/>
      <c r="D56" s="161"/>
      <c r="E56" s="161"/>
      <c r="F56" s="161"/>
      <c r="G56" s="161"/>
      <c r="H56" s="200"/>
      <c r="I56" s="200"/>
      <c r="J56" s="200"/>
      <c r="K56" s="230"/>
      <c r="L56" s="230"/>
      <c r="M56" s="230"/>
    </row>
    <row r="57" spans="1:13" ht="14.45" customHeight="1" x14ac:dyDescent="0.2">
      <c r="A57" s="162"/>
      <c r="B57" s="162"/>
      <c r="C57" s="162"/>
      <c r="D57" s="162"/>
      <c r="E57" s="162"/>
      <c r="F57" s="162"/>
      <c r="G57" s="162"/>
      <c r="H57" s="201"/>
      <c r="I57" s="201"/>
      <c r="J57" s="201"/>
      <c r="K57" s="230"/>
      <c r="L57" s="230"/>
      <c r="M57" s="230"/>
    </row>
    <row r="58" spans="1:13" ht="14.45" customHeight="1" x14ac:dyDescent="0.2">
      <c r="A58" s="162"/>
      <c r="B58" s="162"/>
      <c r="C58" s="162"/>
      <c r="D58" s="162"/>
      <c r="E58" s="162"/>
      <c r="F58" s="162"/>
      <c r="G58" s="162"/>
      <c r="H58" s="201"/>
      <c r="I58" s="201"/>
      <c r="J58" s="201"/>
      <c r="K58" s="230"/>
      <c r="L58" s="230"/>
      <c r="M58" s="230"/>
    </row>
    <row r="59" spans="1:13" ht="14.45" customHeight="1" x14ac:dyDescent="0.2">
      <c r="A59" s="161"/>
      <c r="B59" s="162"/>
      <c r="C59" s="162"/>
      <c r="D59" s="162"/>
      <c r="E59" s="162"/>
      <c r="F59" s="162"/>
      <c r="G59" s="162"/>
      <c r="H59" s="201"/>
      <c r="I59" s="201"/>
      <c r="J59" s="201"/>
      <c r="K59" s="230"/>
      <c r="L59" s="230"/>
      <c r="M59" s="230"/>
    </row>
    <row r="60" spans="1:13" ht="14.45" customHeight="1" thickBot="1" x14ac:dyDescent="0.25">
      <c r="A60" s="163"/>
      <c r="B60" s="163"/>
      <c r="C60" s="163"/>
      <c r="D60" s="163"/>
      <c r="E60" s="163"/>
      <c r="F60" s="163"/>
      <c r="G60" s="163"/>
      <c r="H60" s="202"/>
      <c r="I60" s="202"/>
      <c r="J60" s="202"/>
      <c r="K60" s="230"/>
      <c r="L60" s="230"/>
      <c r="M60" s="230"/>
    </row>
    <row r="61" spans="1:13" ht="14.45" customHeight="1" x14ac:dyDescent="0.2">
      <c r="A61" s="524" t="s">
        <v>338</v>
      </c>
      <c r="B61" s="524"/>
      <c r="C61" s="524"/>
      <c r="D61" s="524"/>
      <c r="E61" s="524"/>
      <c r="F61" s="524"/>
      <c r="G61" s="524"/>
      <c r="H61" s="524"/>
      <c r="I61" s="524"/>
      <c r="J61" s="524"/>
      <c r="K61" s="230"/>
      <c r="L61" s="230"/>
      <c r="M61" s="230"/>
    </row>
    <row r="62" spans="1:13" ht="14.45" customHeight="1" x14ac:dyDescent="0.2">
      <c r="A62" s="155"/>
      <c r="B62" s="155"/>
      <c r="C62" s="155"/>
      <c r="D62" s="155"/>
      <c r="E62" s="155"/>
      <c r="F62" s="155"/>
      <c r="G62" s="155"/>
      <c r="H62" s="180"/>
      <c r="I62" s="180"/>
      <c r="J62" s="180"/>
      <c r="K62" s="230"/>
      <c r="L62" s="230"/>
      <c r="M62" s="230"/>
    </row>
    <row r="63" spans="1:13" ht="14.45" customHeight="1" x14ac:dyDescent="0.2">
      <c r="A63" s="519"/>
      <c r="B63" s="519"/>
      <c r="C63" s="519"/>
      <c r="D63" s="164" t="s">
        <v>339</v>
      </c>
      <c r="E63" s="155"/>
      <c r="F63" s="155"/>
      <c r="G63" s="519"/>
      <c r="H63" s="519"/>
      <c r="I63" s="519"/>
      <c r="J63" s="203" t="s">
        <v>339</v>
      </c>
      <c r="K63" s="230"/>
      <c r="L63" s="230"/>
      <c r="M63" s="230"/>
    </row>
    <row r="64" spans="1:13" ht="14.45" customHeight="1" x14ac:dyDescent="0.2">
      <c r="A64" s="155"/>
      <c r="B64" s="155"/>
      <c r="C64" s="155"/>
      <c r="D64" s="155"/>
      <c r="E64" s="155"/>
      <c r="F64" s="155"/>
      <c r="G64" s="155"/>
      <c r="H64" s="180"/>
      <c r="I64" s="180"/>
      <c r="J64" s="180"/>
      <c r="K64" s="230"/>
      <c r="L64" s="230"/>
      <c r="M64" s="230"/>
    </row>
    <row r="65" spans="1:13" ht="14.45" customHeight="1" x14ac:dyDescent="0.2">
      <c r="A65" s="519"/>
      <c r="B65" s="519"/>
      <c r="C65" s="519"/>
      <c r="D65" s="164" t="s">
        <v>19</v>
      </c>
      <c r="E65" s="155"/>
      <c r="F65" s="155"/>
      <c r="G65" s="519"/>
      <c r="H65" s="519"/>
      <c r="I65" s="519"/>
      <c r="J65" s="203" t="s">
        <v>339</v>
      </c>
      <c r="K65" s="230"/>
      <c r="L65" s="230"/>
      <c r="M65" s="230"/>
    </row>
    <row r="66" spans="1:13" ht="14.45" customHeight="1" thickBot="1" x14ac:dyDescent="0.25">
      <c r="A66" s="165"/>
      <c r="B66" s="165"/>
      <c r="C66" s="165"/>
      <c r="D66" s="165"/>
      <c r="E66" s="165"/>
      <c r="F66" s="165"/>
      <c r="G66" s="165"/>
      <c r="H66" s="204"/>
      <c r="I66" s="204"/>
      <c r="J66" s="204"/>
      <c r="K66" s="230"/>
      <c r="L66" s="230"/>
      <c r="M66" s="230"/>
    </row>
    <row r="67" spans="1:13" ht="14.45" customHeight="1" x14ac:dyDescent="0.2">
      <c r="A67" s="155"/>
      <c r="B67" s="155"/>
      <c r="C67" s="155"/>
      <c r="D67" s="155"/>
      <c r="E67" s="155"/>
      <c r="F67" s="155"/>
      <c r="G67" s="155"/>
      <c r="H67" s="180"/>
      <c r="I67" s="180"/>
      <c r="J67" s="205" t="s">
        <v>471</v>
      </c>
      <c r="K67" s="230"/>
      <c r="L67" s="230"/>
      <c r="M67" s="230"/>
    </row>
    <row r="68" spans="1:13" ht="14.45" customHeight="1" x14ac:dyDescent="0.2">
      <c r="A68" s="155"/>
      <c r="B68" s="155"/>
      <c r="C68" s="155"/>
      <c r="D68" s="155"/>
      <c r="E68" s="155"/>
      <c r="F68" s="155"/>
      <c r="G68" s="155"/>
      <c r="H68" s="180"/>
      <c r="I68" s="180"/>
      <c r="J68" s="205" t="s">
        <v>236</v>
      </c>
      <c r="K68" s="230"/>
      <c r="L68" s="230"/>
      <c r="M68" s="230"/>
    </row>
    <row r="69" spans="1:13" s="155" customFormat="1" ht="14.45" customHeight="1" x14ac:dyDescent="0.2">
      <c r="A69" s="157" t="s">
        <v>340</v>
      </c>
      <c r="H69" s="180"/>
      <c r="I69" s="180"/>
      <c r="J69" s="180"/>
      <c r="K69" s="205"/>
      <c r="L69" s="205"/>
      <c r="M69" s="205"/>
    </row>
    <row r="70" spans="1:13" s="155" customFormat="1" ht="14.45" customHeight="1" x14ac:dyDescent="0.2">
      <c r="A70" s="157" t="s">
        <v>341</v>
      </c>
      <c r="B70" s="157"/>
      <c r="C70" s="157"/>
      <c r="D70" s="157"/>
      <c r="E70" s="157"/>
      <c r="F70" s="157"/>
      <c r="H70" s="180"/>
      <c r="I70" s="180"/>
      <c r="J70" s="180"/>
      <c r="K70" s="205"/>
      <c r="L70" s="205"/>
      <c r="M70" s="205"/>
    </row>
  </sheetData>
  <sheetProtection algorithmName="SHA-512" hashValue="PSs3YUnjod1hM+HGuIOOJZkeWWIr38fYnwFODEiQLn4v5VW6mqfhbYtqL+iOF6588Dbetj7kEdLSoHZUPcCMAQ==" saltValue="0W4OhmL1oy4CfMkFyT69mA==" spinCount="100000" sheet="1" objects="1" scenarios="1" formatColumns="0" formatRows="0"/>
  <mergeCells count="21">
    <mergeCell ref="A63:C63"/>
    <mergeCell ref="A65:C65"/>
    <mergeCell ref="G63:I63"/>
    <mergeCell ref="G65:I65"/>
    <mergeCell ref="H52:J52"/>
    <mergeCell ref="H53:J53"/>
    <mergeCell ref="H54:J54"/>
    <mergeCell ref="A55:J55"/>
    <mergeCell ref="A61:J61"/>
    <mergeCell ref="H51:J51"/>
    <mergeCell ref="A1:J1"/>
    <mergeCell ref="A2:J2"/>
    <mergeCell ref="G4:J4"/>
    <mergeCell ref="E5:F5"/>
    <mergeCell ref="A6:J6"/>
    <mergeCell ref="A44:J44"/>
    <mergeCell ref="F46:G46"/>
    <mergeCell ref="F47:G47"/>
    <mergeCell ref="F48:G48"/>
    <mergeCell ref="F49:G49"/>
    <mergeCell ref="H50:J50"/>
  </mergeCells>
  <printOptions horizontalCentered="1" verticalCentered="1"/>
  <pageMargins left="0" right="0" top="0" bottom="0" header="0.3" footer="0.3"/>
  <pageSetup paperSize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N147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7" customWidth="1"/>
    <col min="2" max="5" width="9.140625" style="17" customWidth="1"/>
    <col min="6" max="6" width="10.85546875" style="17" bestFit="1" customWidth="1"/>
    <col min="7" max="7" width="9.140625" style="17" customWidth="1"/>
    <col min="8" max="8" width="30.5703125" style="17" customWidth="1"/>
    <col min="9" max="34" width="9.140625" style="17" customWidth="1"/>
    <col min="35" max="35" width="36.42578125" style="17" customWidth="1"/>
    <col min="36" max="37" width="9.140625" style="17"/>
    <col min="38" max="38" width="2.5703125" style="17" customWidth="1"/>
    <col min="39" max="16384" width="9.140625" style="17"/>
  </cols>
  <sheetData>
    <row r="1" spans="1:248" ht="12.75" customHeight="1" x14ac:dyDescent="0.2">
      <c r="A1" s="15"/>
      <c r="B1" s="16" t="s">
        <v>0</v>
      </c>
      <c r="C1" s="15"/>
      <c r="D1" s="15"/>
      <c r="E1" s="15"/>
      <c r="F1" s="15"/>
      <c r="G1" s="4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248" ht="12.75" customHeight="1" x14ac:dyDescent="0.2">
      <c r="A2" s="15"/>
      <c r="B2" s="481" t="s">
        <v>128</v>
      </c>
      <c r="C2" s="482"/>
      <c r="D2" s="482"/>
      <c r="E2" s="483">
        <f>J100</f>
        <v>0</v>
      </c>
      <c r="F2" s="484"/>
      <c r="G2" s="47"/>
      <c r="H2" s="15"/>
      <c r="I2" s="15"/>
      <c r="J2" s="15"/>
      <c r="K2" s="30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248" s="14" customFormat="1" ht="12.75" customHeight="1" thickBot="1" x14ac:dyDescent="0.25">
      <c r="A3" s="18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48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 t="s">
        <v>1</v>
      </c>
      <c r="N3" s="19">
        <v>12</v>
      </c>
      <c r="O3" s="19">
        <v>13</v>
      </c>
      <c r="P3" s="19">
        <v>14</v>
      </c>
      <c r="Q3" s="19">
        <v>15</v>
      </c>
      <c r="R3" s="19" t="s">
        <v>2</v>
      </c>
      <c r="S3" s="18"/>
      <c r="T3" s="18"/>
      <c r="U3" s="19">
        <v>16</v>
      </c>
      <c r="V3" s="19">
        <v>17</v>
      </c>
      <c r="W3" s="19">
        <v>18</v>
      </c>
      <c r="X3" s="19">
        <v>19</v>
      </c>
      <c r="Y3" s="19">
        <v>20</v>
      </c>
      <c r="Z3" s="19" t="s">
        <v>3</v>
      </c>
      <c r="AA3" s="19">
        <v>21</v>
      </c>
      <c r="AB3" s="19">
        <v>22</v>
      </c>
      <c r="AC3" s="19">
        <v>23</v>
      </c>
      <c r="AD3" s="19">
        <v>24</v>
      </c>
      <c r="AE3" s="19">
        <v>25</v>
      </c>
      <c r="AF3" s="19">
        <v>26</v>
      </c>
      <c r="AG3" s="19">
        <v>27</v>
      </c>
      <c r="AH3" s="19">
        <v>28</v>
      </c>
      <c r="AI3" s="19">
        <v>29</v>
      </c>
      <c r="AJ3" s="19">
        <v>30</v>
      </c>
      <c r="AK3" s="19">
        <v>31</v>
      </c>
      <c r="AL3" s="18"/>
    </row>
    <row r="4" spans="1:248" s="101" customFormat="1" ht="12.75" customHeight="1" thickTop="1" x14ac:dyDescent="0.2">
      <c r="A4" s="388"/>
      <c r="B4" s="4" t="s">
        <v>4</v>
      </c>
      <c r="C4" s="375"/>
      <c r="D4" s="4" t="s">
        <v>201</v>
      </c>
      <c r="E4" s="376" t="s">
        <v>6</v>
      </c>
      <c r="F4" s="10" t="s">
        <v>7</v>
      </c>
      <c r="G4" s="389"/>
      <c r="H4" s="10"/>
      <c r="I4" s="390"/>
      <c r="J4" s="4"/>
      <c r="K4" s="10"/>
      <c r="L4" s="4" t="s">
        <v>454</v>
      </c>
      <c r="M4" s="4"/>
      <c r="N4" s="4" t="s">
        <v>257</v>
      </c>
      <c r="O4" s="376" t="s">
        <v>455</v>
      </c>
      <c r="P4" s="378"/>
      <c r="Q4" s="391" t="s">
        <v>8</v>
      </c>
      <c r="R4" s="10" t="s">
        <v>8</v>
      </c>
      <c r="S4" s="111"/>
      <c r="T4" s="385"/>
      <c r="U4" s="453" t="s">
        <v>9</v>
      </c>
      <c r="V4" s="454"/>
      <c r="W4" s="454"/>
      <c r="X4" s="454"/>
      <c r="Y4" s="455"/>
      <c r="Z4" s="4" t="s">
        <v>10</v>
      </c>
      <c r="AA4" s="4" t="s">
        <v>11</v>
      </c>
      <c r="AB4" s="4" t="s">
        <v>204</v>
      </c>
      <c r="AC4" s="4" t="s">
        <v>12</v>
      </c>
      <c r="AD4" s="4" t="s">
        <v>13</v>
      </c>
      <c r="AE4" s="4" t="s">
        <v>14</v>
      </c>
      <c r="AF4" s="4"/>
      <c r="AG4" s="4"/>
      <c r="AH4" s="9"/>
      <c r="AI4" s="392"/>
      <c r="AJ4" s="4" t="s">
        <v>15</v>
      </c>
      <c r="AK4" s="10" t="s">
        <v>7</v>
      </c>
      <c r="AL4" s="111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</row>
    <row r="5" spans="1:248" s="101" customFormat="1" ht="12.75" customHeight="1" x14ac:dyDescent="0.2">
      <c r="A5" s="388"/>
      <c r="B5" s="4" t="s">
        <v>8</v>
      </c>
      <c r="C5" s="4" t="s">
        <v>16</v>
      </c>
      <c r="D5" s="4" t="s">
        <v>202</v>
      </c>
      <c r="E5" s="379" t="s">
        <v>8</v>
      </c>
      <c r="F5" s="10" t="s">
        <v>18</v>
      </c>
      <c r="G5" s="389" t="s">
        <v>19</v>
      </c>
      <c r="H5" s="10" t="s">
        <v>20</v>
      </c>
      <c r="I5" s="390" t="s">
        <v>465</v>
      </c>
      <c r="J5" s="4" t="s">
        <v>21</v>
      </c>
      <c r="K5" s="10" t="s">
        <v>22</v>
      </c>
      <c r="L5" s="4" t="s">
        <v>456</v>
      </c>
      <c r="M5" s="4" t="s">
        <v>457</v>
      </c>
      <c r="N5" s="4" t="s">
        <v>258</v>
      </c>
      <c r="O5" s="379" t="s">
        <v>259</v>
      </c>
      <c r="P5" s="379" t="s">
        <v>23</v>
      </c>
      <c r="Q5" s="4" t="s">
        <v>24</v>
      </c>
      <c r="R5" s="10" t="s">
        <v>24</v>
      </c>
      <c r="S5" s="9" t="s">
        <v>136</v>
      </c>
      <c r="T5" s="10" t="s">
        <v>136</v>
      </c>
      <c r="U5" s="4" t="s">
        <v>25</v>
      </c>
      <c r="V5" s="4" t="s">
        <v>26</v>
      </c>
      <c r="W5" s="4" t="s">
        <v>27</v>
      </c>
      <c r="X5" s="4" t="s">
        <v>28</v>
      </c>
      <c r="Y5" s="4" t="s">
        <v>137</v>
      </c>
      <c r="Z5" s="4" t="s">
        <v>251</v>
      </c>
      <c r="AA5" s="4" t="s">
        <v>138</v>
      </c>
      <c r="AB5" s="4" t="s">
        <v>203</v>
      </c>
      <c r="AC5" s="4" t="s">
        <v>30</v>
      </c>
      <c r="AD5" s="4" t="s">
        <v>141</v>
      </c>
      <c r="AE5" s="4" t="s">
        <v>31</v>
      </c>
      <c r="AF5" s="4" t="s">
        <v>32</v>
      </c>
      <c r="AG5" s="4" t="s">
        <v>205</v>
      </c>
      <c r="AH5" s="9" t="s">
        <v>16</v>
      </c>
      <c r="AI5" s="393" t="s">
        <v>34</v>
      </c>
      <c r="AJ5" s="4" t="s">
        <v>35</v>
      </c>
      <c r="AK5" s="10" t="s">
        <v>18</v>
      </c>
      <c r="AL5" s="111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</row>
    <row r="6" spans="1:248" s="101" customFormat="1" ht="12.75" customHeight="1" thickBot="1" x14ac:dyDescent="0.25">
      <c r="A6" s="394"/>
      <c r="B6" s="381" t="s">
        <v>36</v>
      </c>
      <c r="C6" s="381" t="s">
        <v>37</v>
      </c>
      <c r="D6" s="381" t="s">
        <v>38</v>
      </c>
      <c r="E6" s="382" t="s">
        <v>39</v>
      </c>
      <c r="F6" s="12" t="s">
        <v>40</v>
      </c>
      <c r="G6" s="395"/>
      <c r="H6" s="12"/>
      <c r="I6" s="396" t="s">
        <v>41</v>
      </c>
      <c r="J6" s="381"/>
      <c r="K6" s="12"/>
      <c r="L6" s="381" t="s">
        <v>458</v>
      </c>
      <c r="M6" s="381"/>
      <c r="N6" s="381" t="s">
        <v>235</v>
      </c>
      <c r="O6" s="382" t="s">
        <v>235</v>
      </c>
      <c r="P6" s="383"/>
      <c r="Q6" s="5" t="s">
        <v>459</v>
      </c>
      <c r="R6" s="117" t="s">
        <v>263</v>
      </c>
      <c r="S6" s="11" t="s">
        <v>109</v>
      </c>
      <c r="T6" s="12" t="s">
        <v>188</v>
      </c>
      <c r="U6" s="381" t="s">
        <v>42</v>
      </c>
      <c r="V6" s="381" t="s">
        <v>43</v>
      </c>
      <c r="W6" s="381"/>
      <c r="X6" s="381" t="s">
        <v>44</v>
      </c>
      <c r="Y6" s="381" t="s">
        <v>30</v>
      </c>
      <c r="Z6" s="381" t="s">
        <v>30</v>
      </c>
      <c r="AA6" s="381" t="s">
        <v>139</v>
      </c>
      <c r="AB6" s="381" t="s">
        <v>15</v>
      </c>
      <c r="AC6" s="381" t="s">
        <v>140</v>
      </c>
      <c r="AD6" s="381" t="s">
        <v>142</v>
      </c>
      <c r="AE6" s="381" t="s">
        <v>47</v>
      </c>
      <c r="AF6" s="381" t="s">
        <v>48</v>
      </c>
      <c r="AG6" s="381" t="s">
        <v>15</v>
      </c>
      <c r="AH6" s="11" t="s">
        <v>30</v>
      </c>
      <c r="AI6" s="397"/>
      <c r="AJ6" s="381" t="s">
        <v>49</v>
      </c>
      <c r="AK6" s="12" t="s">
        <v>189</v>
      </c>
      <c r="AL6" s="398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</row>
    <row r="7" spans="1:248" s="51" customFormat="1" ht="12.75" customHeight="1" thickTop="1" x14ac:dyDescent="0.15">
      <c r="A7" s="49"/>
      <c r="B7" s="235">
        <f>B98</f>
        <v>0</v>
      </c>
      <c r="C7" s="235">
        <f>C98</f>
        <v>0</v>
      </c>
      <c r="D7" s="235">
        <f>D98</f>
        <v>0</v>
      </c>
      <c r="E7" s="238">
        <f>E98</f>
        <v>0</v>
      </c>
      <c r="F7" s="271">
        <f>F98</f>
        <v>0</v>
      </c>
      <c r="G7" s="271" t="str">
        <f>C11</f>
        <v>APRIL</v>
      </c>
      <c r="H7" s="356"/>
      <c r="I7" s="357"/>
      <c r="J7" s="235">
        <f>J98-J21</f>
        <v>0</v>
      </c>
      <c r="K7" s="238">
        <f t="shared" ref="K7:R7" si="0">K98</f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9">
        <f t="shared" si="0"/>
        <v>0</v>
      </c>
      <c r="P7" s="236">
        <f t="shared" si="0"/>
        <v>0</v>
      </c>
      <c r="Q7" s="235">
        <f t="shared" si="0"/>
        <v>0</v>
      </c>
      <c r="R7" s="239">
        <f t="shared" si="0"/>
        <v>0</v>
      </c>
      <c r="S7" s="272">
        <f>SUM(L7:R7)</f>
        <v>0</v>
      </c>
      <c r="T7" s="237">
        <f>SUM(U7:AK7)</f>
        <v>0</v>
      </c>
      <c r="U7" s="235">
        <f t="shared" ref="U7:AH7" si="1">U98</f>
        <v>0</v>
      </c>
      <c r="V7" s="235">
        <f t="shared" si="1"/>
        <v>0</v>
      </c>
      <c r="W7" s="235">
        <f t="shared" si="1"/>
        <v>0</v>
      </c>
      <c r="X7" s="235">
        <f t="shared" si="1"/>
        <v>0</v>
      </c>
      <c r="Y7" s="235">
        <f t="shared" si="1"/>
        <v>0</v>
      </c>
      <c r="Z7" s="235">
        <f t="shared" si="1"/>
        <v>0</v>
      </c>
      <c r="AA7" s="235">
        <f t="shared" si="1"/>
        <v>0</v>
      </c>
      <c r="AB7" s="235">
        <f t="shared" si="1"/>
        <v>0</v>
      </c>
      <c r="AC7" s="235">
        <f t="shared" si="1"/>
        <v>0</v>
      </c>
      <c r="AD7" s="235">
        <f t="shared" si="1"/>
        <v>0</v>
      </c>
      <c r="AE7" s="235">
        <f t="shared" si="1"/>
        <v>0</v>
      </c>
      <c r="AF7" s="235">
        <f t="shared" si="1"/>
        <v>0</v>
      </c>
      <c r="AG7" s="235">
        <f t="shared" si="1"/>
        <v>0</v>
      </c>
      <c r="AH7" s="238">
        <f t="shared" si="1"/>
        <v>0</v>
      </c>
      <c r="AI7" s="271"/>
      <c r="AJ7" s="235">
        <f>AJ98</f>
        <v>0</v>
      </c>
      <c r="AK7" s="235">
        <f>AK98</f>
        <v>0</v>
      </c>
      <c r="AL7" s="50"/>
    </row>
    <row r="8" spans="1:248" s="54" customFormat="1" ht="12.75" customHeight="1" x14ac:dyDescent="0.2">
      <c r="A8" s="52"/>
      <c r="B8" s="52"/>
      <c r="C8" s="52"/>
      <c r="D8" s="52"/>
      <c r="E8" s="5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269">
        <f>SUM(K7:R7)-T7</f>
        <v>0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248" ht="12.75" customHeight="1" x14ac:dyDescent="0.2">
      <c r="A9" s="15"/>
      <c r="B9" s="15"/>
      <c r="C9" s="15"/>
      <c r="D9" s="15"/>
      <c r="E9" s="15"/>
      <c r="F9" s="15"/>
      <c r="G9" s="55"/>
      <c r="H9" s="15"/>
      <c r="I9" s="3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248" ht="12.75" customHeight="1" x14ac:dyDescent="0.2">
      <c r="A10" s="15"/>
      <c r="B10" s="15"/>
      <c r="C10" s="15"/>
      <c r="D10" s="15"/>
      <c r="E10" s="15"/>
      <c r="F10" s="15"/>
      <c r="G10" s="499" t="str">
        <f>JANUARY!G10</f>
        <v>UNITED STEELWORKERS - LOCAL UNION</v>
      </c>
      <c r="H10" s="499"/>
      <c r="I10" s="499"/>
      <c r="J10" s="2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4" t="s">
        <v>399</v>
      </c>
      <c r="AA10" s="2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248" ht="12.75" customHeight="1" x14ac:dyDescent="0.2">
      <c r="A11" s="15"/>
      <c r="B11" s="26" t="s">
        <v>51</v>
      </c>
      <c r="C11" s="9" t="s">
        <v>151</v>
      </c>
      <c r="D11" s="26" t="s">
        <v>237</v>
      </c>
      <c r="E11" s="1">
        <f>JANUARY!$E$11</f>
        <v>0</v>
      </c>
      <c r="F11" s="15"/>
      <c r="G11" s="55"/>
      <c r="H11" s="15"/>
      <c r="I11" s="3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26"/>
      <c r="AJ11" s="109" t="str">
        <f>C11</f>
        <v>APRIL</v>
      </c>
      <c r="AK11" s="105">
        <f>$E$11</f>
        <v>0</v>
      </c>
    </row>
    <row r="12" spans="1:248" ht="12.75" customHeight="1" x14ac:dyDescent="0.2">
      <c r="A12" s="15"/>
      <c r="B12" s="26" t="s">
        <v>52</v>
      </c>
      <c r="C12" s="56" t="s">
        <v>144</v>
      </c>
      <c r="D12" s="15"/>
      <c r="E12" s="15"/>
      <c r="F12" s="15"/>
      <c r="G12" s="55"/>
      <c r="H12" s="15"/>
      <c r="I12" s="34" t="s">
        <v>53</v>
      </c>
      <c r="J12" s="15"/>
      <c r="K12" s="15"/>
      <c r="L12" s="34"/>
      <c r="M12" s="15"/>
      <c r="N12" s="15"/>
      <c r="O12" s="15"/>
      <c r="P12" s="26"/>
      <c r="Q12" s="15"/>
      <c r="R12" s="26"/>
      <c r="S12" s="15"/>
      <c r="T12" s="15"/>
      <c r="U12" s="15"/>
      <c r="V12" s="15"/>
      <c r="W12" s="15"/>
      <c r="X12" s="15"/>
      <c r="Y12" s="15"/>
      <c r="Z12" s="15"/>
      <c r="AA12" s="15"/>
      <c r="AB12" s="28" t="s">
        <v>54</v>
      </c>
      <c r="AC12" s="15"/>
      <c r="AD12" s="15"/>
      <c r="AE12" s="15"/>
      <c r="AF12" s="15"/>
      <c r="AG12" s="15"/>
      <c r="AH12" s="15"/>
      <c r="AI12" s="26" t="str">
        <f>B12</f>
        <v>Page No.</v>
      </c>
      <c r="AJ12" s="108" t="str">
        <f>C12</f>
        <v>1</v>
      </c>
      <c r="AK12" s="108"/>
      <c r="AL12" s="104"/>
    </row>
    <row r="13" spans="1:248" ht="12.75" customHeight="1" x14ac:dyDescent="0.2">
      <c r="A13" s="15"/>
      <c r="B13" s="15"/>
      <c r="C13" s="15"/>
      <c r="D13" s="15"/>
      <c r="E13" s="15"/>
      <c r="F13" s="15"/>
      <c r="G13" s="55"/>
      <c r="H13" s="15"/>
      <c r="I13" s="3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26"/>
      <c r="AJ13" s="1"/>
      <c r="AK13" s="233"/>
      <c r="AL13" s="15"/>
    </row>
    <row r="14" spans="1:248" ht="12.75" customHeight="1" x14ac:dyDescent="0.2">
      <c r="A14" s="30"/>
      <c r="B14" s="30"/>
      <c r="C14" s="30"/>
      <c r="D14" s="30"/>
      <c r="E14" s="30"/>
      <c r="F14" s="30"/>
      <c r="G14" s="57"/>
      <c r="H14" s="30"/>
      <c r="I14" s="31"/>
      <c r="J14" s="30"/>
      <c r="K14" s="30"/>
      <c r="L14" s="3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  <c r="AF14" s="30"/>
      <c r="AG14" s="30"/>
      <c r="AH14" s="30"/>
      <c r="AI14" s="30"/>
      <c r="AJ14" s="2"/>
      <c r="AK14" s="2"/>
      <c r="AL14" s="30"/>
    </row>
    <row r="15" spans="1:248" s="362" customFormat="1" ht="12.75" customHeight="1" x14ac:dyDescent="0.2">
      <c r="A15" s="32"/>
      <c r="B15" s="15"/>
      <c r="C15" s="15" t="s">
        <v>55</v>
      </c>
      <c r="D15" s="15"/>
      <c r="E15" s="15"/>
      <c r="F15" s="33"/>
      <c r="G15" s="58"/>
      <c r="H15" s="38" t="s">
        <v>56</v>
      </c>
      <c r="I15" s="59"/>
      <c r="J15" s="459" t="s">
        <v>466</v>
      </c>
      <c r="K15" s="460"/>
      <c r="L15" s="15"/>
      <c r="M15" s="15"/>
      <c r="N15" s="15"/>
      <c r="O15" s="34" t="s">
        <v>57</v>
      </c>
      <c r="P15" s="15"/>
      <c r="Q15" s="15"/>
      <c r="R15" s="32"/>
      <c r="S15" s="15"/>
      <c r="T15" s="3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33"/>
      <c r="AJ15" s="15"/>
      <c r="AK15" s="32"/>
      <c r="AL15" s="15"/>
    </row>
    <row r="16" spans="1:248" s="362" customFormat="1" ht="12.75" customHeight="1" x14ac:dyDescent="0.2">
      <c r="A16" s="32"/>
      <c r="B16" s="15"/>
      <c r="C16" s="15"/>
      <c r="D16" s="15"/>
      <c r="E16" s="15"/>
      <c r="F16" s="33"/>
      <c r="G16" s="58"/>
      <c r="H16" s="33"/>
      <c r="I16" s="60"/>
      <c r="J16" s="15"/>
      <c r="K16" s="32"/>
      <c r="L16" s="15"/>
      <c r="M16" s="15"/>
      <c r="N16" s="15"/>
      <c r="O16" s="15"/>
      <c r="P16" s="15"/>
      <c r="Q16" s="15"/>
      <c r="R16" s="32"/>
      <c r="S16" s="15"/>
      <c r="T16" s="3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33"/>
      <c r="AJ16" s="15"/>
      <c r="AK16" s="32"/>
      <c r="AL16" s="15"/>
    </row>
    <row r="17" spans="1:248" s="362" customFormat="1" ht="12.75" customHeight="1" thickBot="1" x14ac:dyDescent="0.25">
      <c r="A17" s="35"/>
      <c r="B17" s="19">
        <v>1</v>
      </c>
      <c r="C17" s="19">
        <v>2</v>
      </c>
      <c r="D17" s="19">
        <v>3</v>
      </c>
      <c r="E17" s="19">
        <v>4</v>
      </c>
      <c r="F17" s="36">
        <v>5</v>
      </c>
      <c r="G17" s="61">
        <v>6</v>
      </c>
      <c r="H17" s="37">
        <v>7</v>
      </c>
      <c r="I17" s="62">
        <v>8</v>
      </c>
      <c r="J17" s="19">
        <v>9</v>
      </c>
      <c r="K17" s="37">
        <v>10</v>
      </c>
      <c r="L17" s="19">
        <v>11</v>
      </c>
      <c r="M17" s="19" t="s">
        <v>1</v>
      </c>
      <c r="N17" s="19">
        <v>12</v>
      </c>
      <c r="O17" s="19">
        <v>13</v>
      </c>
      <c r="P17" s="19">
        <v>14</v>
      </c>
      <c r="Q17" s="19">
        <v>15</v>
      </c>
      <c r="R17" s="37" t="s">
        <v>2</v>
      </c>
      <c r="S17" s="18"/>
      <c r="T17" s="35"/>
      <c r="U17" s="19">
        <v>16</v>
      </c>
      <c r="V17" s="19">
        <v>17</v>
      </c>
      <c r="W17" s="19">
        <v>18</v>
      </c>
      <c r="X17" s="19">
        <v>19</v>
      </c>
      <c r="Y17" s="19">
        <v>20</v>
      </c>
      <c r="Z17" s="19" t="s">
        <v>3</v>
      </c>
      <c r="AA17" s="19">
        <v>21</v>
      </c>
      <c r="AB17" s="19">
        <v>22</v>
      </c>
      <c r="AC17" s="19">
        <v>23</v>
      </c>
      <c r="AD17" s="19">
        <v>24</v>
      </c>
      <c r="AE17" s="19">
        <v>25</v>
      </c>
      <c r="AF17" s="19">
        <v>26</v>
      </c>
      <c r="AG17" s="19">
        <v>27</v>
      </c>
      <c r="AH17" s="19">
        <v>28</v>
      </c>
      <c r="AI17" s="36">
        <v>29</v>
      </c>
      <c r="AJ17" s="19">
        <v>30</v>
      </c>
      <c r="AK17" s="37">
        <v>31</v>
      </c>
      <c r="AL17" s="18"/>
    </row>
    <row r="18" spans="1:248" s="102" customFormat="1" ht="12.75" customHeight="1" thickTop="1" x14ac:dyDescent="0.2">
      <c r="A18" s="32"/>
      <c r="B18" s="6" t="s">
        <v>4</v>
      </c>
      <c r="C18" s="399"/>
      <c r="D18" s="6" t="s">
        <v>201</v>
      </c>
      <c r="E18" s="400" t="s">
        <v>6</v>
      </c>
      <c r="F18" s="114" t="s">
        <v>7</v>
      </c>
      <c r="G18" s="401"/>
      <c r="H18" s="114"/>
      <c r="I18" s="402"/>
      <c r="J18" s="6"/>
      <c r="K18" s="114"/>
      <c r="L18" s="6" t="s">
        <v>454</v>
      </c>
      <c r="M18" s="6"/>
      <c r="N18" s="6" t="s">
        <v>257</v>
      </c>
      <c r="O18" s="400" t="s">
        <v>455</v>
      </c>
      <c r="P18" s="403"/>
      <c r="Q18" s="404" t="s">
        <v>8</v>
      </c>
      <c r="R18" s="114" t="s">
        <v>8</v>
      </c>
      <c r="S18" s="405"/>
      <c r="T18" s="374"/>
      <c r="U18" s="456" t="s">
        <v>9</v>
      </c>
      <c r="V18" s="457"/>
      <c r="W18" s="457"/>
      <c r="X18" s="457"/>
      <c r="Y18" s="458"/>
      <c r="Z18" s="6" t="s">
        <v>10</v>
      </c>
      <c r="AA18" s="6" t="s">
        <v>11</v>
      </c>
      <c r="AB18" s="6" t="s">
        <v>204</v>
      </c>
      <c r="AC18" s="6" t="s">
        <v>12</v>
      </c>
      <c r="AD18" s="6" t="s">
        <v>13</v>
      </c>
      <c r="AE18" s="6" t="s">
        <v>14</v>
      </c>
      <c r="AF18" s="6"/>
      <c r="AG18" s="6"/>
      <c r="AH18" s="406"/>
      <c r="AI18" s="407"/>
      <c r="AJ18" s="6" t="s">
        <v>15</v>
      </c>
      <c r="AK18" s="114" t="s">
        <v>7</v>
      </c>
      <c r="AL18" s="405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</row>
    <row r="19" spans="1:248" s="102" customFormat="1" ht="12.75" customHeight="1" x14ac:dyDescent="0.2">
      <c r="A19" s="32"/>
      <c r="B19" s="6" t="s">
        <v>8</v>
      </c>
      <c r="C19" s="6" t="s">
        <v>16</v>
      </c>
      <c r="D19" s="6" t="s">
        <v>202</v>
      </c>
      <c r="E19" s="408" t="s">
        <v>8</v>
      </c>
      <c r="F19" s="114" t="s">
        <v>18</v>
      </c>
      <c r="G19" s="401" t="s">
        <v>19</v>
      </c>
      <c r="H19" s="114" t="s">
        <v>20</v>
      </c>
      <c r="I19" s="402" t="s">
        <v>465</v>
      </c>
      <c r="J19" s="6" t="s">
        <v>21</v>
      </c>
      <c r="K19" s="114" t="s">
        <v>22</v>
      </c>
      <c r="L19" s="6" t="s">
        <v>456</v>
      </c>
      <c r="M19" s="6" t="s">
        <v>457</v>
      </c>
      <c r="N19" s="6" t="s">
        <v>258</v>
      </c>
      <c r="O19" s="408" t="s">
        <v>259</v>
      </c>
      <c r="P19" s="408" t="s">
        <v>23</v>
      </c>
      <c r="Q19" s="6" t="s">
        <v>24</v>
      </c>
      <c r="R19" s="114" t="s">
        <v>24</v>
      </c>
      <c r="S19" s="406" t="s">
        <v>136</v>
      </c>
      <c r="T19" s="114" t="s">
        <v>136</v>
      </c>
      <c r="U19" s="6" t="s">
        <v>25</v>
      </c>
      <c r="V19" s="6" t="s">
        <v>26</v>
      </c>
      <c r="W19" s="6" t="s">
        <v>27</v>
      </c>
      <c r="X19" s="6" t="s">
        <v>28</v>
      </c>
      <c r="Y19" s="6" t="s">
        <v>137</v>
      </c>
      <c r="Z19" s="6" t="s">
        <v>251</v>
      </c>
      <c r="AA19" s="6" t="s">
        <v>138</v>
      </c>
      <c r="AB19" s="6" t="s">
        <v>203</v>
      </c>
      <c r="AC19" s="6" t="s">
        <v>30</v>
      </c>
      <c r="AD19" s="6" t="s">
        <v>141</v>
      </c>
      <c r="AE19" s="6" t="s">
        <v>31</v>
      </c>
      <c r="AF19" s="6" t="s">
        <v>32</v>
      </c>
      <c r="AG19" s="6" t="s">
        <v>205</v>
      </c>
      <c r="AH19" s="406" t="s">
        <v>16</v>
      </c>
      <c r="AI19" s="409" t="s">
        <v>34</v>
      </c>
      <c r="AJ19" s="6" t="s">
        <v>35</v>
      </c>
      <c r="AK19" s="114" t="s">
        <v>18</v>
      </c>
      <c r="AL19" s="405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</row>
    <row r="20" spans="1:248" s="102" customFormat="1" ht="12.75" customHeight="1" thickBot="1" x14ac:dyDescent="0.25">
      <c r="A20" s="410"/>
      <c r="B20" s="7" t="s">
        <v>36</v>
      </c>
      <c r="C20" s="7" t="s">
        <v>37</v>
      </c>
      <c r="D20" s="7" t="s">
        <v>38</v>
      </c>
      <c r="E20" s="411" t="s">
        <v>39</v>
      </c>
      <c r="F20" s="412" t="s">
        <v>40</v>
      </c>
      <c r="G20" s="413"/>
      <c r="H20" s="412"/>
      <c r="I20" s="414" t="s">
        <v>41</v>
      </c>
      <c r="J20" s="7"/>
      <c r="K20" s="412"/>
      <c r="L20" s="7" t="s">
        <v>458</v>
      </c>
      <c r="M20" s="7"/>
      <c r="N20" s="7" t="s">
        <v>235</v>
      </c>
      <c r="O20" s="411" t="s">
        <v>235</v>
      </c>
      <c r="P20" s="415"/>
      <c r="Q20" s="115" t="s">
        <v>459</v>
      </c>
      <c r="R20" s="116" t="s">
        <v>263</v>
      </c>
      <c r="S20" s="416" t="s">
        <v>109</v>
      </c>
      <c r="T20" s="412" t="s">
        <v>188</v>
      </c>
      <c r="U20" s="7" t="s">
        <v>42</v>
      </c>
      <c r="V20" s="7" t="s">
        <v>43</v>
      </c>
      <c r="W20" s="7"/>
      <c r="X20" s="7" t="s">
        <v>44</v>
      </c>
      <c r="Y20" s="7" t="s">
        <v>30</v>
      </c>
      <c r="Z20" s="7" t="s">
        <v>30</v>
      </c>
      <c r="AA20" s="7" t="s">
        <v>139</v>
      </c>
      <c r="AB20" s="7" t="s">
        <v>15</v>
      </c>
      <c r="AC20" s="7" t="s">
        <v>140</v>
      </c>
      <c r="AD20" s="7" t="s">
        <v>142</v>
      </c>
      <c r="AE20" s="7" t="s">
        <v>47</v>
      </c>
      <c r="AF20" s="7" t="s">
        <v>48</v>
      </c>
      <c r="AG20" s="7" t="s">
        <v>15</v>
      </c>
      <c r="AH20" s="416" t="s">
        <v>30</v>
      </c>
      <c r="AI20" s="417"/>
      <c r="AJ20" s="7" t="s">
        <v>49</v>
      </c>
      <c r="AK20" s="412" t="s">
        <v>189</v>
      </c>
      <c r="AL20" s="418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</row>
    <row r="21" spans="1:248" s="15" customFormat="1" ht="12.75" customHeight="1" thickTop="1" x14ac:dyDescent="0.2">
      <c r="A21" s="40"/>
      <c r="B21" s="241"/>
      <c r="C21" s="241"/>
      <c r="D21" s="241"/>
      <c r="E21" s="241"/>
      <c r="F21" s="244"/>
      <c r="G21" s="99" t="str">
        <f>$C$11</f>
        <v>APRIL</v>
      </c>
      <c r="H21" s="270" t="s">
        <v>58</v>
      </c>
      <c r="I21" s="276"/>
      <c r="J21" s="442">
        <f>MARCH!E2</f>
        <v>0</v>
      </c>
      <c r="K21" s="244"/>
      <c r="L21" s="241"/>
      <c r="M21" s="241"/>
      <c r="N21" s="241"/>
      <c r="O21" s="242"/>
      <c r="P21" s="254"/>
      <c r="Q21" s="241"/>
      <c r="R21" s="242"/>
      <c r="S21" s="29"/>
      <c r="T21" s="40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2"/>
      <c r="AI21" s="243"/>
      <c r="AJ21" s="241"/>
      <c r="AK21" s="241"/>
      <c r="AL21" s="29"/>
    </row>
    <row r="22" spans="1:248" s="124" customFormat="1" ht="12.75" customHeight="1" x14ac:dyDescent="0.2">
      <c r="A22" s="40">
        <v>1</v>
      </c>
      <c r="B22" s="245"/>
      <c r="C22" s="245"/>
      <c r="D22" s="245"/>
      <c r="E22" s="245"/>
      <c r="F22" s="246"/>
      <c r="G22" s="419"/>
      <c r="H22" s="265"/>
      <c r="I22" s="420"/>
      <c r="J22" s="241">
        <f t="shared" ref="J22:J52" si="2">SUM(B22:F22)</f>
        <v>0</v>
      </c>
      <c r="K22" s="244">
        <f>SUM(U22:AK22)-SUM(L22:R22)</f>
        <v>0</v>
      </c>
      <c r="L22" s="245"/>
      <c r="M22" s="245"/>
      <c r="N22" s="245"/>
      <c r="O22" s="247"/>
      <c r="P22" s="255"/>
      <c r="Q22" s="245"/>
      <c r="R22" s="246"/>
      <c r="S22" s="65" t="s">
        <v>59</v>
      </c>
      <c r="T22" s="40">
        <v>1</v>
      </c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7"/>
      <c r="AI22" s="265"/>
      <c r="AJ22" s="245"/>
      <c r="AK22" s="246"/>
      <c r="AL22" s="65" t="s">
        <v>59</v>
      </c>
    </row>
    <row r="23" spans="1:248" s="124" customFormat="1" ht="12.75" customHeight="1" x14ac:dyDescent="0.2">
      <c r="A23" s="40">
        <v>2</v>
      </c>
      <c r="B23" s="245"/>
      <c r="C23" s="245"/>
      <c r="D23" s="245"/>
      <c r="E23" s="245"/>
      <c r="F23" s="246"/>
      <c r="G23" s="419"/>
      <c r="H23" s="265"/>
      <c r="I23" s="420"/>
      <c r="J23" s="241">
        <f t="shared" si="2"/>
        <v>0</v>
      </c>
      <c r="K23" s="244">
        <f t="shared" ref="K23:K52" si="3">SUM(U23:AK23)-SUM(L23:R23)</f>
        <v>0</v>
      </c>
      <c r="L23" s="245"/>
      <c r="M23" s="245"/>
      <c r="N23" s="245"/>
      <c r="O23" s="247"/>
      <c r="P23" s="255"/>
      <c r="Q23" s="245"/>
      <c r="R23" s="246"/>
      <c r="S23" s="65" t="s">
        <v>60</v>
      </c>
      <c r="T23" s="40">
        <v>2</v>
      </c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7"/>
      <c r="AI23" s="265"/>
      <c r="AJ23" s="245"/>
      <c r="AK23" s="246"/>
      <c r="AL23" s="65" t="s">
        <v>60</v>
      </c>
    </row>
    <row r="24" spans="1:248" s="124" customFormat="1" ht="12.75" customHeight="1" x14ac:dyDescent="0.2">
      <c r="A24" s="40">
        <v>3</v>
      </c>
      <c r="B24" s="245"/>
      <c r="C24" s="245"/>
      <c r="D24" s="245"/>
      <c r="E24" s="245"/>
      <c r="F24" s="246"/>
      <c r="G24" s="419"/>
      <c r="H24" s="265"/>
      <c r="I24" s="420"/>
      <c r="J24" s="241">
        <f t="shared" si="2"/>
        <v>0</v>
      </c>
      <c r="K24" s="244">
        <f t="shared" si="3"/>
        <v>0</v>
      </c>
      <c r="L24" s="245"/>
      <c r="M24" s="245"/>
      <c r="N24" s="245"/>
      <c r="O24" s="247"/>
      <c r="P24" s="255"/>
      <c r="Q24" s="245"/>
      <c r="R24" s="246"/>
      <c r="S24" s="65" t="s">
        <v>61</v>
      </c>
      <c r="T24" s="40">
        <v>3</v>
      </c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7"/>
      <c r="AI24" s="265"/>
      <c r="AJ24" s="245"/>
      <c r="AK24" s="246"/>
      <c r="AL24" s="65" t="s">
        <v>61</v>
      </c>
    </row>
    <row r="25" spans="1:248" s="124" customFormat="1" ht="12.75" customHeight="1" x14ac:dyDescent="0.2">
      <c r="A25" s="40">
        <v>4</v>
      </c>
      <c r="B25" s="245"/>
      <c r="C25" s="245"/>
      <c r="D25" s="245"/>
      <c r="E25" s="245"/>
      <c r="F25" s="246"/>
      <c r="G25" s="419"/>
      <c r="H25" s="265"/>
      <c r="I25" s="420"/>
      <c r="J25" s="241">
        <f t="shared" si="2"/>
        <v>0</v>
      </c>
      <c r="K25" s="244">
        <f t="shared" si="3"/>
        <v>0</v>
      </c>
      <c r="L25" s="245"/>
      <c r="M25" s="245"/>
      <c r="N25" s="245"/>
      <c r="O25" s="247"/>
      <c r="P25" s="255"/>
      <c r="Q25" s="245"/>
      <c r="R25" s="246"/>
      <c r="S25" s="65" t="s">
        <v>62</v>
      </c>
      <c r="T25" s="40">
        <v>4</v>
      </c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7"/>
      <c r="AI25" s="265"/>
      <c r="AJ25" s="245"/>
      <c r="AK25" s="246"/>
      <c r="AL25" s="65" t="s">
        <v>62</v>
      </c>
    </row>
    <row r="26" spans="1:248" s="124" customFormat="1" ht="12.75" customHeight="1" x14ac:dyDescent="0.2">
      <c r="A26" s="40">
        <v>5</v>
      </c>
      <c r="B26" s="245"/>
      <c r="C26" s="245"/>
      <c r="D26" s="245"/>
      <c r="E26" s="245"/>
      <c r="F26" s="246"/>
      <c r="G26" s="421"/>
      <c r="H26" s="265"/>
      <c r="I26" s="420"/>
      <c r="J26" s="241">
        <f t="shared" si="2"/>
        <v>0</v>
      </c>
      <c r="K26" s="244">
        <f t="shared" si="3"/>
        <v>0</v>
      </c>
      <c r="L26" s="245"/>
      <c r="M26" s="245"/>
      <c r="N26" s="245"/>
      <c r="O26" s="247"/>
      <c r="P26" s="255"/>
      <c r="Q26" s="245"/>
      <c r="R26" s="246"/>
      <c r="S26" s="65" t="s">
        <v>63</v>
      </c>
      <c r="T26" s="40">
        <v>5</v>
      </c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7"/>
      <c r="AI26" s="265"/>
      <c r="AJ26" s="245"/>
      <c r="AK26" s="246"/>
      <c r="AL26" s="65" t="s">
        <v>63</v>
      </c>
    </row>
    <row r="27" spans="1:248" s="124" customFormat="1" ht="12.75" customHeight="1" x14ac:dyDescent="0.2">
      <c r="A27" s="66">
        <v>6</v>
      </c>
      <c r="B27" s="248"/>
      <c r="C27" s="248"/>
      <c r="D27" s="248"/>
      <c r="E27" s="248"/>
      <c r="F27" s="250"/>
      <c r="G27" s="419"/>
      <c r="H27" s="266"/>
      <c r="I27" s="422"/>
      <c r="J27" s="241">
        <f t="shared" si="2"/>
        <v>0</v>
      </c>
      <c r="K27" s="244">
        <f t="shared" si="3"/>
        <v>0</v>
      </c>
      <c r="L27" s="248"/>
      <c r="M27" s="248"/>
      <c r="N27" s="248"/>
      <c r="O27" s="249"/>
      <c r="P27" s="256"/>
      <c r="Q27" s="248"/>
      <c r="R27" s="250"/>
      <c r="S27" s="67" t="s">
        <v>64</v>
      </c>
      <c r="T27" s="66">
        <v>6</v>
      </c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9"/>
      <c r="AI27" s="266"/>
      <c r="AJ27" s="248"/>
      <c r="AK27" s="250"/>
      <c r="AL27" s="67" t="s">
        <v>64</v>
      </c>
    </row>
    <row r="28" spans="1:248" s="124" customFormat="1" ht="12.75" customHeight="1" x14ac:dyDescent="0.2">
      <c r="A28" s="40">
        <v>7</v>
      </c>
      <c r="B28" s="245"/>
      <c r="C28" s="245"/>
      <c r="D28" s="245"/>
      <c r="E28" s="245"/>
      <c r="F28" s="246"/>
      <c r="G28" s="419"/>
      <c r="H28" s="265"/>
      <c r="I28" s="420"/>
      <c r="J28" s="241">
        <f t="shared" si="2"/>
        <v>0</v>
      </c>
      <c r="K28" s="244">
        <f t="shared" si="3"/>
        <v>0</v>
      </c>
      <c r="L28" s="245"/>
      <c r="M28" s="245"/>
      <c r="N28" s="245"/>
      <c r="O28" s="247"/>
      <c r="P28" s="255"/>
      <c r="Q28" s="245"/>
      <c r="R28" s="246"/>
      <c r="S28" s="65" t="s">
        <v>65</v>
      </c>
      <c r="T28" s="40">
        <v>7</v>
      </c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7"/>
      <c r="AI28" s="265"/>
      <c r="AJ28" s="245"/>
      <c r="AK28" s="246"/>
      <c r="AL28" s="65" t="s">
        <v>65</v>
      </c>
    </row>
    <row r="29" spans="1:248" s="124" customFormat="1" ht="12.75" customHeight="1" x14ac:dyDescent="0.2">
      <c r="A29" s="40">
        <v>8</v>
      </c>
      <c r="B29" s="245"/>
      <c r="C29" s="245"/>
      <c r="D29" s="245"/>
      <c r="E29" s="245"/>
      <c r="F29" s="246"/>
      <c r="G29" s="419"/>
      <c r="H29" s="265"/>
      <c r="I29" s="420"/>
      <c r="J29" s="241">
        <f t="shared" si="2"/>
        <v>0</v>
      </c>
      <c r="K29" s="244">
        <f t="shared" si="3"/>
        <v>0</v>
      </c>
      <c r="L29" s="245"/>
      <c r="M29" s="245"/>
      <c r="N29" s="245"/>
      <c r="O29" s="247"/>
      <c r="P29" s="255"/>
      <c r="Q29" s="245"/>
      <c r="R29" s="246"/>
      <c r="S29" s="65" t="s">
        <v>66</v>
      </c>
      <c r="T29" s="40">
        <v>8</v>
      </c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7"/>
      <c r="AI29" s="265"/>
      <c r="AJ29" s="245"/>
      <c r="AK29" s="246"/>
      <c r="AL29" s="65" t="s">
        <v>66</v>
      </c>
    </row>
    <row r="30" spans="1:248" s="124" customFormat="1" ht="12.75" customHeight="1" x14ac:dyDescent="0.2">
      <c r="A30" s="40">
        <v>9</v>
      </c>
      <c r="B30" s="245"/>
      <c r="C30" s="245"/>
      <c r="D30" s="245"/>
      <c r="E30" s="245"/>
      <c r="F30" s="246"/>
      <c r="G30" s="419"/>
      <c r="H30" s="265"/>
      <c r="I30" s="420"/>
      <c r="J30" s="241">
        <f t="shared" si="2"/>
        <v>0</v>
      </c>
      <c r="K30" s="244">
        <f t="shared" si="3"/>
        <v>0</v>
      </c>
      <c r="L30" s="245"/>
      <c r="M30" s="245"/>
      <c r="N30" s="245"/>
      <c r="O30" s="247"/>
      <c r="P30" s="255"/>
      <c r="Q30" s="245"/>
      <c r="R30" s="246"/>
      <c r="S30" s="65" t="s">
        <v>67</v>
      </c>
      <c r="T30" s="40">
        <v>9</v>
      </c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7"/>
      <c r="AI30" s="265"/>
      <c r="AJ30" s="245"/>
      <c r="AK30" s="246"/>
      <c r="AL30" s="65" t="s">
        <v>67</v>
      </c>
    </row>
    <row r="31" spans="1:248" s="124" customFormat="1" ht="12.75" customHeight="1" x14ac:dyDescent="0.2">
      <c r="A31" s="40">
        <v>10</v>
      </c>
      <c r="B31" s="245"/>
      <c r="C31" s="245"/>
      <c r="D31" s="245"/>
      <c r="E31" s="245"/>
      <c r="F31" s="246"/>
      <c r="G31" s="419"/>
      <c r="H31" s="265"/>
      <c r="I31" s="420"/>
      <c r="J31" s="241">
        <f t="shared" si="2"/>
        <v>0</v>
      </c>
      <c r="K31" s="244">
        <f t="shared" si="3"/>
        <v>0</v>
      </c>
      <c r="L31" s="245"/>
      <c r="M31" s="245"/>
      <c r="N31" s="245"/>
      <c r="O31" s="247"/>
      <c r="P31" s="255"/>
      <c r="Q31" s="245"/>
      <c r="R31" s="246"/>
      <c r="S31" s="65" t="s">
        <v>68</v>
      </c>
      <c r="T31" s="40">
        <v>10</v>
      </c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7"/>
      <c r="AI31" s="265"/>
      <c r="AJ31" s="245"/>
      <c r="AK31" s="246"/>
      <c r="AL31" s="65" t="s">
        <v>68</v>
      </c>
    </row>
    <row r="32" spans="1:248" s="124" customFormat="1" ht="12.75" customHeight="1" x14ac:dyDescent="0.2">
      <c r="A32" s="40">
        <v>11</v>
      </c>
      <c r="B32" s="245"/>
      <c r="C32" s="245"/>
      <c r="D32" s="245"/>
      <c r="E32" s="245"/>
      <c r="F32" s="246"/>
      <c r="G32" s="419"/>
      <c r="H32" s="265"/>
      <c r="I32" s="420"/>
      <c r="J32" s="241">
        <f t="shared" si="2"/>
        <v>0</v>
      </c>
      <c r="K32" s="244">
        <f t="shared" si="3"/>
        <v>0</v>
      </c>
      <c r="L32" s="245"/>
      <c r="M32" s="245"/>
      <c r="N32" s="245"/>
      <c r="O32" s="247"/>
      <c r="P32" s="255"/>
      <c r="Q32" s="245"/>
      <c r="R32" s="246"/>
      <c r="S32" s="65" t="s">
        <v>69</v>
      </c>
      <c r="T32" s="40">
        <v>11</v>
      </c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7"/>
      <c r="AI32" s="265"/>
      <c r="AJ32" s="245"/>
      <c r="AK32" s="246"/>
      <c r="AL32" s="65" t="s">
        <v>69</v>
      </c>
    </row>
    <row r="33" spans="1:38" s="124" customFormat="1" ht="12.75" customHeight="1" x14ac:dyDescent="0.2">
      <c r="A33" s="40">
        <v>12</v>
      </c>
      <c r="B33" s="245"/>
      <c r="C33" s="245"/>
      <c r="D33" s="245"/>
      <c r="E33" s="245"/>
      <c r="F33" s="246"/>
      <c r="G33" s="419"/>
      <c r="H33" s="265"/>
      <c r="I33" s="420"/>
      <c r="J33" s="241">
        <f t="shared" si="2"/>
        <v>0</v>
      </c>
      <c r="K33" s="244">
        <f t="shared" si="3"/>
        <v>0</v>
      </c>
      <c r="L33" s="245"/>
      <c r="M33" s="245"/>
      <c r="N33" s="245"/>
      <c r="O33" s="247"/>
      <c r="P33" s="255"/>
      <c r="Q33" s="245"/>
      <c r="R33" s="246"/>
      <c r="S33" s="65" t="s">
        <v>70</v>
      </c>
      <c r="T33" s="40">
        <v>12</v>
      </c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7"/>
      <c r="AI33" s="265"/>
      <c r="AJ33" s="245"/>
      <c r="AK33" s="246"/>
      <c r="AL33" s="65" t="s">
        <v>70</v>
      </c>
    </row>
    <row r="34" spans="1:38" s="124" customFormat="1" ht="12.75" customHeight="1" x14ac:dyDescent="0.2">
      <c r="A34" s="40">
        <v>13</v>
      </c>
      <c r="B34" s="245"/>
      <c r="C34" s="245"/>
      <c r="D34" s="245"/>
      <c r="E34" s="245"/>
      <c r="F34" s="246"/>
      <c r="G34" s="419"/>
      <c r="H34" s="265"/>
      <c r="I34" s="420"/>
      <c r="J34" s="241">
        <f t="shared" si="2"/>
        <v>0</v>
      </c>
      <c r="K34" s="244">
        <f t="shared" si="3"/>
        <v>0</v>
      </c>
      <c r="L34" s="245"/>
      <c r="M34" s="245"/>
      <c r="N34" s="245"/>
      <c r="O34" s="247"/>
      <c r="P34" s="255"/>
      <c r="Q34" s="245"/>
      <c r="R34" s="246"/>
      <c r="S34" s="65" t="s">
        <v>71</v>
      </c>
      <c r="T34" s="40">
        <v>13</v>
      </c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7"/>
      <c r="AI34" s="265"/>
      <c r="AJ34" s="245"/>
      <c r="AK34" s="246"/>
      <c r="AL34" s="65" t="s">
        <v>71</v>
      </c>
    </row>
    <row r="35" spans="1:38" s="124" customFormat="1" ht="12.75" customHeight="1" x14ac:dyDescent="0.2">
      <c r="A35" s="40">
        <v>14</v>
      </c>
      <c r="B35" s="245"/>
      <c r="C35" s="245"/>
      <c r="D35" s="245"/>
      <c r="E35" s="245"/>
      <c r="F35" s="246"/>
      <c r="G35" s="419"/>
      <c r="H35" s="265"/>
      <c r="I35" s="420"/>
      <c r="J35" s="241">
        <f t="shared" si="2"/>
        <v>0</v>
      </c>
      <c r="K35" s="244">
        <f t="shared" si="3"/>
        <v>0</v>
      </c>
      <c r="L35" s="245"/>
      <c r="M35" s="245"/>
      <c r="N35" s="245"/>
      <c r="O35" s="247"/>
      <c r="P35" s="255"/>
      <c r="Q35" s="245"/>
      <c r="R35" s="246"/>
      <c r="S35" s="65" t="s">
        <v>72</v>
      </c>
      <c r="T35" s="40">
        <v>14</v>
      </c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7"/>
      <c r="AI35" s="265"/>
      <c r="AJ35" s="245"/>
      <c r="AK35" s="246"/>
      <c r="AL35" s="65" t="s">
        <v>72</v>
      </c>
    </row>
    <row r="36" spans="1:38" s="124" customFormat="1" ht="12.75" customHeight="1" x14ac:dyDescent="0.2">
      <c r="A36" s="40">
        <v>15</v>
      </c>
      <c r="B36" s="245"/>
      <c r="C36" s="245"/>
      <c r="D36" s="245"/>
      <c r="E36" s="245"/>
      <c r="F36" s="246"/>
      <c r="G36" s="419"/>
      <c r="H36" s="265"/>
      <c r="I36" s="420"/>
      <c r="J36" s="241">
        <f t="shared" si="2"/>
        <v>0</v>
      </c>
      <c r="K36" s="244">
        <f t="shared" si="3"/>
        <v>0</v>
      </c>
      <c r="L36" s="245"/>
      <c r="M36" s="245"/>
      <c r="N36" s="245"/>
      <c r="O36" s="247"/>
      <c r="P36" s="255"/>
      <c r="Q36" s="245"/>
      <c r="R36" s="246"/>
      <c r="S36" s="65" t="s">
        <v>73</v>
      </c>
      <c r="T36" s="40">
        <v>15</v>
      </c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7"/>
      <c r="AI36" s="265"/>
      <c r="AJ36" s="245"/>
      <c r="AK36" s="246"/>
      <c r="AL36" s="65" t="s">
        <v>73</v>
      </c>
    </row>
    <row r="37" spans="1:38" s="124" customFormat="1" ht="12.75" customHeight="1" x14ac:dyDescent="0.2">
      <c r="A37" s="40">
        <v>16</v>
      </c>
      <c r="B37" s="245"/>
      <c r="C37" s="245"/>
      <c r="D37" s="245"/>
      <c r="E37" s="245"/>
      <c r="F37" s="246"/>
      <c r="G37" s="419"/>
      <c r="H37" s="265"/>
      <c r="I37" s="420"/>
      <c r="J37" s="241">
        <f t="shared" si="2"/>
        <v>0</v>
      </c>
      <c r="K37" s="244">
        <f t="shared" si="3"/>
        <v>0</v>
      </c>
      <c r="L37" s="245"/>
      <c r="M37" s="245"/>
      <c r="N37" s="245"/>
      <c r="O37" s="247"/>
      <c r="P37" s="255"/>
      <c r="Q37" s="245"/>
      <c r="R37" s="246"/>
      <c r="S37" s="65" t="s">
        <v>74</v>
      </c>
      <c r="T37" s="40">
        <v>16</v>
      </c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7"/>
      <c r="AI37" s="265"/>
      <c r="AJ37" s="245"/>
      <c r="AK37" s="246"/>
      <c r="AL37" s="65" t="s">
        <v>74</v>
      </c>
    </row>
    <row r="38" spans="1:38" s="124" customFormat="1" ht="12.75" customHeight="1" x14ac:dyDescent="0.2">
      <c r="A38" s="40">
        <v>17</v>
      </c>
      <c r="B38" s="245"/>
      <c r="C38" s="245"/>
      <c r="D38" s="245"/>
      <c r="E38" s="245"/>
      <c r="F38" s="246"/>
      <c r="G38" s="419"/>
      <c r="H38" s="265"/>
      <c r="I38" s="420"/>
      <c r="J38" s="241">
        <f t="shared" si="2"/>
        <v>0</v>
      </c>
      <c r="K38" s="244">
        <f t="shared" si="3"/>
        <v>0</v>
      </c>
      <c r="L38" s="245"/>
      <c r="M38" s="245"/>
      <c r="N38" s="245"/>
      <c r="O38" s="247"/>
      <c r="P38" s="255"/>
      <c r="Q38" s="245"/>
      <c r="R38" s="246"/>
      <c r="S38" s="65" t="s">
        <v>75</v>
      </c>
      <c r="T38" s="40">
        <v>17</v>
      </c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7"/>
      <c r="AI38" s="265"/>
      <c r="AJ38" s="245"/>
      <c r="AK38" s="246"/>
      <c r="AL38" s="65" t="s">
        <v>75</v>
      </c>
    </row>
    <row r="39" spans="1:38" s="124" customFormat="1" ht="12.75" customHeight="1" x14ac:dyDescent="0.2">
      <c r="A39" s="40">
        <v>18</v>
      </c>
      <c r="B39" s="245"/>
      <c r="C39" s="245"/>
      <c r="D39" s="245"/>
      <c r="E39" s="245"/>
      <c r="F39" s="246"/>
      <c r="G39" s="419"/>
      <c r="H39" s="265"/>
      <c r="I39" s="420"/>
      <c r="J39" s="241">
        <f t="shared" si="2"/>
        <v>0</v>
      </c>
      <c r="K39" s="244">
        <f t="shared" si="3"/>
        <v>0</v>
      </c>
      <c r="L39" s="245"/>
      <c r="M39" s="245"/>
      <c r="N39" s="245"/>
      <c r="O39" s="247"/>
      <c r="P39" s="255"/>
      <c r="Q39" s="245"/>
      <c r="R39" s="246"/>
      <c r="S39" s="65" t="s">
        <v>76</v>
      </c>
      <c r="T39" s="40">
        <v>18</v>
      </c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7"/>
      <c r="AI39" s="265"/>
      <c r="AJ39" s="245"/>
      <c r="AK39" s="246"/>
      <c r="AL39" s="65" t="s">
        <v>76</v>
      </c>
    </row>
    <row r="40" spans="1:38" s="124" customFormat="1" ht="12.75" customHeight="1" x14ac:dyDescent="0.2">
      <c r="A40" s="40">
        <v>19</v>
      </c>
      <c r="B40" s="245"/>
      <c r="C40" s="245"/>
      <c r="D40" s="245"/>
      <c r="E40" s="245"/>
      <c r="F40" s="246"/>
      <c r="G40" s="419"/>
      <c r="H40" s="265"/>
      <c r="I40" s="420"/>
      <c r="J40" s="241">
        <f t="shared" si="2"/>
        <v>0</v>
      </c>
      <c r="K40" s="244">
        <f t="shared" si="3"/>
        <v>0</v>
      </c>
      <c r="L40" s="245"/>
      <c r="M40" s="245"/>
      <c r="N40" s="245"/>
      <c r="O40" s="247"/>
      <c r="P40" s="255"/>
      <c r="Q40" s="245"/>
      <c r="R40" s="246"/>
      <c r="S40" s="65" t="s">
        <v>77</v>
      </c>
      <c r="T40" s="40">
        <v>19</v>
      </c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7"/>
      <c r="AI40" s="265"/>
      <c r="AJ40" s="245"/>
      <c r="AK40" s="246"/>
      <c r="AL40" s="65" t="s">
        <v>77</v>
      </c>
    </row>
    <row r="41" spans="1:38" s="124" customFormat="1" ht="12.75" customHeight="1" x14ac:dyDescent="0.2">
      <c r="A41" s="40">
        <v>20</v>
      </c>
      <c r="B41" s="245"/>
      <c r="C41" s="245"/>
      <c r="D41" s="245"/>
      <c r="E41" s="245"/>
      <c r="F41" s="246"/>
      <c r="G41" s="419"/>
      <c r="H41" s="265"/>
      <c r="I41" s="420"/>
      <c r="J41" s="241">
        <f t="shared" si="2"/>
        <v>0</v>
      </c>
      <c r="K41" s="244">
        <f t="shared" si="3"/>
        <v>0</v>
      </c>
      <c r="L41" s="245"/>
      <c r="M41" s="245"/>
      <c r="N41" s="245"/>
      <c r="O41" s="247"/>
      <c r="P41" s="255"/>
      <c r="Q41" s="245"/>
      <c r="R41" s="246"/>
      <c r="S41" s="65" t="s">
        <v>78</v>
      </c>
      <c r="T41" s="40">
        <v>20</v>
      </c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7"/>
      <c r="AI41" s="265"/>
      <c r="AJ41" s="245"/>
      <c r="AK41" s="246"/>
      <c r="AL41" s="65" t="s">
        <v>78</v>
      </c>
    </row>
    <row r="42" spans="1:38" s="124" customFormat="1" ht="12.75" customHeight="1" x14ac:dyDescent="0.2">
      <c r="A42" s="40">
        <v>21</v>
      </c>
      <c r="B42" s="245"/>
      <c r="C42" s="245"/>
      <c r="D42" s="245"/>
      <c r="E42" s="245"/>
      <c r="F42" s="246"/>
      <c r="G42" s="419"/>
      <c r="H42" s="265"/>
      <c r="I42" s="420"/>
      <c r="J42" s="241">
        <f t="shared" si="2"/>
        <v>0</v>
      </c>
      <c r="K42" s="244">
        <f t="shared" si="3"/>
        <v>0</v>
      </c>
      <c r="L42" s="245"/>
      <c r="M42" s="245"/>
      <c r="N42" s="245"/>
      <c r="O42" s="247"/>
      <c r="P42" s="255"/>
      <c r="Q42" s="245"/>
      <c r="R42" s="246"/>
      <c r="S42" s="65" t="s">
        <v>79</v>
      </c>
      <c r="T42" s="40">
        <v>21</v>
      </c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7"/>
      <c r="AI42" s="265"/>
      <c r="AJ42" s="245"/>
      <c r="AK42" s="246"/>
      <c r="AL42" s="65" t="s">
        <v>79</v>
      </c>
    </row>
    <row r="43" spans="1:38" s="124" customFormat="1" ht="12.75" customHeight="1" x14ac:dyDescent="0.2">
      <c r="A43" s="40">
        <v>22</v>
      </c>
      <c r="B43" s="245"/>
      <c r="C43" s="245"/>
      <c r="D43" s="245"/>
      <c r="E43" s="245"/>
      <c r="F43" s="246"/>
      <c r="G43" s="419"/>
      <c r="H43" s="265"/>
      <c r="I43" s="420"/>
      <c r="J43" s="241">
        <f t="shared" si="2"/>
        <v>0</v>
      </c>
      <c r="K43" s="244">
        <f t="shared" si="3"/>
        <v>0</v>
      </c>
      <c r="L43" s="245"/>
      <c r="M43" s="245"/>
      <c r="N43" s="245"/>
      <c r="O43" s="247"/>
      <c r="P43" s="255"/>
      <c r="Q43" s="245"/>
      <c r="R43" s="246"/>
      <c r="S43" s="65" t="s">
        <v>80</v>
      </c>
      <c r="T43" s="40">
        <v>22</v>
      </c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7"/>
      <c r="AI43" s="265"/>
      <c r="AJ43" s="245"/>
      <c r="AK43" s="246"/>
      <c r="AL43" s="65" t="s">
        <v>80</v>
      </c>
    </row>
    <row r="44" spans="1:38" s="124" customFormat="1" ht="12.75" customHeight="1" x14ac:dyDescent="0.2">
      <c r="A44" s="40">
        <v>23</v>
      </c>
      <c r="B44" s="245"/>
      <c r="C44" s="245"/>
      <c r="D44" s="245"/>
      <c r="E44" s="245"/>
      <c r="F44" s="246"/>
      <c r="G44" s="419"/>
      <c r="H44" s="265"/>
      <c r="I44" s="420"/>
      <c r="J44" s="241">
        <f t="shared" si="2"/>
        <v>0</v>
      </c>
      <c r="K44" s="244">
        <f t="shared" si="3"/>
        <v>0</v>
      </c>
      <c r="L44" s="245"/>
      <c r="M44" s="245"/>
      <c r="N44" s="245"/>
      <c r="O44" s="247"/>
      <c r="P44" s="255"/>
      <c r="Q44" s="245"/>
      <c r="R44" s="246"/>
      <c r="S44" s="65" t="s">
        <v>81</v>
      </c>
      <c r="T44" s="40">
        <v>23</v>
      </c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7"/>
      <c r="AI44" s="265"/>
      <c r="AJ44" s="245"/>
      <c r="AK44" s="246"/>
      <c r="AL44" s="65" t="s">
        <v>81</v>
      </c>
    </row>
    <row r="45" spans="1:38" s="124" customFormat="1" ht="12.75" customHeight="1" x14ac:dyDescent="0.2">
      <c r="A45" s="40">
        <v>24</v>
      </c>
      <c r="B45" s="245"/>
      <c r="C45" s="245"/>
      <c r="D45" s="245"/>
      <c r="E45" s="245"/>
      <c r="F45" s="246"/>
      <c r="G45" s="419"/>
      <c r="H45" s="265"/>
      <c r="I45" s="420"/>
      <c r="J45" s="241">
        <f t="shared" si="2"/>
        <v>0</v>
      </c>
      <c r="K45" s="244">
        <f t="shared" si="3"/>
        <v>0</v>
      </c>
      <c r="L45" s="245"/>
      <c r="M45" s="245"/>
      <c r="N45" s="245"/>
      <c r="O45" s="247"/>
      <c r="P45" s="255"/>
      <c r="Q45" s="245"/>
      <c r="R45" s="246"/>
      <c r="S45" s="65" t="s">
        <v>82</v>
      </c>
      <c r="T45" s="40">
        <v>24</v>
      </c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7"/>
      <c r="AI45" s="265"/>
      <c r="AJ45" s="245"/>
      <c r="AK45" s="246"/>
      <c r="AL45" s="65" t="s">
        <v>82</v>
      </c>
    </row>
    <row r="46" spans="1:38" s="124" customFormat="1" ht="12.75" customHeight="1" x14ac:dyDescent="0.2">
      <c r="A46" s="40">
        <v>25</v>
      </c>
      <c r="B46" s="245"/>
      <c r="C46" s="245"/>
      <c r="D46" s="245"/>
      <c r="E46" s="245"/>
      <c r="F46" s="246"/>
      <c r="G46" s="419"/>
      <c r="H46" s="265"/>
      <c r="I46" s="420"/>
      <c r="J46" s="241">
        <f t="shared" si="2"/>
        <v>0</v>
      </c>
      <c r="K46" s="244">
        <f t="shared" si="3"/>
        <v>0</v>
      </c>
      <c r="L46" s="245"/>
      <c r="M46" s="245"/>
      <c r="N46" s="245"/>
      <c r="O46" s="247"/>
      <c r="P46" s="255"/>
      <c r="Q46" s="245"/>
      <c r="R46" s="246"/>
      <c r="S46" s="65" t="s">
        <v>83</v>
      </c>
      <c r="T46" s="40">
        <v>25</v>
      </c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7"/>
      <c r="AI46" s="265"/>
      <c r="AJ46" s="245"/>
      <c r="AK46" s="246"/>
      <c r="AL46" s="65" t="s">
        <v>83</v>
      </c>
    </row>
    <row r="47" spans="1:38" s="124" customFormat="1" ht="12.75" customHeight="1" x14ac:dyDescent="0.2">
      <c r="A47" s="40">
        <v>26</v>
      </c>
      <c r="B47" s="245"/>
      <c r="C47" s="245"/>
      <c r="D47" s="245"/>
      <c r="E47" s="245"/>
      <c r="F47" s="246"/>
      <c r="G47" s="419"/>
      <c r="H47" s="265"/>
      <c r="I47" s="420"/>
      <c r="J47" s="241">
        <f t="shared" si="2"/>
        <v>0</v>
      </c>
      <c r="K47" s="244">
        <f t="shared" si="3"/>
        <v>0</v>
      </c>
      <c r="L47" s="245"/>
      <c r="M47" s="245"/>
      <c r="N47" s="245"/>
      <c r="O47" s="247"/>
      <c r="P47" s="255"/>
      <c r="Q47" s="245"/>
      <c r="R47" s="246"/>
      <c r="S47" s="65" t="s">
        <v>84</v>
      </c>
      <c r="T47" s="40">
        <v>26</v>
      </c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7"/>
      <c r="AI47" s="265"/>
      <c r="AJ47" s="245"/>
      <c r="AK47" s="246"/>
      <c r="AL47" s="65" t="s">
        <v>84</v>
      </c>
    </row>
    <row r="48" spans="1:38" s="124" customFormat="1" ht="12.75" customHeight="1" x14ac:dyDescent="0.2">
      <c r="A48" s="40">
        <v>27</v>
      </c>
      <c r="B48" s="245"/>
      <c r="C48" s="245"/>
      <c r="D48" s="245"/>
      <c r="E48" s="245"/>
      <c r="F48" s="246"/>
      <c r="G48" s="419"/>
      <c r="H48" s="265"/>
      <c r="I48" s="420"/>
      <c r="J48" s="241">
        <f t="shared" si="2"/>
        <v>0</v>
      </c>
      <c r="K48" s="244">
        <f t="shared" si="3"/>
        <v>0</v>
      </c>
      <c r="L48" s="245"/>
      <c r="M48" s="245"/>
      <c r="N48" s="245"/>
      <c r="O48" s="247"/>
      <c r="P48" s="255"/>
      <c r="Q48" s="245"/>
      <c r="R48" s="246"/>
      <c r="S48" s="65" t="s">
        <v>85</v>
      </c>
      <c r="T48" s="40">
        <v>27</v>
      </c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7"/>
      <c r="AI48" s="265"/>
      <c r="AJ48" s="245"/>
      <c r="AK48" s="246"/>
      <c r="AL48" s="65" t="s">
        <v>85</v>
      </c>
    </row>
    <row r="49" spans="1:248" s="124" customFormat="1" ht="12.75" customHeight="1" x14ac:dyDescent="0.2">
      <c r="A49" s="40">
        <v>28</v>
      </c>
      <c r="B49" s="245"/>
      <c r="C49" s="245"/>
      <c r="D49" s="245"/>
      <c r="E49" s="245"/>
      <c r="F49" s="246"/>
      <c r="G49" s="419"/>
      <c r="H49" s="265"/>
      <c r="I49" s="420"/>
      <c r="J49" s="241">
        <f t="shared" si="2"/>
        <v>0</v>
      </c>
      <c r="K49" s="244">
        <f t="shared" si="3"/>
        <v>0</v>
      </c>
      <c r="L49" s="245"/>
      <c r="M49" s="245"/>
      <c r="N49" s="245"/>
      <c r="O49" s="247"/>
      <c r="P49" s="255"/>
      <c r="Q49" s="245"/>
      <c r="R49" s="246"/>
      <c r="S49" s="65" t="s">
        <v>86</v>
      </c>
      <c r="T49" s="40">
        <v>28</v>
      </c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7"/>
      <c r="AI49" s="265"/>
      <c r="AJ49" s="245"/>
      <c r="AK49" s="246"/>
      <c r="AL49" s="65" t="s">
        <v>86</v>
      </c>
    </row>
    <row r="50" spans="1:248" s="124" customFormat="1" ht="12.75" customHeight="1" x14ac:dyDescent="0.2">
      <c r="A50" s="40">
        <v>29</v>
      </c>
      <c r="B50" s="245"/>
      <c r="C50" s="245"/>
      <c r="D50" s="245"/>
      <c r="E50" s="245"/>
      <c r="F50" s="246"/>
      <c r="G50" s="419"/>
      <c r="H50" s="265"/>
      <c r="I50" s="420"/>
      <c r="J50" s="241">
        <f t="shared" si="2"/>
        <v>0</v>
      </c>
      <c r="K50" s="244">
        <f t="shared" si="3"/>
        <v>0</v>
      </c>
      <c r="L50" s="245"/>
      <c r="M50" s="245"/>
      <c r="N50" s="245"/>
      <c r="O50" s="247"/>
      <c r="P50" s="255"/>
      <c r="Q50" s="245"/>
      <c r="R50" s="246"/>
      <c r="S50" s="65" t="s">
        <v>87</v>
      </c>
      <c r="T50" s="40">
        <v>29</v>
      </c>
      <c r="U50" s="245"/>
      <c r="V50" s="245"/>
      <c r="W50" s="245"/>
      <c r="X50" s="256"/>
      <c r="Y50" s="245"/>
      <c r="Z50" s="245"/>
      <c r="AA50" s="245"/>
      <c r="AB50" s="245"/>
      <c r="AC50" s="245"/>
      <c r="AD50" s="245"/>
      <c r="AE50" s="245"/>
      <c r="AF50" s="245"/>
      <c r="AG50" s="245"/>
      <c r="AH50" s="247"/>
      <c r="AI50" s="265"/>
      <c r="AJ50" s="245"/>
      <c r="AK50" s="246"/>
      <c r="AL50" s="65" t="s">
        <v>87</v>
      </c>
    </row>
    <row r="51" spans="1:248" s="124" customFormat="1" ht="12.75" customHeight="1" x14ac:dyDescent="0.2">
      <c r="A51" s="40">
        <v>30</v>
      </c>
      <c r="B51" s="245"/>
      <c r="C51" s="245"/>
      <c r="D51" s="245"/>
      <c r="E51" s="245"/>
      <c r="F51" s="246"/>
      <c r="G51" s="423"/>
      <c r="H51" s="265"/>
      <c r="I51" s="420"/>
      <c r="J51" s="241">
        <f t="shared" si="2"/>
        <v>0</v>
      </c>
      <c r="K51" s="244">
        <f t="shared" si="3"/>
        <v>0</v>
      </c>
      <c r="L51" s="245"/>
      <c r="M51" s="245"/>
      <c r="N51" s="245"/>
      <c r="O51" s="247"/>
      <c r="P51" s="255"/>
      <c r="Q51" s="245"/>
      <c r="R51" s="246"/>
      <c r="S51" s="65" t="s">
        <v>88</v>
      </c>
      <c r="T51" s="40">
        <v>30</v>
      </c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7"/>
      <c r="AI51" s="265"/>
      <c r="AJ51" s="245"/>
      <c r="AK51" s="246"/>
      <c r="AL51" s="65" t="s">
        <v>88</v>
      </c>
    </row>
    <row r="52" spans="1:248" s="124" customFormat="1" ht="12.75" customHeight="1" x14ac:dyDescent="0.2">
      <c r="A52" s="68">
        <v>31</v>
      </c>
      <c r="B52" s="251"/>
      <c r="C52" s="251"/>
      <c r="D52" s="251"/>
      <c r="E52" s="251"/>
      <c r="F52" s="253"/>
      <c r="G52" s="424"/>
      <c r="H52" s="267"/>
      <c r="I52" s="425"/>
      <c r="J52" s="426">
        <f t="shared" si="2"/>
        <v>0</v>
      </c>
      <c r="K52" s="257">
        <f t="shared" si="3"/>
        <v>0</v>
      </c>
      <c r="L52" s="251"/>
      <c r="M52" s="251"/>
      <c r="N52" s="251"/>
      <c r="O52" s="252"/>
      <c r="P52" s="258"/>
      <c r="Q52" s="251"/>
      <c r="R52" s="253"/>
      <c r="S52" s="69" t="s">
        <v>89</v>
      </c>
      <c r="T52" s="68">
        <v>31</v>
      </c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2"/>
      <c r="AI52" s="267"/>
      <c r="AJ52" s="251"/>
      <c r="AK52" s="253"/>
      <c r="AL52" s="69" t="s">
        <v>89</v>
      </c>
    </row>
    <row r="53" spans="1:248" s="52" customFormat="1" ht="12.75" customHeight="1" thickBot="1" x14ac:dyDescent="0.25">
      <c r="A53" s="70"/>
      <c r="B53" s="286">
        <f>SUM(B22:B52)</f>
        <v>0</v>
      </c>
      <c r="C53" s="287">
        <f>SUM(C22:C52)</f>
        <v>0</v>
      </c>
      <c r="D53" s="287">
        <f>SUM(D22:D52)</f>
        <v>0</v>
      </c>
      <c r="E53" s="288">
        <f>SUM(E22:E52)</f>
        <v>0</v>
      </c>
      <c r="F53" s="289">
        <f>SUM(F22:F52)</f>
        <v>0</v>
      </c>
      <c r="G53" s="290"/>
      <c r="H53" s="291" t="s">
        <v>90</v>
      </c>
      <c r="I53" s="292">
        <f>COUNTA(I22:I52)</f>
        <v>0</v>
      </c>
      <c r="J53" s="287">
        <f>SUM(J21:J52)</f>
        <v>0</v>
      </c>
      <c r="K53" s="293">
        <f t="shared" ref="K53:R53" si="4">SUM(K22:K52)</f>
        <v>0</v>
      </c>
      <c r="L53" s="287">
        <f t="shared" si="4"/>
        <v>0</v>
      </c>
      <c r="M53" s="287">
        <f t="shared" si="4"/>
        <v>0</v>
      </c>
      <c r="N53" s="287">
        <f t="shared" si="4"/>
        <v>0</v>
      </c>
      <c r="O53" s="294">
        <f t="shared" si="4"/>
        <v>0</v>
      </c>
      <c r="P53" s="288">
        <f t="shared" si="4"/>
        <v>0</v>
      </c>
      <c r="Q53" s="287">
        <f t="shared" si="4"/>
        <v>0</v>
      </c>
      <c r="R53" s="294">
        <f t="shared" si="4"/>
        <v>0</v>
      </c>
      <c r="S53" s="296"/>
      <c r="T53" s="297"/>
      <c r="U53" s="287">
        <f t="shared" ref="U53:AH53" si="5">SUM(U22:U52)</f>
        <v>0</v>
      </c>
      <c r="V53" s="287">
        <f t="shared" si="5"/>
        <v>0</v>
      </c>
      <c r="W53" s="287">
        <f t="shared" si="5"/>
        <v>0</v>
      </c>
      <c r="X53" s="287">
        <f t="shared" si="5"/>
        <v>0</v>
      </c>
      <c r="Y53" s="287">
        <f t="shared" si="5"/>
        <v>0</v>
      </c>
      <c r="Z53" s="287">
        <f t="shared" si="5"/>
        <v>0</v>
      </c>
      <c r="AA53" s="287">
        <f t="shared" si="5"/>
        <v>0</v>
      </c>
      <c r="AB53" s="287">
        <f t="shared" si="5"/>
        <v>0</v>
      </c>
      <c r="AC53" s="287">
        <f t="shared" si="5"/>
        <v>0</v>
      </c>
      <c r="AD53" s="287">
        <f t="shared" si="5"/>
        <v>0</v>
      </c>
      <c r="AE53" s="287">
        <f t="shared" si="5"/>
        <v>0</v>
      </c>
      <c r="AF53" s="287">
        <f t="shared" si="5"/>
        <v>0</v>
      </c>
      <c r="AG53" s="287">
        <f t="shared" si="5"/>
        <v>0</v>
      </c>
      <c r="AH53" s="289">
        <f t="shared" si="5"/>
        <v>0</v>
      </c>
      <c r="AI53" s="298"/>
      <c r="AJ53" s="287">
        <f>SUM(AJ22:AJ52)</f>
        <v>0</v>
      </c>
      <c r="AK53" s="287">
        <f>SUM(AK22:AK52)</f>
        <v>0</v>
      </c>
      <c r="AL53" s="296"/>
    </row>
    <row r="54" spans="1:248" ht="12.75" customHeight="1" thickTop="1" x14ac:dyDescent="0.2">
      <c r="A54" s="71"/>
      <c r="B54" s="71"/>
      <c r="C54" s="71"/>
      <c r="D54" s="71"/>
      <c r="E54" s="71"/>
      <c r="F54" s="71"/>
      <c r="G54" s="94"/>
      <c r="H54" s="71"/>
      <c r="I54" s="95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spans="1:248" ht="12.75" customHeight="1" x14ac:dyDescent="0.2">
      <c r="A55" s="15"/>
      <c r="B55" s="15"/>
      <c r="C55" s="15"/>
      <c r="D55" s="15"/>
      <c r="E55" s="15"/>
      <c r="F55" s="15"/>
      <c r="G55" s="499" t="str">
        <f>G10</f>
        <v>UNITED STEELWORKERS - LOCAL UNION</v>
      </c>
      <c r="H55" s="499"/>
      <c r="I55" s="499"/>
      <c r="J55" s="2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24" t="s">
        <v>399</v>
      </c>
      <c r="AA55" s="24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248" ht="12.75" customHeight="1" x14ac:dyDescent="0.2">
      <c r="A56" s="15"/>
      <c r="B56" s="26" t="str">
        <f>B11</f>
        <v>Month</v>
      </c>
      <c r="C56" s="9" t="str">
        <f>C11</f>
        <v>APRIL</v>
      </c>
      <c r="D56" s="26" t="str">
        <f>D11</f>
        <v>Year</v>
      </c>
      <c r="E56" s="105">
        <f>$E$11</f>
        <v>0</v>
      </c>
      <c r="F56" s="15"/>
      <c r="G56" s="55"/>
      <c r="H56" s="15"/>
      <c r="I56" s="3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26"/>
      <c r="AJ56" s="110" t="str">
        <f>C56</f>
        <v>APRIL</v>
      </c>
      <c r="AK56" s="105">
        <f>$E$11</f>
        <v>0</v>
      </c>
    </row>
    <row r="57" spans="1:248" ht="12.75" customHeight="1" x14ac:dyDescent="0.2">
      <c r="A57" s="15"/>
      <c r="B57" s="26" t="str">
        <f>B12</f>
        <v>Page No.</v>
      </c>
      <c r="C57" s="56">
        <f>C12+1</f>
        <v>2</v>
      </c>
      <c r="D57" s="15"/>
      <c r="E57" s="15"/>
      <c r="F57" s="15"/>
      <c r="G57" s="55"/>
      <c r="H57" s="15"/>
      <c r="I57" s="34" t="s">
        <v>53</v>
      </c>
      <c r="J57" s="15"/>
      <c r="K57" s="15"/>
      <c r="L57" s="34"/>
      <c r="M57" s="15"/>
      <c r="N57" s="15"/>
      <c r="O57" s="15"/>
      <c r="P57" s="26"/>
      <c r="Q57" s="15"/>
      <c r="R57" s="26"/>
      <c r="S57" s="15"/>
      <c r="T57" s="15"/>
      <c r="U57" s="15"/>
      <c r="V57" s="15"/>
      <c r="W57" s="15"/>
      <c r="X57" s="15"/>
      <c r="Y57" s="15"/>
      <c r="Z57" s="15"/>
      <c r="AA57" s="15"/>
      <c r="AB57" s="28" t="s">
        <v>54</v>
      </c>
      <c r="AC57" s="15"/>
      <c r="AD57" s="15"/>
      <c r="AE57" s="15"/>
      <c r="AF57" s="15"/>
      <c r="AG57" s="15"/>
      <c r="AH57" s="15"/>
      <c r="AI57" s="26" t="str">
        <f>B57</f>
        <v>Page No.</v>
      </c>
      <c r="AJ57" s="106">
        <f>C57</f>
        <v>2</v>
      </c>
      <c r="AK57" s="106"/>
      <c r="AL57" s="1"/>
    </row>
    <row r="58" spans="1:248" ht="12.75" customHeight="1" x14ac:dyDescent="0.2">
      <c r="A58" s="15"/>
      <c r="B58" s="15"/>
      <c r="C58" s="15"/>
      <c r="D58" s="15"/>
      <c r="E58" s="15"/>
      <c r="F58" s="15"/>
      <c r="G58" s="55"/>
      <c r="H58" s="15"/>
      <c r="I58" s="3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 t="s">
        <v>236</v>
      </c>
      <c r="AL58" s="15"/>
    </row>
    <row r="59" spans="1:248" ht="12.75" customHeight="1" x14ac:dyDescent="0.2">
      <c r="A59" s="30"/>
      <c r="B59" s="30"/>
      <c r="C59" s="30"/>
      <c r="D59" s="30"/>
      <c r="E59" s="30"/>
      <c r="F59" s="30"/>
      <c r="G59" s="57"/>
      <c r="H59" s="30"/>
      <c r="I59" s="31"/>
      <c r="J59" s="30"/>
      <c r="K59" s="30"/>
      <c r="L59" s="31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1"/>
      <c r="AF59" s="30"/>
      <c r="AG59" s="30"/>
      <c r="AH59" s="30"/>
      <c r="AI59" s="30"/>
      <c r="AJ59" s="30"/>
      <c r="AK59" s="30"/>
      <c r="AL59" s="30"/>
    </row>
    <row r="60" spans="1:248" s="362" customFormat="1" ht="12.75" customHeight="1" x14ac:dyDescent="0.2">
      <c r="A60" s="32"/>
      <c r="B60" s="15"/>
      <c r="C60" s="15" t="s">
        <v>55</v>
      </c>
      <c r="D60" s="15"/>
      <c r="E60" s="15"/>
      <c r="F60" s="33"/>
      <c r="G60" s="58"/>
      <c r="H60" s="38" t="s">
        <v>56</v>
      </c>
      <c r="I60" s="59"/>
      <c r="J60" s="459" t="s">
        <v>466</v>
      </c>
      <c r="K60" s="460"/>
      <c r="L60" s="15"/>
      <c r="M60" s="15"/>
      <c r="N60" s="15"/>
      <c r="O60" s="34" t="s">
        <v>57</v>
      </c>
      <c r="P60" s="15"/>
      <c r="Q60" s="15"/>
      <c r="R60" s="32"/>
      <c r="S60" s="15"/>
      <c r="T60" s="3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33"/>
      <c r="AJ60" s="15"/>
      <c r="AK60" s="32"/>
      <c r="AL60" s="15"/>
    </row>
    <row r="61" spans="1:248" s="362" customFormat="1" ht="12.75" customHeight="1" x14ac:dyDescent="0.2">
      <c r="A61" s="32"/>
      <c r="B61" s="15"/>
      <c r="C61" s="15"/>
      <c r="D61" s="15"/>
      <c r="E61" s="15"/>
      <c r="F61" s="33"/>
      <c r="G61" s="58"/>
      <c r="H61" s="33"/>
      <c r="I61" s="60"/>
      <c r="J61" s="15"/>
      <c r="K61" s="32"/>
      <c r="L61" s="15"/>
      <c r="M61" s="15"/>
      <c r="N61" s="15"/>
      <c r="O61" s="15"/>
      <c r="P61" s="15"/>
      <c r="Q61" s="15"/>
      <c r="R61" s="32"/>
      <c r="S61" s="15"/>
      <c r="T61" s="3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33"/>
      <c r="AJ61" s="15"/>
      <c r="AK61" s="32"/>
      <c r="AL61" s="15"/>
    </row>
    <row r="62" spans="1:248" s="362" customFormat="1" ht="12.75" customHeight="1" thickBot="1" x14ac:dyDescent="0.25">
      <c r="A62" s="35"/>
      <c r="B62" s="19">
        <v>1</v>
      </c>
      <c r="C62" s="19">
        <v>2</v>
      </c>
      <c r="D62" s="19">
        <v>3</v>
      </c>
      <c r="E62" s="19">
        <v>4</v>
      </c>
      <c r="F62" s="36">
        <v>5</v>
      </c>
      <c r="G62" s="61">
        <v>6</v>
      </c>
      <c r="H62" s="37">
        <v>7</v>
      </c>
      <c r="I62" s="62">
        <v>8</v>
      </c>
      <c r="J62" s="19">
        <v>9</v>
      </c>
      <c r="K62" s="37">
        <v>10</v>
      </c>
      <c r="L62" s="19">
        <v>11</v>
      </c>
      <c r="M62" s="19" t="s">
        <v>1</v>
      </c>
      <c r="N62" s="19">
        <v>12</v>
      </c>
      <c r="O62" s="19">
        <v>13</v>
      </c>
      <c r="P62" s="19">
        <v>14</v>
      </c>
      <c r="Q62" s="19">
        <v>15</v>
      </c>
      <c r="R62" s="37" t="s">
        <v>2</v>
      </c>
      <c r="S62" s="18"/>
      <c r="T62" s="35"/>
      <c r="U62" s="19">
        <v>16</v>
      </c>
      <c r="V62" s="19">
        <v>17</v>
      </c>
      <c r="W62" s="19">
        <v>18</v>
      </c>
      <c r="X62" s="19">
        <v>19</v>
      </c>
      <c r="Y62" s="19">
        <v>20</v>
      </c>
      <c r="Z62" s="19" t="s">
        <v>3</v>
      </c>
      <c r="AA62" s="19">
        <v>21</v>
      </c>
      <c r="AB62" s="19">
        <v>22</v>
      </c>
      <c r="AC62" s="19">
        <v>23</v>
      </c>
      <c r="AD62" s="19">
        <v>24</v>
      </c>
      <c r="AE62" s="19">
        <v>25</v>
      </c>
      <c r="AF62" s="19">
        <v>26</v>
      </c>
      <c r="AG62" s="19">
        <v>27</v>
      </c>
      <c r="AH62" s="19">
        <v>28</v>
      </c>
      <c r="AI62" s="36">
        <v>29</v>
      </c>
      <c r="AJ62" s="19">
        <v>30</v>
      </c>
      <c r="AK62" s="37">
        <v>31</v>
      </c>
      <c r="AL62" s="18"/>
    </row>
    <row r="63" spans="1:248" s="102" customFormat="1" ht="12.75" customHeight="1" thickTop="1" x14ac:dyDescent="0.2">
      <c r="A63" s="32"/>
      <c r="B63" s="6" t="s">
        <v>4</v>
      </c>
      <c r="C63" s="399"/>
      <c r="D63" s="6" t="s">
        <v>201</v>
      </c>
      <c r="E63" s="400" t="s">
        <v>6</v>
      </c>
      <c r="F63" s="114" t="s">
        <v>7</v>
      </c>
      <c r="G63" s="401"/>
      <c r="H63" s="114"/>
      <c r="I63" s="402"/>
      <c r="J63" s="6"/>
      <c r="K63" s="114"/>
      <c r="L63" s="6" t="s">
        <v>454</v>
      </c>
      <c r="M63" s="6"/>
      <c r="N63" s="6" t="s">
        <v>257</v>
      </c>
      <c r="O63" s="400" t="s">
        <v>455</v>
      </c>
      <c r="P63" s="403"/>
      <c r="Q63" s="404" t="s">
        <v>8</v>
      </c>
      <c r="R63" s="114" t="s">
        <v>8</v>
      </c>
      <c r="S63" s="405"/>
      <c r="T63" s="374"/>
      <c r="U63" s="456" t="s">
        <v>9</v>
      </c>
      <c r="V63" s="457"/>
      <c r="W63" s="457"/>
      <c r="X63" s="457"/>
      <c r="Y63" s="458"/>
      <c r="Z63" s="6" t="s">
        <v>10</v>
      </c>
      <c r="AA63" s="6" t="s">
        <v>11</v>
      </c>
      <c r="AB63" s="6" t="s">
        <v>204</v>
      </c>
      <c r="AC63" s="6" t="s">
        <v>12</v>
      </c>
      <c r="AD63" s="6" t="s">
        <v>13</v>
      </c>
      <c r="AE63" s="6" t="s">
        <v>14</v>
      </c>
      <c r="AF63" s="6"/>
      <c r="AG63" s="6"/>
      <c r="AH63" s="406"/>
      <c r="AI63" s="407"/>
      <c r="AJ63" s="6" t="s">
        <v>15</v>
      </c>
      <c r="AK63" s="114" t="s">
        <v>7</v>
      </c>
      <c r="AL63" s="405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  <c r="FM63" s="181"/>
      <c r="FN63" s="181"/>
      <c r="FO63" s="181"/>
      <c r="FP63" s="181"/>
      <c r="FQ63" s="181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181"/>
      <c r="GF63" s="181"/>
      <c r="GG63" s="181"/>
      <c r="GH63" s="181"/>
      <c r="GI63" s="181"/>
      <c r="GJ63" s="181"/>
      <c r="GK63" s="181"/>
      <c r="GL63" s="181"/>
      <c r="GM63" s="181"/>
      <c r="GN63" s="181"/>
      <c r="GO63" s="181"/>
      <c r="GP63" s="181"/>
      <c r="GQ63" s="181"/>
      <c r="GR63" s="181"/>
      <c r="GS63" s="181"/>
      <c r="GT63" s="181"/>
      <c r="GU63" s="181"/>
      <c r="GV63" s="181"/>
      <c r="GW63" s="181"/>
      <c r="GX63" s="181"/>
      <c r="GY63" s="181"/>
      <c r="GZ63" s="181"/>
      <c r="HA63" s="181"/>
      <c r="HB63" s="181"/>
      <c r="HC63" s="181"/>
      <c r="HD63" s="181"/>
      <c r="HE63" s="181"/>
      <c r="HF63" s="181"/>
      <c r="HG63" s="181"/>
      <c r="HH63" s="181"/>
      <c r="HI63" s="181"/>
      <c r="HJ63" s="181"/>
      <c r="HK63" s="181"/>
      <c r="HL63" s="181"/>
      <c r="HM63" s="181"/>
      <c r="HN63" s="181"/>
      <c r="HO63" s="181"/>
      <c r="HP63" s="181"/>
      <c r="HQ63" s="181"/>
      <c r="HR63" s="181"/>
      <c r="HS63" s="181"/>
      <c r="HT63" s="181"/>
      <c r="HU63" s="181"/>
      <c r="HV63" s="181"/>
      <c r="HW63" s="181"/>
      <c r="HX63" s="181"/>
      <c r="HY63" s="181"/>
      <c r="HZ63" s="181"/>
      <c r="IA63" s="181"/>
      <c r="IB63" s="181"/>
      <c r="IC63" s="181"/>
      <c r="ID63" s="181"/>
      <c r="IE63" s="181"/>
      <c r="IF63" s="181"/>
      <c r="IG63" s="181"/>
      <c r="IH63" s="181"/>
      <c r="II63" s="181"/>
      <c r="IJ63" s="181"/>
      <c r="IK63" s="181"/>
      <c r="IL63" s="181"/>
      <c r="IM63" s="181"/>
      <c r="IN63" s="181"/>
    </row>
    <row r="64" spans="1:248" s="102" customFormat="1" ht="12.75" customHeight="1" x14ac:dyDescent="0.2">
      <c r="A64" s="32"/>
      <c r="B64" s="6" t="s">
        <v>8</v>
      </c>
      <c r="C64" s="6" t="s">
        <v>16</v>
      </c>
      <c r="D64" s="6" t="s">
        <v>202</v>
      </c>
      <c r="E64" s="408" t="s">
        <v>8</v>
      </c>
      <c r="F64" s="114" t="s">
        <v>18</v>
      </c>
      <c r="G64" s="401" t="s">
        <v>19</v>
      </c>
      <c r="H64" s="114" t="s">
        <v>20</v>
      </c>
      <c r="I64" s="402" t="s">
        <v>465</v>
      </c>
      <c r="J64" s="6" t="s">
        <v>21</v>
      </c>
      <c r="K64" s="114" t="s">
        <v>22</v>
      </c>
      <c r="L64" s="6" t="s">
        <v>456</v>
      </c>
      <c r="M64" s="6" t="s">
        <v>457</v>
      </c>
      <c r="N64" s="6" t="s">
        <v>258</v>
      </c>
      <c r="O64" s="408" t="s">
        <v>259</v>
      </c>
      <c r="P64" s="408" t="s">
        <v>23</v>
      </c>
      <c r="Q64" s="6" t="s">
        <v>24</v>
      </c>
      <c r="R64" s="114" t="s">
        <v>24</v>
      </c>
      <c r="S64" s="406" t="s">
        <v>136</v>
      </c>
      <c r="T64" s="114" t="s">
        <v>136</v>
      </c>
      <c r="U64" s="6" t="s">
        <v>25</v>
      </c>
      <c r="V64" s="6" t="s">
        <v>26</v>
      </c>
      <c r="W64" s="6" t="s">
        <v>27</v>
      </c>
      <c r="X64" s="6" t="s">
        <v>28</v>
      </c>
      <c r="Y64" s="6" t="s">
        <v>137</v>
      </c>
      <c r="Z64" s="6" t="s">
        <v>251</v>
      </c>
      <c r="AA64" s="6" t="s">
        <v>138</v>
      </c>
      <c r="AB64" s="6" t="s">
        <v>203</v>
      </c>
      <c r="AC64" s="6" t="s">
        <v>30</v>
      </c>
      <c r="AD64" s="6" t="s">
        <v>141</v>
      </c>
      <c r="AE64" s="6" t="s">
        <v>31</v>
      </c>
      <c r="AF64" s="6" t="s">
        <v>32</v>
      </c>
      <c r="AG64" s="6" t="s">
        <v>205</v>
      </c>
      <c r="AH64" s="406" t="s">
        <v>16</v>
      </c>
      <c r="AI64" s="409" t="s">
        <v>34</v>
      </c>
      <c r="AJ64" s="6" t="s">
        <v>35</v>
      </c>
      <c r="AK64" s="114" t="s">
        <v>18</v>
      </c>
      <c r="AL64" s="405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  <c r="FM64" s="181"/>
      <c r="FN64" s="181"/>
      <c r="FO64" s="181"/>
      <c r="FP64" s="181"/>
      <c r="FQ64" s="181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181"/>
      <c r="GF64" s="181"/>
      <c r="GG64" s="181"/>
      <c r="GH64" s="181"/>
      <c r="GI64" s="181"/>
      <c r="GJ64" s="181"/>
      <c r="GK64" s="181"/>
      <c r="GL64" s="181"/>
      <c r="GM64" s="181"/>
      <c r="GN64" s="181"/>
      <c r="GO64" s="181"/>
      <c r="GP64" s="181"/>
      <c r="GQ64" s="181"/>
      <c r="GR64" s="181"/>
      <c r="GS64" s="181"/>
      <c r="GT64" s="181"/>
      <c r="GU64" s="181"/>
      <c r="GV64" s="181"/>
      <c r="GW64" s="181"/>
      <c r="GX64" s="181"/>
      <c r="GY64" s="181"/>
      <c r="GZ64" s="181"/>
      <c r="HA64" s="181"/>
      <c r="HB64" s="181"/>
      <c r="HC64" s="181"/>
      <c r="HD64" s="181"/>
      <c r="HE64" s="181"/>
      <c r="HF64" s="181"/>
      <c r="HG64" s="181"/>
      <c r="HH64" s="181"/>
      <c r="HI64" s="181"/>
      <c r="HJ64" s="181"/>
      <c r="HK64" s="181"/>
      <c r="HL64" s="181"/>
      <c r="HM64" s="181"/>
      <c r="HN64" s="181"/>
      <c r="HO64" s="181"/>
      <c r="HP64" s="181"/>
      <c r="HQ64" s="181"/>
      <c r="HR64" s="181"/>
      <c r="HS64" s="181"/>
      <c r="HT64" s="181"/>
      <c r="HU64" s="181"/>
      <c r="HV64" s="181"/>
      <c r="HW64" s="181"/>
      <c r="HX64" s="181"/>
      <c r="HY64" s="181"/>
      <c r="HZ64" s="181"/>
      <c r="IA64" s="181"/>
      <c r="IB64" s="181"/>
      <c r="IC64" s="181"/>
      <c r="ID64" s="181"/>
      <c r="IE64" s="181"/>
      <c r="IF64" s="181"/>
      <c r="IG64" s="181"/>
      <c r="IH64" s="181"/>
      <c r="II64" s="181"/>
      <c r="IJ64" s="181"/>
      <c r="IK64" s="181"/>
      <c r="IL64" s="181"/>
      <c r="IM64" s="181"/>
      <c r="IN64" s="181"/>
    </row>
    <row r="65" spans="1:248" s="102" customFormat="1" ht="12.75" customHeight="1" thickBot="1" x14ac:dyDescent="0.25">
      <c r="A65" s="410"/>
      <c r="B65" s="7" t="s">
        <v>36</v>
      </c>
      <c r="C65" s="7" t="s">
        <v>37</v>
      </c>
      <c r="D65" s="7" t="s">
        <v>38</v>
      </c>
      <c r="E65" s="411" t="s">
        <v>39</v>
      </c>
      <c r="F65" s="412" t="s">
        <v>40</v>
      </c>
      <c r="G65" s="413"/>
      <c r="H65" s="412"/>
      <c r="I65" s="414" t="s">
        <v>41</v>
      </c>
      <c r="J65" s="7"/>
      <c r="K65" s="412"/>
      <c r="L65" s="7" t="s">
        <v>458</v>
      </c>
      <c r="M65" s="7"/>
      <c r="N65" s="7" t="s">
        <v>235</v>
      </c>
      <c r="O65" s="411" t="s">
        <v>235</v>
      </c>
      <c r="P65" s="415"/>
      <c r="Q65" s="115" t="s">
        <v>459</v>
      </c>
      <c r="R65" s="116" t="s">
        <v>263</v>
      </c>
      <c r="S65" s="416" t="s">
        <v>109</v>
      </c>
      <c r="T65" s="412" t="s">
        <v>188</v>
      </c>
      <c r="U65" s="7" t="s">
        <v>42</v>
      </c>
      <c r="V65" s="7" t="s">
        <v>43</v>
      </c>
      <c r="W65" s="7"/>
      <c r="X65" s="7" t="s">
        <v>44</v>
      </c>
      <c r="Y65" s="7" t="s">
        <v>30</v>
      </c>
      <c r="Z65" s="7" t="s">
        <v>30</v>
      </c>
      <c r="AA65" s="7" t="s">
        <v>139</v>
      </c>
      <c r="AB65" s="7" t="s">
        <v>15</v>
      </c>
      <c r="AC65" s="7" t="s">
        <v>140</v>
      </c>
      <c r="AD65" s="7" t="s">
        <v>142</v>
      </c>
      <c r="AE65" s="7" t="s">
        <v>47</v>
      </c>
      <c r="AF65" s="7" t="s">
        <v>48</v>
      </c>
      <c r="AG65" s="7" t="s">
        <v>15</v>
      </c>
      <c r="AH65" s="416" t="s">
        <v>30</v>
      </c>
      <c r="AI65" s="417"/>
      <c r="AJ65" s="7" t="s">
        <v>49</v>
      </c>
      <c r="AK65" s="412" t="s">
        <v>189</v>
      </c>
      <c r="AL65" s="418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  <c r="HR65" s="181"/>
      <c r="HS65" s="181"/>
      <c r="HT65" s="181"/>
      <c r="HU65" s="181"/>
      <c r="HV65" s="181"/>
      <c r="HW65" s="181"/>
      <c r="HX65" s="181"/>
      <c r="HY65" s="181"/>
      <c r="HZ65" s="181"/>
      <c r="IA65" s="181"/>
      <c r="IB65" s="181"/>
      <c r="IC65" s="181"/>
      <c r="ID65" s="181"/>
      <c r="IE65" s="181"/>
      <c r="IF65" s="181"/>
      <c r="IG65" s="181"/>
      <c r="IH65" s="181"/>
      <c r="II65" s="181"/>
      <c r="IJ65" s="181"/>
      <c r="IK65" s="181"/>
      <c r="IL65" s="181"/>
      <c r="IM65" s="181"/>
      <c r="IN65" s="181"/>
    </row>
    <row r="66" spans="1:248" s="52" customFormat="1" ht="12.75" customHeight="1" thickTop="1" x14ac:dyDescent="0.2">
      <c r="A66" s="63"/>
      <c r="B66" s="241">
        <f>B53</f>
        <v>0</v>
      </c>
      <c r="C66" s="241">
        <f>C53</f>
        <v>0</v>
      </c>
      <c r="D66" s="241">
        <f>D53</f>
        <v>0</v>
      </c>
      <c r="E66" s="259">
        <f>E53</f>
        <v>0</v>
      </c>
      <c r="F66" s="244">
        <f>F53</f>
        <v>0</v>
      </c>
      <c r="G66" s="99" t="str">
        <f>$C$11</f>
        <v>APRIL</v>
      </c>
      <c r="H66" s="113" t="s">
        <v>58</v>
      </c>
      <c r="I66" s="276"/>
      <c r="J66" s="260">
        <f t="shared" ref="J66:R66" si="6">J53</f>
        <v>0</v>
      </c>
      <c r="K66" s="261">
        <f t="shared" si="6"/>
        <v>0</v>
      </c>
      <c r="L66" s="241">
        <f t="shared" si="6"/>
        <v>0</v>
      </c>
      <c r="M66" s="241">
        <f t="shared" si="6"/>
        <v>0</v>
      </c>
      <c r="N66" s="241">
        <f t="shared" si="6"/>
        <v>0</v>
      </c>
      <c r="O66" s="262">
        <f t="shared" si="6"/>
        <v>0</v>
      </c>
      <c r="P66" s="259">
        <f t="shared" si="6"/>
        <v>0</v>
      </c>
      <c r="Q66" s="241">
        <f t="shared" si="6"/>
        <v>0</v>
      </c>
      <c r="R66" s="242">
        <f t="shared" si="6"/>
        <v>0</v>
      </c>
      <c r="S66" s="29"/>
      <c r="T66" s="63"/>
      <c r="U66" s="241">
        <f t="shared" ref="U66:AH66" si="7">U53</f>
        <v>0</v>
      </c>
      <c r="V66" s="241">
        <f t="shared" si="7"/>
        <v>0</v>
      </c>
      <c r="W66" s="241">
        <f t="shared" si="7"/>
        <v>0</v>
      </c>
      <c r="X66" s="241">
        <f t="shared" si="7"/>
        <v>0</v>
      </c>
      <c r="Y66" s="241">
        <f t="shared" si="7"/>
        <v>0</v>
      </c>
      <c r="Z66" s="241">
        <f t="shared" si="7"/>
        <v>0</v>
      </c>
      <c r="AA66" s="241">
        <f t="shared" si="7"/>
        <v>0</v>
      </c>
      <c r="AB66" s="241">
        <f t="shared" si="7"/>
        <v>0</v>
      </c>
      <c r="AC66" s="241">
        <f t="shared" si="7"/>
        <v>0</v>
      </c>
      <c r="AD66" s="241">
        <f t="shared" si="7"/>
        <v>0</v>
      </c>
      <c r="AE66" s="241">
        <f t="shared" si="7"/>
        <v>0</v>
      </c>
      <c r="AF66" s="241">
        <f t="shared" si="7"/>
        <v>0</v>
      </c>
      <c r="AG66" s="241">
        <f t="shared" si="7"/>
        <v>0</v>
      </c>
      <c r="AH66" s="241">
        <f t="shared" si="7"/>
        <v>0</v>
      </c>
      <c r="AI66" s="268"/>
      <c r="AJ66" s="241">
        <f>AJ53</f>
        <v>0</v>
      </c>
      <c r="AK66" s="241">
        <f>AK53</f>
        <v>0</v>
      </c>
      <c r="AL66" s="64"/>
    </row>
    <row r="67" spans="1:248" s="124" customFormat="1" ht="12.75" customHeight="1" x14ac:dyDescent="0.2">
      <c r="A67" s="40">
        <v>1</v>
      </c>
      <c r="B67" s="245"/>
      <c r="C67" s="245"/>
      <c r="D67" s="245"/>
      <c r="E67" s="245"/>
      <c r="F67" s="246"/>
      <c r="G67" s="419"/>
      <c r="H67" s="265"/>
      <c r="I67" s="420"/>
      <c r="J67" s="241">
        <f t="shared" ref="J67:J97" si="8">SUM(B67:F67)</f>
        <v>0</v>
      </c>
      <c r="K67" s="244">
        <f t="shared" ref="K67:K97" si="9">SUM(U67:AK67)-SUM(L67:R67)</f>
        <v>0</v>
      </c>
      <c r="L67" s="245"/>
      <c r="M67" s="245"/>
      <c r="N67" s="245"/>
      <c r="O67" s="247"/>
      <c r="P67" s="255"/>
      <c r="Q67" s="245"/>
      <c r="R67" s="246"/>
      <c r="S67" s="65" t="s">
        <v>59</v>
      </c>
      <c r="T67" s="40">
        <v>1</v>
      </c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7"/>
      <c r="AI67" s="265"/>
      <c r="AJ67" s="245"/>
      <c r="AK67" s="246"/>
      <c r="AL67" s="65" t="s">
        <v>59</v>
      </c>
    </row>
    <row r="68" spans="1:248" s="124" customFormat="1" ht="12.75" customHeight="1" x14ac:dyDescent="0.2">
      <c r="A68" s="40">
        <v>2</v>
      </c>
      <c r="B68" s="245"/>
      <c r="C68" s="245"/>
      <c r="D68" s="245"/>
      <c r="E68" s="245"/>
      <c r="F68" s="246"/>
      <c r="G68" s="419"/>
      <c r="H68" s="265"/>
      <c r="I68" s="420"/>
      <c r="J68" s="241">
        <f t="shared" si="8"/>
        <v>0</v>
      </c>
      <c r="K68" s="244">
        <f t="shared" si="9"/>
        <v>0</v>
      </c>
      <c r="L68" s="245"/>
      <c r="M68" s="245"/>
      <c r="N68" s="245"/>
      <c r="O68" s="247"/>
      <c r="P68" s="255"/>
      <c r="Q68" s="245"/>
      <c r="R68" s="246"/>
      <c r="S68" s="65" t="s">
        <v>60</v>
      </c>
      <c r="T68" s="40">
        <v>2</v>
      </c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7"/>
      <c r="AI68" s="265"/>
      <c r="AJ68" s="245"/>
      <c r="AK68" s="246"/>
      <c r="AL68" s="65" t="s">
        <v>60</v>
      </c>
    </row>
    <row r="69" spans="1:248" s="124" customFormat="1" ht="12.75" customHeight="1" x14ac:dyDescent="0.2">
      <c r="A69" s="40">
        <v>3</v>
      </c>
      <c r="B69" s="245"/>
      <c r="C69" s="245"/>
      <c r="D69" s="245"/>
      <c r="E69" s="245"/>
      <c r="F69" s="246"/>
      <c r="G69" s="419"/>
      <c r="H69" s="265"/>
      <c r="I69" s="420"/>
      <c r="J69" s="241">
        <f t="shared" si="8"/>
        <v>0</v>
      </c>
      <c r="K69" s="244">
        <f t="shared" si="9"/>
        <v>0</v>
      </c>
      <c r="L69" s="245"/>
      <c r="M69" s="245"/>
      <c r="N69" s="245"/>
      <c r="O69" s="247"/>
      <c r="P69" s="255"/>
      <c r="Q69" s="245"/>
      <c r="R69" s="246"/>
      <c r="S69" s="65" t="s">
        <v>61</v>
      </c>
      <c r="T69" s="40">
        <v>3</v>
      </c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7"/>
      <c r="AI69" s="265"/>
      <c r="AJ69" s="245"/>
      <c r="AK69" s="246"/>
      <c r="AL69" s="65" t="s">
        <v>61</v>
      </c>
    </row>
    <row r="70" spans="1:248" s="124" customFormat="1" ht="12.75" customHeight="1" x14ac:dyDescent="0.2">
      <c r="A70" s="40">
        <v>4</v>
      </c>
      <c r="B70" s="245"/>
      <c r="C70" s="245"/>
      <c r="D70" s="245"/>
      <c r="E70" s="245"/>
      <c r="F70" s="246"/>
      <c r="G70" s="419"/>
      <c r="H70" s="265"/>
      <c r="I70" s="420"/>
      <c r="J70" s="241">
        <f t="shared" si="8"/>
        <v>0</v>
      </c>
      <c r="K70" s="244">
        <f t="shared" si="9"/>
        <v>0</v>
      </c>
      <c r="L70" s="245"/>
      <c r="M70" s="245"/>
      <c r="N70" s="245"/>
      <c r="O70" s="247"/>
      <c r="P70" s="255"/>
      <c r="Q70" s="245"/>
      <c r="R70" s="246"/>
      <c r="S70" s="65" t="s">
        <v>62</v>
      </c>
      <c r="T70" s="40">
        <v>4</v>
      </c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7"/>
      <c r="AI70" s="265"/>
      <c r="AJ70" s="245"/>
      <c r="AK70" s="246"/>
      <c r="AL70" s="65" t="s">
        <v>62</v>
      </c>
    </row>
    <row r="71" spans="1:248" s="124" customFormat="1" ht="12.75" customHeight="1" x14ac:dyDescent="0.2">
      <c r="A71" s="40">
        <v>5</v>
      </c>
      <c r="B71" s="245"/>
      <c r="C71" s="245"/>
      <c r="D71" s="245"/>
      <c r="E71" s="245"/>
      <c r="F71" s="246"/>
      <c r="G71" s="421"/>
      <c r="H71" s="265"/>
      <c r="I71" s="420"/>
      <c r="J71" s="241">
        <f t="shared" si="8"/>
        <v>0</v>
      </c>
      <c r="K71" s="244">
        <f t="shared" si="9"/>
        <v>0</v>
      </c>
      <c r="L71" s="245"/>
      <c r="M71" s="245"/>
      <c r="N71" s="245"/>
      <c r="O71" s="247"/>
      <c r="P71" s="255"/>
      <c r="Q71" s="245"/>
      <c r="R71" s="246"/>
      <c r="S71" s="65" t="s">
        <v>63</v>
      </c>
      <c r="T71" s="40">
        <v>5</v>
      </c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7"/>
      <c r="AI71" s="265"/>
      <c r="AJ71" s="245"/>
      <c r="AK71" s="246"/>
      <c r="AL71" s="65" t="s">
        <v>63</v>
      </c>
    </row>
    <row r="72" spans="1:248" s="124" customFormat="1" ht="12.75" customHeight="1" x14ac:dyDescent="0.2">
      <c r="A72" s="66">
        <v>6</v>
      </c>
      <c r="B72" s="248"/>
      <c r="C72" s="248"/>
      <c r="D72" s="248"/>
      <c r="E72" s="248"/>
      <c r="F72" s="250"/>
      <c r="G72" s="419"/>
      <c r="H72" s="266"/>
      <c r="I72" s="422"/>
      <c r="J72" s="241">
        <f t="shared" si="8"/>
        <v>0</v>
      </c>
      <c r="K72" s="244">
        <f t="shared" si="9"/>
        <v>0</v>
      </c>
      <c r="L72" s="248"/>
      <c r="M72" s="248"/>
      <c r="N72" s="248"/>
      <c r="O72" s="249"/>
      <c r="P72" s="256"/>
      <c r="Q72" s="248"/>
      <c r="R72" s="250"/>
      <c r="S72" s="67" t="s">
        <v>64</v>
      </c>
      <c r="T72" s="66">
        <v>6</v>
      </c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9"/>
      <c r="AI72" s="266"/>
      <c r="AJ72" s="248"/>
      <c r="AK72" s="250"/>
      <c r="AL72" s="67" t="s">
        <v>64</v>
      </c>
    </row>
    <row r="73" spans="1:248" s="124" customFormat="1" ht="12.75" customHeight="1" x14ac:dyDescent="0.2">
      <c r="A73" s="40">
        <v>7</v>
      </c>
      <c r="B73" s="245"/>
      <c r="C73" s="245"/>
      <c r="D73" s="245"/>
      <c r="E73" s="245"/>
      <c r="F73" s="246"/>
      <c r="G73" s="419"/>
      <c r="H73" s="265"/>
      <c r="I73" s="420"/>
      <c r="J73" s="241">
        <f t="shared" si="8"/>
        <v>0</v>
      </c>
      <c r="K73" s="244">
        <f t="shared" si="9"/>
        <v>0</v>
      </c>
      <c r="L73" s="245"/>
      <c r="M73" s="245"/>
      <c r="N73" s="245"/>
      <c r="O73" s="247"/>
      <c r="P73" s="255"/>
      <c r="Q73" s="245"/>
      <c r="R73" s="246"/>
      <c r="S73" s="65" t="s">
        <v>65</v>
      </c>
      <c r="T73" s="40">
        <v>7</v>
      </c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7"/>
      <c r="AI73" s="265"/>
      <c r="AJ73" s="245"/>
      <c r="AK73" s="246"/>
      <c r="AL73" s="65" t="s">
        <v>65</v>
      </c>
    </row>
    <row r="74" spans="1:248" s="124" customFormat="1" ht="12.75" customHeight="1" x14ac:dyDescent="0.2">
      <c r="A74" s="40">
        <v>8</v>
      </c>
      <c r="B74" s="245"/>
      <c r="C74" s="245"/>
      <c r="D74" s="245"/>
      <c r="E74" s="245"/>
      <c r="F74" s="246"/>
      <c r="G74" s="419"/>
      <c r="H74" s="265"/>
      <c r="I74" s="420"/>
      <c r="J74" s="241">
        <f t="shared" si="8"/>
        <v>0</v>
      </c>
      <c r="K74" s="244">
        <f t="shared" si="9"/>
        <v>0</v>
      </c>
      <c r="L74" s="245"/>
      <c r="M74" s="245"/>
      <c r="N74" s="245"/>
      <c r="O74" s="247"/>
      <c r="P74" s="255"/>
      <c r="Q74" s="245"/>
      <c r="R74" s="246"/>
      <c r="S74" s="65" t="s">
        <v>66</v>
      </c>
      <c r="T74" s="40">
        <v>8</v>
      </c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7"/>
      <c r="AI74" s="265"/>
      <c r="AJ74" s="245"/>
      <c r="AK74" s="246"/>
      <c r="AL74" s="65" t="s">
        <v>66</v>
      </c>
    </row>
    <row r="75" spans="1:248" s="124" customFormat="1" ht="12.75" customHeight="1" x14ac:dyDescent="0.2">
      <c r="A75" s="40">
        <v>9</v>
      </c>
      <c r="B75" s="245"/>
      <c r="C75" s="245"/>
      <c r="D75" s="245"/>
      <c r="E75" s="245"/>
      <c r="F75" s="246"/>
      <c r="G75" s="419"/>
      <c r="H75" s="265"/>
      <c r="I75" s="420"/>
      <c r="J75" s="241">
        <f t="shared" si="8"/>
        <v>0</v>
      </c>
      <c r="K75" s="244">
        <f t="shared" si="9"/>
        <v>0</v>
      </c>
      <c r="L75" s="245"/>
      <c r="M75" s="245"/>
      <c r="N75" s="245"/>
      <c r="O75" s="247"/>
      <c r="P75" s="255"/>
      <c r="Q75" s="245"/>
      <c r="R75" s="246"/>
      <c r="S75" s="65" t="s">
        <v>67</v>
      </c>
      <c r="T75" s="40">
        <v>9</v>
      </c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7"/>
      <c r="AI75" s="265"/>
      <c r="AJ75" s="245"/>
      <c r="AK75" s="246"/>
      <c r="AL75" s="65" t="s">
        <v>67</v>
      </c>
    </row>
    <row r="76" spans="1:248" s="124" customFormat="1" ht="12.75" customHeight="1" x14ac:dyDescent="0.2">
      <c r="A76" s="40">
        <v>10</v>
      </c>
      <c r="B76" s="245"/>
      <c r="C76" s="245"/>
      <c r="D76" s="245"/>
      <c r="E76" s="245"/>
      <c r="F76" s="246"/>
      <c r="G76" s="419"/>
      <c r="H76" s="265"/>
      <c r="I76" s="420"/>
      <c r="J76" s="241">
        <f t="shared" si="8"/>
        <v>0</v>
      </c>
      <c r="K76" s="244">
        <f t="shared" si="9"/>
        <v>0</v>
      </c>
      <c r="L76" s="245"/>
      <c r="M76" s="245"/>
      <c r="N76" s="245"/>
      <c r="O76" s="247"/>
      <c r="P76" s="255"/>
      <c r="Q76" s="245"/>
      <c r="R76" s="246"/>
      <c r="S76" s="65" t="s">
        <v>68</v>
      </c>
      <c r="T76" s="40">
        <v>10</v>
      </c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7"/>
      <c r="AI76" s="265"/>
      <c r="AJ76" s="245"/>
      <c r="AK76" s="246"/>
      <c r="AL76" s="65" t="s">
        <v>68</v>
      </c>
    </row>
    <row r="77" spans="1:248" s="124" customFormat="1" ht="12.75" customHeight="1" x14ac:dyDescent="0.2">
      <c r="A77" s="40">
        <v>11</v>
      </c>
      <c r="B77" s="245"/>
      <c r="C77" s="245"/>
      <c r="D77" s="245"/>
      <c r="E77" s="245"/>
      <c r="F77" s="246"/>
      <c r="G77" s="419"/>
      <c r="H77" s="265"/>
      <c r="I77" s="420"/>
      <c r="J77" s="241">
        <f t="shared" si="8"/>
        <v>0</v>
      </c>
      <c r="K77" s="244">
        <f t="shared" si="9"/>
        <v>0</v>
      </c>
      <c r="L77" s="245"/>
      <c r="M77" s="245"/>
      <c r="N77" s="245"/>
      <c r="O77" s="247"/>
      <c r="P77" s="255"/>
      <c r="Q77" s="245"/>
      <c r="R77" s="246"/>
      <c r="S77" s="65" t="s">
        <v>69</v>
      </c>
      <c r="T77" s="40">
        <v>11</v>
      </c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7"/>
      <c r="AI77" s="265"/>
      <c r="AJ77" s="245"/>
      <c r="AK77" s="246"/>
      <c r="AL77" s="65" t="s">
        <v>69</v>
      </c>
    </row>
    <row r="78" spans="1:248" s="124" customFormat="1" ht="12.75" customHeight="1" x14ac:dyDescent="0.2">
      <c r="A78" s="40">
        <v>12</v>
      </c>
      <c r="B78" s="245"/>
      <c r="C78" s="245"/>
      <c r="D78" s="245"/>
      <c r="E78" s="245"/>
      <c r="F78" s="246"/>
      <c r="G78" s="419"/>
      <c r="H78" s="265"/>
      <c r="I78" s="420"/>
      <c r="J78" s="241">
        <f t="shared" si="8"/>
        <v>0</v>
      </c>
      <c r="K78" s="244">
        <f t="shared" si="9"/>
        <v>0</v>
      </c>
      <c r="L78" s="245"/>
      <c r="M78" s="245"/>
      <c r="N78" s="245"/>
      <c r="O78" s="247"/>
      <c r="P78" s="255"/>
      <c r="Q78" s="245"/>
      <c r="R78" s="246"/>
      <c r="S78" s="65" t="s">
        <v>70</v>
      </c>
      <c r="T78" s="40">
        <v>12</v>
      </c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7"/>
      <c r="AI78" s="265"/>
      <c r="AJ78" s="245"/>
      <c r="AK78" s="246"/>
      <c r="AL78" s="65" t="s">
        <v>70</v>
      </c>
    </row>
    <row r="79" spans="1:248" s="124" customFormat="1" ht="12.75" customHeight="1" x14ac:dyDescent="0.2">
      <c r="A79" s="40">
        <v>13</v>
      </c>
      <c r="B79" s="245"/>
      <c r="C79" s="245"/>
      <c r="D79" s="245"/>
      <c r="E79" s="245"/>
      <c r="F79" s="246"/>
      <c r="G79" s="419"/>
      <c r="H79" s="265"/>
      <c r="I79" s="420"/>
      <c r="J79" s="241">
        <f t="shared" si="8"/>
        <v>0</v>
      </c>
      <c r="K79" s="244">
        <f t="shared" si="9"/>
        <v>0</v>
      </c>
      <c r="L79" s="245"/>
      <c r="M79" s="245"/>
      <c r="N79" s="245"/>
      <c r="O79" s="247"/>
      <c r="P79" s="255"/>
      <c r="Q79" s="245"/>
      <c r="R79" s="246"/>
      <c r="S79" s="65" t="s">
        <v>71</v>
      </c>
      <c r="T79" s="40">
        <v>13</v>
      </c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7"/>
      <c r="AI79" s="265"/>
      <c r="AJ79" s="245"/>
      <c r="AK79" s="246"/>
      <c r="AL79" s="65" t="s">
        <v>71</v>
      </c>
    </row>
    <row r="80" spans="1:248" s="124" customFormat="1" ht="12.75" customHeight="1" x14ac:dyDescent="0.2">
      <c r="A80" s="40">
        <v>14</v>
      </c>
      <c r="B80" s="245"/>
      <c r="C80" s="245"/>
      <c r="D80" s="245"/>
      <c r="E80" s="245"/>
      <c r="F80" s="246"/>
      <c r="G80" s="419"/>
      <c r="H80" s="265"/>
      <c r="I80" s="420"/>
      <c r="J80" s="241">
        <f t="shared" si="8"/>
        <v>0</v>
      </c>
      <c r="K80" s="244">
        <f t="shared" si="9"/>
        <v>0</v>
      </c>
      <c r="L80" s="245"/>
      <c r="M80" s="245"/>
      <c r="N80" s="245"/>
      <c r="O80" s="247"/>
      <c r="P80" s="255"/>
      <c r="Q80" s="245"/>
      <c r="R80" s="246"/>
      <c r="S80" s="65" t="s">
        <v>72</v>
      </c>
      <c r="T80" s="40">
        <v>14</v>
      </c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7"/>
      <c r="AI80" s="265"/>
      <c r="AJ80" s="245"/>
      <c r="AK80" s="246"/>
      <c r="AL80" s="65" t="s">
        <v>72</v>
      </c>
    </row>
    <row r="81" spans="1:38" s="124" customFormat="1" ht="12.75" customHeight="1" x14ac:dyDescent="0.2">
      <c r="A81" s="40">
        <v>15</v>
      </c>
      <c r="B81" s="245"/>
      <c r="C81" s="245"/>
      <c r="D81" s="245"/>
      <c r="E81" s="245"/>
      <c r="F81" s="246"/>
      <c r="G81" s="419"/>
      <c r="H81" s="265"/>
      <c r="I81" s="420"/>
      <c r="J81" s="241">
        <f t="shared" si="8"/>
        <v>0</v>
      </c>
      <c r="K81" s="244">
        <f t="shared" si="9"/>
        <v>0</v>
      </c>
      <c r="L81" s="245"/>
      <c r="M81" s="245"/>
      <c r="N81" s="245"/>
      <c r="O81" s="247"/>
      <c r="P81" s="255"/>
      <c r="Q81" s="245"/>
      <c r="R81" s="246"/>
      <c r="S81" s="65" t="s">
        <v>73</v>
      </c>
      <c r="T81" s="40">
        <v>15</v>
      </c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7"/>
      <c r="AI81" s="265"/>
      <c r="AJ81" s="245"/>
      <c r="AK81" s="246"/>
      <c r="AL81" s="65" t="s">
        <v>73</v>
      </c>
    </row>
    <row r="82" spans="1:38" s="124" customFormat="1" ht="12.75" customHeight="1" x14ac:dyDescent="0.2">
      <c r="A82" s="40">
        <v>16</v>
      </c>
      <c r="B82" s="245"/>
      <c r="C82" s="245"/>
      <c r="D82" s="245"/>
      <c r="E82" s="245"/>
      <c r="F82" s="246"/>
      <c r="G82" s="419"/>
      <c r="H82" s="265"/>
      <c r="I82" s="420"/>
      <c r="J82" s="241">
        <f t="shared" si="8"/>
        <v>0</v>
      </c>
      <c r="K82" s="244">
        <f t="shared" si="9"/>
        <v>0</v>
      </c>
      <c r="L82" s="245"/>
      <c r="M82" s="245"/>
      <c r="N82" s="245"/>
      <c r="O82" s="247"/>
      <c r="P82" s="255"/>
      <c r="Q82" s="245"/>
      <c r="R82" s="246"/>
      <c r="S82" s="65" t="s">
        <v>74</v>
      </c>
      <c r="T82" s="40">
        <v>16</v>
      </c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7"/>
      <c r="AI82" s="265"/>
      <c r="AJ82" s="245"/>
      <c r="AK82" s="246"/>
      <c r="AL82" s="65" t="s">
        <v>74</v>
      </c>
    </row>
    <row r="83" spans="1:38" s="124" customFormat="1" ht="12.75" customHeight="1" x14ac:dyDescent="0.2">
      <c r="A83" s="40">
        <v>17</v>
      </c>
      <c r="B83" s="245"/>
      <c r="C83" s="245"/>
      <c r="D83" s="245"/>
      <c r="E83" s="245"/>
      <c r="F83" s="246"/>
      <c r="G83" s="419"/>
      <c r="H83" s="265"/>
      <c r="I83" s="420"/>
      <c r="J83" s="241">
        <f t="shared" si="8"/>
        <v>0</v>
      </c>
      <c r="K83" s="244">
        <f t="shared" si="9"/>
        <v>0</v>
      </c>
      <c r="L83" s="245"/>
      <c r="M83" s="245"/>
      <c r="N83" s="245"/>
      <c r="O83" s="247"/>
      <c r="P83" s="255"/>
      <c r="Q83" s="245"/>
      <c r="R83" s="246"/>
      <c r="S83" s="65" t="s">
        <v>75</v>
      </c>
      <c r="T83" s="40">
        <v>17</v>
      </c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7"/>
      <c r="AI83" s="265"/>
      <c r="AJ83" s="245"/>
      <c r="AK83" s="246"/>
      <c r="AL83" s="65" t="s">
        <v>75</v>
      </c>
    </row>
    <row r="84" spans="1:38" s="124" customFormat="1" ht="12.75" customHeight="1" x14ac:dyDescent="0.2">
      <c r="A84" s="40">
        <v>18</v>
      </c>
      <c r="B84" s="245"/>
      <c r="C84" s="245"/>
      <c r="D84" s="245"/>
      <c r="E84" s="245"/>
      <c r="F84" s="246"/>
      <c r="G84" s="419"/>
      <c r="H84" s="265"/>
      <c r="I84" s="420"/>
      <c r="J84" s="241">
        <f t="shared" si="8"/>
        <v>0</v>
      </c>
      <c r="K84" s="244">
        <f t="shared" si="9"/>
        <v>0</v>
      </c>
      <c r="L84" s="245"/>
      <c r="M84" s="245"/>
      <c r="N84" s="245"/>
      <c r="O84" s="247"/>
      <c r="P84" s="255"/>
      <c r="Q84" s="245"/>
      <c r="R84" s="246"/>
      <c r="S84" s="65" t="s">
        <v>76</v>
      </c>
      <c r="T84" s="40">
        <v>18</v>
      </c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7"/>
      <c r="AI84" s="265"/>
      <c r="AJ84" s="245"/>
      <c r="AK84" s="246"/>
      <c r="AL84" s="65" t="s">
        <v>76</v>
      </c>
    </row>
    <row r="85" spans="1:38" s="124" customFormat="1" ht="12.75" customHeight="1" x14ac:dyDescent="0.2">
      <c r="A85" s="40">
        <v>19</v>
      </c>
      <c r="B85" s="245"/>
      <c r="C85" s="245"/>
      <c r="D85" s="245"/>
      <c r="E85" s="245"/>
      <c r="F85" s="246"/>
      <c r="G85" s="419"/>
      <c r="H85" s="265"/>
      <c r="I85" s="420"/>
      <c r="J85" s="241">
        <f t="shared" si="8"/>
        <v>0</v>
      </c>
      <c r="K85" s="244">
        <f t="shared" si="9"/>
        <v>0</v>
      </c>
      <c r="L85" s="245"/>
      <c r="M85" s="245"/>
      <c r="N85" s="245"/>
      <c r="O85" s="247"/>
      <c r="P85" s="255"/>
      <c r="Q85" s="245"/>
      <c r="R85" s="246"/>
      <c r="S85" s="65" t="s">
        <v>77</v>
      </c>
      <c r="T85" s="40">
        <v>19</v>
      </c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7"/>
      <c r="AI85" s="265"/>
      <c r="AJ85" s="245"/>
      <c r="AK85" s="246"/>
      <c r="AL85" s="65" t="s">
        <v>77</v>
      </c>
    </row>
    <row r="86" spans="1:38" s="124" customFormat="1" ht="12.75" customHeight="1" x14ac:dyDescent="0.2">
      <c r="A86" s="40">
        <v>20</v>
      </c>
      <c r="B86" s="245"/>
      <c r="C86" s="245"/>
      <c r="D86" s="245"/>
      <c r="E86" s="245"/>
      <c r="F86" s="246"/>
      <c r="G86" s="419"/>
      <c r="H86" s="265"/>
      <c r="I86" s="420"/>
      <c r="J86" s="241">
        <f t="shared" si="8"/>
        <v>0</v>
      </c>
      <c r="K86" s="244">
        <f t="shared" si="9"/>
        <v>0</v>
      </c>
      <c r="L86" s="245"/>
      <c r="M86" s="245"/>
      <c r="N86" s="245"/>
      <c r="O86" s="247"/>
      <c r="P86" s="255"/>
      <c r="Q86" s="245"/>
      <c r="R86" s="246"/>
      <c r="S86" s="65" t="s">
        <v>78</v>
      </c>
      <c r="T86" s="40">
        <v>20</v>
      </c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7"/>
      <c r="AI86" s="265"/>
      <c r="AJ86" s="245"/>
      <c r="AK86" s="246"/>
      <c r="AL86" s="65" t="s">
        <v>78</v>
      </c>
    </row>
    <row r="87" spans="1:38" s="124" customFormat="1" ht="12.75" customHeight="1" x14ac:dyDescent="0.2">
      <c r="A87" s="40">
        <v>21</v>
      </c>
      <c r="B87" s="245"/>
      <c r="C87" s="245"/>
      <c r="D87" s="245"/>
      <c r="E87" s="245"/>
      <c r="F87" s="246"/>
      <c r="G87" s="419"/>
      <c r="H87" s="265"/>
      <c r="I87" s="420"/>
      <c r="J87" s="241">
        <f t="shared" si="8"/>
        <v>0</v>
      </c>
      <c r="K87" s="244">
        <f t="shared" si="9"/>
        <v>0</v>
      </c>
      <c r="L87" s="245"/>
      <c r="M87" s="245"/>
      <c r="N87" s="245"/>
      <c r="O87" s="247"/>
      <c r="P87" s="255"/>
      <c r="Q87" s="245"/>
      <c r="R87" s="246"/>
      <c r="S87" s="65" t="s">
        <v>79</v>
      </c>
      <c r="T87" s="40">
        <v>21</v>
      </c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7"/>
      <c r="AI87" s="265"/>
      <c r="AJ87" s="245"/>
      <c r="AK87" s="246"/>
      <c r="AL87" s="65" t="s">
        <v>79</v>
      </c>
    </row>
    <row r="88" spans="1:38" s="124" customFormat="1" ht="12.75" customHeight="1" x14ac:dyDescent="0.2">
      <c r="A88" s="40">
        <v>22</v>
      </c>
      <c r="B88" s="245"/>
      <c r="C88" s="245"/>
      <c r="D88" s="245"/>
      <c r="E88" s="245"/>
      <c r="F88" s="246"/>
      <c r="G88" s="419"/>
      <c r="H88" s="265"/>
      <c r="I88" s="420"/>
      <c r="J88" s="241">
        <f t="shared" si="8"/>
        <v>0</v>
      </c>
      <c r="K88" s="244">
        <f t="shared" si="9"/>
        <v>0</v>
      </c>
      <c r="L88" s="245"/>
      <c r="M88" s="245"/>
      <c r="N88" s="245"/>
      <c r="O88" s="247"/>
      <c r="P88" s="255"/>
      <c r="Q88" s="245"/>
      <c r="R88" s="246"/>
      <c r="S88" s="65" t="s">
        <v>80</v>
      </c>
      <c r="T88" s="40">
        <v>22</v>
      </c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7"/>
      <c r="AI88" s="265"/>
      <c r="AJ88" s="245"/>
      <c r="AK88" s="246"/>
      <c r="AL88" s="65" t="s">
        <v>80</v>
      </c>
    </row>
    <row r="89" spans="1:38" s="124" customFormat="1" ht="12.75" customHeight="1" x14ac:dyDescent="0.2">
      <c r="A89" s="40">
        <v>23</v>
      </c>
      <c r="B89" s="245"/>
      <c r="C89" s="245"/>
      <c r="D89" s="245"/>
      <c r="E89" s="245"/>
      <c r="F89" s="246"/>
      <c r="G89" s="419"/>
      <c r="H89" s="265"/>
      <c r="I89" s="420"/>
      <c r="J89" s="241">
        <f t="shared" si="8"/>
        <v>0</v>
      </c>
      <c r="K89" s="244">
        <f t="shared" si="9"/>
        <v>0</v>
      </c>
      <c r="L89" s="245"/>
      <c r="M89" s="245"/>
      <c r="N89" s="245"/>
      <c r="O89" s="247"/>
      <c r="P89" s="255"/>
      <c r="Q89" s="245"/>
      <c r="R89" s="246"/>
      <c r="S89" s="65" t="s">
        <v>81</v>
      </c>
      <c r="T89" s="40">
        <v>23</v>
      </c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7"/>
      <c r="AI89" s="265"/>
      <c r="AJ89" s="245"/>
      <c r="AK89" s="246"/>
      <c r="AL89" s="65" t="s">
        <v>81</v>
      </c>
    </row>
    <row r="90" spans="1:38" s="124" customFormat="1" ht="12.75" customHeight="1" x14ac:dyDescent="0.2">
      <c r="A90" s="40">
        <v>24</v>
      </c>
      <c r="B90" s="245"/>
      <c r="C90" s="245"/>
      <c r="D90" s="245"/>
      <c r="E90" s="245"/>
      <c r="F90" s="246"/>
      <c r="G90" s="419"/>
      <c r="H90" s="265"/>
      <c r="I90" s="420"/>
      <c r="J90" s="241">
        <f t="shared" si="8"/>
        <v>0</v>
      </c>
      <c r="K90" s="244">
        <f t="shared" si="9"/>
        <v>0</v>
      </c>
      <c r="L90" s="245"/>
      <c r="M90" s="245"/>
      <c r="N90" s="245"/>
      <c r="O90" s="247"/>
      <c r="P90" s="255"/>
      <c r="Q90" s="245"/>
      <c r="R90" s="246"/>
      <c r="S90" s="65" t="s">
        <v>82</v>
      </c>
      <c r="T90" s="40">
        <v>24</v>
      </c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7"/>
      <c r="AI90" s="265"/>
      <c r="AJ90" s="245"/>
      <c r="AK90" s="246"/>
      <c r="AL90" s="65" t="s">
        <v>82</v>
      </c>
    </row>
    <row r="91" spans="1:38" s="124" customFormat="1" ht="12.75" customHeight="1" x14ac:dyDescent="0.2">
      <c r="A91" s="40">
        <v>25</v>
      </c>
      <c r="B91" s="245"/>
      <c r="C91" s="245"/>
      <c r="D91" s="245"/>
      <c r="E91" s="245"/>
      <c r="F91" s="246"/>
      <c r="G91" s="419"/>
      <c r="H91" s="265"/>
      <c r="I91" s="420"/>
      <c r="J91" s="241">
        <f t="shared" si="8"/>
        <v>0</v>
      </c>
      <c r="K91" s="244">
        <f t="shared" si="9"/>
        <v>0</v>
      </c>
      <c r="L91" s="245"/>
      <c r="M91" s="245"/>
      <c r="N91" s="245"/>
      <c r="O91" s="247"/>
      <c r="P91" s="255"/>
      <c r="Q91" s="245"/>
      <c r="R91" s="246"/>
      <c r="S91" s="65" t="s">
        <v>83</v>
      </c>
      <c r="T91" s="40">
        <v>25</v>
      </c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7"/>
      <c r="AI91" s="265"/>
      <c r="AJ91" s="245"/>
      <c r="AK91" s="246"/>
      <c r="AL91" s="65" t="s">
        <v>83</v>
      </c>
    </row>
    <row r="92" spans="1:38" s="124" customFormat="1" ht="12.75" customHeight="1" x14ac:dyDescent="0.2">
      <c r="A92" s="40">
        <v>26</v>
      </c>
      <c r="B92" s="245"/>
      <c r="C92" s="245"/>
      <c r="D92" s="245"/>
      <c r="E92" s="245"/>
      <c r="F92" s="246"/>
      <c r="G92" s="419"/>
      <c r="H92" s="265"/>
      <c r="I92" s="420"/>
      <c r="J92" s="241">
        <f t="shared" si="8"/>
        <v>0</v>
      </c>
      <c r="K92" s="244">
        <f t="shared" si="9"/>
        <v>0</v>
      </c>
      <c r="L92" s="245"/>
      <c r="M92" s="245"/>
      <c r="N92" s="245"/>
      <c r="O92" s="247"/>
      <c r="P92" s="255"/>
      <c r="Q92" s="245"/>
      <c r="R92" s="246"/>
      <c r="S92" s="65" t="s">
        <v>84</v>
      </c>
      <c r="T92" s="40">
        <v>26</v>
      </c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7"/>
      <c r="AI92" s="265"/>
      <c r="AJ92" s="245"/>
      <c r="AK92" s="246"/>
      <c r="AL92" s="65" t="s">
        <v>84</v>
      </c>
    </row>
    <row r="93" spans="1:38" s="124" customFormat="1" ht="12.75" customHeight="1" x14ac:dyDescent="0.2">
      <c r="A93" s="40">
        <v>27</v>
      </c>
      <c r="B93" s="245"/>
      <c r="C93" s="245"/>
      <c r="D93" s="245"/>
      <c r="E93" s="245"/>
      <c r="F93" s="246"/>
      <c r="G93" s="419"/>
      <c r="H93" s="265"/>
      <c r="I93" s="420"/>
      <c r="J93" s="241">
        <f t="shared" si="8"/>
        <v>0</v>
      </c>
      <c r="K93" s="244">
        <f t="shared" si="9"/>
        <v>0</v>
      </c>
      <c r="L93" s="245"/>
      <c r="M93" s="245"/>
      <c r="N93" s="245"/>
      <c r="O93" s="247"/>
      <c r="P93" s="255"/>
      <c r="Q93" s="245"/>
      <c r="R93" s="246"/>
      <c r="S93" s="65" t="s">
        <v>85</v>
      </c>
      <c r="T93" s="40">
        <v>27</v>
      </c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7"/>
      <c r="AI93" s="265"/>
      <c r="AJ93" s="245"/>
      <c r="AK93" s="246"/>
      <c r="AL93" s="65" t="s">
        <v>85</v>
      </c>
    </row>
    <row r="94" spans="1:38" s="124" customFormat="1" ht="12.75" customHeight="1" x14ac:dyDescent="0.2">
      <c r="A94" s="40">
        <v>28</v>
      </c>
      <c r="B94" s="245"/>
      <c r="C94" s="245"/>
      <c r="D94" s="245"/>
      <c r="E94" s="245"/>
      <c r="F94" s="246"/>
      <c r="G94" s="419"/>
      <c r="H94" s="265"/>
      <c r="I94" s="420"/>
      <c r="J94" s="241">
        <f t="shared" si="8"/>
        <v>0</v>
      </c>
      <c r="K94" s="244">
        <f t="shared" si="9"/>
        <v>0</v>
      </c>
      <c r="L94" s="245"/>
      <c r="M94" s="245"/>
      <c r="N94" s="245"/>
      <c r="O94" s="247"/>
      <c r="P94" s="255"/>
      <c r="Q94" s="245"/>
      <c r="R94" s="246"/>
      <c r="S94" s="65" t="s">
        <v>86</v>
      </c>
      <c r="T94" s="40">
        <v>28</v>
      </c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7"/>
      <c r="AI94" s="265"/>
      <c r="AJ94" s="245"/>
      <c r="AK94" s="246"/>
      <c r="AL94" s="65" t="s">
        <v>86</v>
      </c>
    </row>
    <row r="95" spans="1:38" s="124" customFormat="1" ht="12.75" customHeight="1" x14ac:dyDescent="0.2">
      <c r="A95" s="40">
        <v>29</v>
      </c>
      <c r="B95" s="245"/>
      <c r="C95" s="245"/>
      <c r="D95" s="245"/>
      <c r="E95" s="245"/>
      <c r="F95" s="246"/>
      <c r="G95" s="419"/>
      <c r="H95" s="265"/>
      <c r="I95" s="420"/>
      <c r="J95" s="241">
        <f t="shared" si="8"/>
        <v>0</v>
      </c>
      <c r="K95" s="244">
        <f t="shared" si="9"/>
        <v>0</v>
      </c>
      <c r="L95" s="245"/>
      <c r="M95" s="245"/>
      <c r="N95" s="245"/>
      <c r="O95" s="247"/>
      <c r="P95" s="255"/>
      <c r="Q95" s="245"/>
      <c r="R95" s="246"/>
      <c r="S95" s="65" t="s">
        <v>87</v>
      </c>
      <c r="T95" s="40">
        <v>29</v>
      </c>
      <c r="U95" s="245"/>
      <c r="V95" s="245"/>
      <c r="W95" s="245"/>
      <c r="X95" s="256"/>
      <c r="Y95" s="245"/>
      <c r="Z95" s="245"/>
      <c r="AA95" s="245"/>
      <c r="AB95" s="245"/>
      <c r="AC95" s="245"/>
      <c r="AD95" s="245"/>
      <c r="AE95" s="245"/>
      <c r="AF95" s="245"/>
      <c r="AG95" s="245"/>
      <c r="AH95" s="247"/>
      <c r="AI95" s="265"/>
      <c r="AJ95" s="245"/>
      <c r="AK95" s="246"/>
      <c r="AL95" s="65" t="s">
        <v>87</v>
      </c>
    </row>
    <row r="96" spans="1:38" s="124" customFormat="1" ht="12.75" customHeight="1" x14ac:dyDescent="0.2">
      <c r="A96" s="40">
        <v>30</v>
      </c>
      <c r="B96" s="245"/>
      <c r="C96" s="245"/>
      <c r="D96" s="245"/>
      <c r="E96" s="245"/>
      <c r="F96" s="246"/>
      <c r="G96" s="423"/>
      <c r="H96" s="265"/>
      <c r="I96" s="420"/>
      <c r="J96" s="241">
        <f t="shared" si="8"/>
        <v>0</v>
      </c>
      <c r="K96" s="244">
        <f t="shared" si="9"/>
        <v>0</v>
      </c>
      <c r="L96" s="245"/>
      <c r="M96" s="245"/>
      <c r="N96" s="245"/>
      <c r="O96" s="247"/>
      <c r="P96" s="255"/>
      <c r="Q96" s="245"/>
      <c r="R96" s="246"/>
      <c r="S96" s="65" t="s">
        <v>88</v>
      </c>
      <c r="T96" s="40">
        <v>30</v>
      </c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7"/>
      <c r="AI96" s="265"/>
      <c r="AJ96" s="245"/>
      <c r="AK96" s="246"/>
      <c r="AL96" s="65" t="s">
        <v>88</v>
      </c>
    </row>
    <row r="97" spans="1:38" s="124" customFormat="1" ht="12.75" customHeight="1" x14ac:dyDescent="0.2">
      <c r="A97" s="68">
        <v>31</v>
      </c>
      <c r="B97" s="251"/>
      <c r="C97" s="251"/>
      <c r="D97" s="251"/>
      <c r="E97" s="251"/>
      <c r="F97" s="253"/>
      <c r="G97" s="424"/>
      <c r="H97" s="267"/>
      <c r="I97" s="425"/>
      <c r="J97" s="426">
        <f t="shared" si="8"/>
        <v>0</v>
      </c>
      <c r="K97" s="257">
        <f t="shared" si="9"/>
        <v>0</v>
      </c>
      <c r="L97" s="251"/>
      <c r="M97" s="251"/>
      <c r="N97" s="251"/>
      <c r="O97" s="252"/>
      <c r="P97" s="258"/>
      <c r="Q97" s="251"/>
      <c r="R97" s="253"/>
      <c r="S97" s="69" t="s">
        <v>89</v>
      </c>
      <c r="T97" s="68">
        <v>31</v>
      </c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2"/>
      <c r="AI97" s="267"/>
      <c r="AJ97" s="251"/>
      <c r="AK97" s="253"/>
      <c r="AL97" s="69" t="s">
        <v>89</v>
      </c>
    </row>
    <row r="98" spans="1:38" s="52" customFormat="1" ht="12.75" customHeight="1" thickBot="1" x14ac:dyDescent="0.25">
      <c r="A98" s="70"/>
      <c r="B98" s="286">
        <f>SUM(B66:B97)</f>
        <v>0</v>
      </c>
      <c r="C98" s="287">
        <f>SUM(C66:C97)</f>
        <v>0</v>
      </c>
      <c r="D98" s="287">
        <f>SUM(D66:D97)</f>
        <v>0</v>
      </c>
      <c r="E98" s="288">
        <f>SUM(E66:E97)</f>
        <v>0</v>
      </c>
      <c r="F98" s="289">
        <f>SUM(F66:F97)</f>
        <v>0</v>
      </c>
      <c r="G98" s="290"/>
      <c r="H98" s="291" t="s">
        <v>90</v>
      </c>
      <c r="I98" s="292">
        <f>COUNTA(I67:I97)</f>
        <v>0</v>
      </c>
      <c r="J98" s="287">
        <f t="shared" ref="J98:R98" si="10">SUM(J66:J97)</f>
        <v>0</v>
      </c>
      <c r="K98" s="293">
        <f t="shared" si="10"/>
        <v>0</v>
      </c>
      <c r="L98" s="287">
        <f t="shared" si="10"/>
        <v>0</v>
      </c>
      <c r="M98" s="287">
        <f t="shared" si="10"/>
        <v>0</v>
      </c>
      <c r="N98" s="287">
        <f t="shared" si="10"/>
        <v>0</v>
      </c>
      <c r="O98" s="294">
        <f t="shared" si="10"/>
        <v>0</v>
      </c>
      <c r="P98" s="288">
        <f t="shared" si="10"/>
        <v>0</v>
      </c>
      <c r="Q98" s="287">
        <f t="shared" si="10"/>
        <v>0</v>
      </c>
      <c r="R98" s="294">
        <f t="shared" si="10"/>
        <v>0</v>
      </c>
      <c r="S98" s="296"/>
      <c r="T98" s="297"/>
      <c r="U98" s="287">
        <f t="shared" ref="U98:AH98" si="11">SUM(U66:U97)</f>
        <v>0</v>
      </c>
      <c r="V98" s="287">
        <f t="shared" si="11"/>
        <v>0</v>
      </c>
      <c r="W98" s="287">
        <f t="shared" si="11"/>
        <v>0</v>
      </c>
      <c r="X98" s="287">
        <f t="shared" si="11"/>
        <v>0</v>
      </c>
      <c r="Y98" s="287">
        <f t="shared" si="11"/>
        <v>0</v>
      </c>
      <c r="Z98" s="287">
        <f t="shared" si="11"/>
        <v>0</v>
      </c>
      <c r="AA98" s="287">
        <f t="shared" si="11"/>
        <v>0</v>
      </c>
      <c r="AB98" s="287">
        <f t="shared" si="11"/>
        <v>0</v>
      </c>
      <c r="AC98" s="287">
        <f t="shared" si="11"/>
        <v>0</v>
      </c>
      <c r="AD98" s="287">
        <f t="shared" si="11"/>
        <v>0</v>
      </c>
      <c r="AE98" s="287">
        <f t="shared" si="11"/>
        <v>0</v>
      </c>
      <c r="AF98" s="287">
        <f t="shared" si="11"/>
        <v>0</v>
      </c>
      <c r="AG98" s="287">
        <f t="shared" si="11"/>
        <v>0</v>
      </c>
      <c r="AH98" s="289">
        <f t="shared" si="11"/>
        <v>0</v>
      </c>
      <c r="AI98" s="298"/>
      <c r="AJ98" s="287">
        <f>SUM(AJ66:AJ97)</f>
        <v>0</v>
      </c>
      <c r="AK98" s="287">
        <f>SUM(AK66:AK97)</f>
        <v>0</v>
      </c>
      <c r="AL98" s="296"/>
    </row>
    <row r="99" spans="1:38" ht="12.75" customHeight="1" thickTop="1" x14ac:dyDescent="0.2">
      <c r="A99" s="71"/>
      <c r="B99" s="71"/>
      <c r="C99" s="71"/>
      <c r="D99" s="71"/>
      <c r="E99" s="71"/>
      <c r="F99" s="71"/>
      <c r="G99" s="94"/>
      <c r="H99" s="71"/>
      <c r="I99" s="95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</row>
    <row r="100" spans="1:38" s="15" customFormat="1" ht="12.75" customHeight="1" x14ac:dyDescent="0.2">
      <c r="G100" s="47"/>
      <c r="H100" s="15" t="s">
        <v>120</v>
      </c>
      <c r="J100" s="302">
        <f>SUM(J98-K98)</f>
        <v>0</v>
      </c>
      <c r="L100" s="77"/>
      <c r="M100" s="77"/>
      <c r="N100" s="77"/>
      <c r="O100" s="77"/>
      <c r="P100" s="77"/>
      <c r="Q100" s="77"/>
      <c r="R100" s="77"/>
    </row>
    <row r="101" spans="1:38" ht="12.75" customHeight="1" thickBot="1" x14ac:dyDescent="0.25">
      <c r="A101" s="15"/>
      <c r="B101" s="15"/>
      <c r="C101" s="15"/>
      <c r="D101" s="15"/>
      <c r="E101" s="15"/>
      <c r="F101" s="15"/>
      <c r="G101" s="76"/>
      <c r="H101" s="77"/>
      <c r="I101" s="78"/>
      <c r="J101" s="78"/>
      <c r="K101" s="78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</row>
    <row r="102" spans="1:38" ht="12.75" customHeight="1" x14ac:dyDescent="0.2">
      <c r="A102" s="15"/>
      <c r="B102" s="15"/>
      <c r="C102" s="15"/>
      <c r="D102" s="15"/>
      <c r="E102" s="15"/>
      <c r="F102" s="22"/>
      <c r="G102" s="79"/>
      <c r="H102" s="80"/>
      <c r="I102" s="78"/>
      <c r="J102" s="78"/>
      <c r="K102" s="464" t="s">
        <v>151</v>
      </c>
      <c r="L102" s="465"/>
      <c r="M102" s="465"/>
      <c r="N102" s="465"/>
      <c r="O102" s="466"/>
      <c r="P102" s="466"/>
      <c r="Q102" s="45"/>
      <c r="R102" s="15"/>
      <c r="S102" s="15"/>
      <c r="T102" s="498" t="s">
        <v>472</v>
      </c>
      <c r="U102" s="462"/>
      <c r="V102" s="462"/>
      <c r="W102" s="463"/>
      <c r="X102" s="15"/>
      <c r="Y102" s="498" t="s">
        <v>472</v>
      </c>
      <c r="Z102" s="462"/>
      <c r="AA102" s="462"/>
      <c r="AB102" s="463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8" ht="12.75" customHeight="1" x14ac:dyDescent="0.2">
      <c r="A103" s="15"/>
      <c r="B103" s="487" t="s">
        <v>467</v>
      </c>
      <c r="C103" s="488"/>
      <c r="D103" s="488"/>
      <c r="E103" s="489"/>
      <c r="F103" s="81"/>
      <c r="G103" s="80"/>
      <c r="H103" s="78"/>
      <c r="I103" s="78"/>
      <c r="J103" s="78"/>
      <c r="K103" s="467" t="s">
        <v>129</v>
      </c>
      <c r="L103" s="468"/>
      <c r="M103" s="468"/>
      <c r="N103" s="468"/>
      <c r="O103" s="469"/>
      <c r="P103" s="469"/>
      <c r="Q103" s="82"/>
      <c r="R103" s="15"/>
      <c r="S103" s="15"/>
      <c r="T103" s="89" t="s">
        <v>242</v>
      </c>
      <c r="U103" s="495">
        <f>MARCH!U103</f>
        <v>0</v>
      </c>
      <c r="V103" s="495"/>
      <c r="W103" s="496"/>
      <c r="X103" s="15"/>
      <c r="Y103" s="89" t="s">
        <v>238</v>
      </c>
      <c r="Z103" s="497">
        <f>MARCH!Z103</f>
        <v>0</v>
      </c>
      <c r="AA103" s="495"/>
      <c r="AB103" s="496"/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8" ht="12.75" customHeight="1" thickBot="1" x14ac:dyDescent="0.25">
      <c r="A104" s="15"/>
      <c r="B104" s="83" t="s">
        <v>468</v>
      </c>
      <c r="C104" s="84" t="s">
        <v>130</v>
      </c>
      <c r="D104" s="85" t="s">
        <v>468</v>
      </c>
      <c r="E104" s="86" t="s">
        <v>130</v>
      </c>
      <c r="F104" s="485"/>
      <c r="G104" s="479"/>
      <c r="H104" s="486"/>
      <c r="I104" s="486"/>
      <c r="J104" s="78"/>
      <c r="K104" s="470" t="s">
        <v>193</v>
      </c>
      <c r="L104" s="471"/>
      <c r="M104" s="471"/>
      <c r="N104" s="471"/>
      <c r="O104" s="477">
        <f>J21</f>
        <v>0</v>
      </c>
      <c r="P104" s="477"/>
      <c r="Q104" s="82"/>
      <c r="R104" s="15"/>
      <c r="S104" s="15"/>
      <c r="T104" s="89" t="s">
        <v>206</v>
      </c>
      <c r="U104" s="495">
        <f>MARCH!U104</f>
        <v>0</v>
      </c>
      <c r="V104" s="495"/>
      <c r="W104" s="496"/>
      <c r="X104" s="15"/>
      <c r="Y104" s="89" t="s">
        <v>206</v>
      </c>
      <c r="Z104" s="497">
        <f>MARCH!Z104</f>
        <v>0</v>
      </c>
      <c r="AA104" s="495"/>
      <c r="AB104" s="496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8" ht="12.75" customHeight="1" x14ac:dyDescent="0.2">
      <c r="A105" s="15"/>
      <c r="B105" s="427"/>
      <c r="C105" s="277">
        <v>0</v>
      </c>
      <c r="D105" s="429"/>
      <c r="E105" s="280">
        <v>0</v>
      </c>
      <c r="F105" s="479"/>
      <c r="G105" s="479"/>
      <c r="H105" s="486"/>
      <c r="I105" s="486"/>
      <c r="J105" s="78"/>
      <c r="K105" s="476" t="s">
        <v>131</v>
      </c>
      <c r="L105" s="469"/>
      <c r="M105" s="469"/>
      <c r="N105" s="469"/>
      <c r="O105" s="477">
        <f>J7</f>
        <v>0</v>
      </c>
      <c r="P105" s="477"/>
      <c r="Q105" s="82"/>
      <c r="R105" s="15"/>
      <c r="S105" s="15"/>
      <c r="T105" s="89" t="s">
        <v>253</v>
      </c>
      <c r="U105" s="495">
        <f>MARCH!U105</f>
        <v>0</v>
      </c>
      <c r="V105" s="495"/>
      <c r="W105" s="496"/>
      <c r="X105" s="15"/>
      <c r="Y105" s="89" t="s">
        <v>253</v>
      </c>
      <c r="Z105" s="497">
        <f>MARCH!Z105</f>
        <v>0</v>
      </c>
      <c r="AA105" s="495"/>
      <c r="AB105" s="496"/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8" ht="12.75" customHeight="1" x14ac:dyDescent="0.2">
      <c r="A106" s="15"/>
      <c r="B106" s="427"/>
      <c r="C106" s="277">
        <v>0</v>
      </c>
      <c r="D106" s="429"/>
      <c r="E106" s="280">
        <v>0</v>
      </c>
      <c r="F106" s="479"/>
      <c r="G106" s="479"/>
      <c r="H106" s="486"/>
      <c r="I106" s="486"/>
      <c r="J106" s="78"/>
      <c r="K106" s="476" t="s">
        <v>133</v>
      </c>
      <c r="L106" s="469"/>
      <c r="M106" s="469"/>
      <c r="N106" s="469"/>
      <c r="O106" s="477">
        <f>SUM(O104:P105)</f>
        <v>0</v>
      </c>
      <c r="P106" s="477"/>
      <c r="Q106" s="82"/>
      <c r="R106" s="15"/>
      <c r="S106" s="15"/>
      <c r="T106" s="89" t="s">
        <v>207</v>
      </c>
      <c r="U106" s="451">
        <f>MARCH!U110</f>
        <v>0</v>
      </c>
      <c r="V106" s="451"/>
      <c r="W106" s="82"/>
      <c r="X106" s="15"/>
      <c r="Y106" s="89" t="s">
        <v>207</v>
      </c>
      <c r="Z106" s="451">
        <f>MARCH!Z110</f>
        <v>0</v>
      </c>
      <c r="AA106" s="451"/>
      <c r="AB106" s="82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8" ht="12.75" customHeight="1" x14ac:dyDescent="0.2">
      <c r="A107" s="15"/>
      <c r="B107" s="427"/>
      <c r="C107" s="277">
        <v>0</v>
      </c>
      <c r="D107" s="429"/>
      <c r="E107" s="280">
        <v>0</v>
      </c>
      <c r="F107" s="479"/>
      <c r="G107" s="479"/>
      <c r="H107" s="486"/>
      <c r="I107" s="486"/>
      <c r="J107" s="78"/>
      <c r="K107" s="476" t="s">
        <v>134</v>
      </c>
      <c r="L107" s="469"/>
      <c r="M107" s="469"/>
      <c r="N107" s="469"/>
      <c r="O107" s="477">
        <f>K98</f>
        <v>0</v>
      </c>
      <c r="P107" s="477"/>
      <c r="Q107" s="82"/>
      <c r="R107" s="15"/>
      <c r="S107" s="15"/>
      <c r="T107" s="89" t="s">
        <v>208</v>
      </c>
      <c r="U107" s="450">
        <v>0</v>
      </c>
      <c r="V107" s="450"/>
      <c r="W107" s="82"/>
      <c r="X107" s="15"/>
      <c r="Y107" s="89" t="s">
        <v>208</v>
      </c>
      <c r="Z107" s="450">
        <v>0</v>
      </c>
      <c r="AA107" s="450"/>
      <c r="AB107" s="82"/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8" ht="12.75" customHeight="1" x14ac:dyDescent="0.2">
      <c r="A108" s="15"/>
      <c r="B108" s="427"/>
      <c r="C108" s="277">
        <v>0</v>
      </c>
      <c r="D108" s="429"/>
      <c r="E108" s="280">
        <v>0</v>
      </c>
      <c r="F108" s="479"/>
      <c r="G108" s="479"/>
      <c r="H108" s="486"/>
      <c r="I108" s="486"/>
      <c r="J108" s="78"/>
      <c r="K108" s="476" t="s">
        <v>135</v>
      </c>
      <c r="L108" s="469"/>
      <c r="M108" s="469"/>
      <c r="N108" s="469"/>
      <c r="O108" s="472"/>
      <c r="P108" s="472"/>
      <c r="Q108" s="82" t="s">
        <v>192</v>
      </c>
      <c r="R108" s="15"/>
      <c r="S108" s="15"/>
      <c r="T108" s="89" t="s">
        <v>209</v>
      </c>
      <c r="U108" s="450">
        <v>0</v>
      </c>
      <c r="V108" s="450"/>
      <c r="W108" s="82"/>
      <c r="X108" s="15"/>
      <c r="Y108" s="89" t="s">
        <v>209</v>
      </c>
      <c r="Z108" s="450">
        <v>0</v>
      </c>
      <c r="AA108" s="450"/>
      <c r="AB108" s="82"/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8" ht="12.75" customHeight="1" x14ac:dyDescent="0.2">
      <c r="A109" s="15"/>
      <c r="B109" s="427"/>
      <c r="C109" s="277">
        <v>0</v>
      </c>
      <c r="D109" s="429"/>
      <c r="E109" s="280">
        <v>0</v>
      </c>
      <c r="F109" s="479"/>
      <c r="G109" s="479"/>
      <c r="H109" s="486"/>
      <c r="I109" s="486"/>
      <c r="J109" s="78"/>
      <c r="K109" s="470" t="s">
        <v>152</v>
      </c>
      <c r="L109" s="471"/>
      <c r="M109" s="471"/>
      <c r="N109" s="471"/>
      <c r="O109" s="477">
        <f>SUM(O106-O107+O108)</f>
        <v>0</v>
      </c>
      <c r="P109" s="477"/>
      <c r="Q109" s="82"/>
      <c r="R109" s="15"/>
      <c r="S109" s="15"/>
      <c r="T109" s="89" t="s">
        <v>210</v>
      </c>
      <c r="U109" s="450">
        <v>0</v>
      </c>
      <c r="V109" s="450"/>
      <c r="W109" s="82"/>
      <c r="X109" s="15"/>
      <c r="Y109" s="89" t="s">
        <v>210</v>
      </c>
      <c r="Z109" s="450">
        <v>0</v>
      </c>
      <c r="AA109" s="450"/>
      <c r="AB109" s="82"/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8" ht="12.75" customHeight="1" x14ac:dyDescent="0.2">
      <c r="A110" s="15"/>
      <c r="B110" s="427"/>
      <c r="C110" s="277">
        <v>0</v>
      </c>
      <c r="D110" s="429"/>
      <c r="E110" s="280">
        <v>0</v>
      </c>
      <c r="F110" s="479"/>
      <c r="G110" s="479"/>
      <c r="H110" s="486"/>
      <c r="I110" s="486"/>
      <c r="J110" s="78"/>
      <c r="K110" s="476"/>
      <c r="L110" s="469"/>
      <c r="M110" s="469"/>
      <c r="N110" s="469"/>
      <c r="O110" s="480"/>
      <c r="P110" s="480"/>
      <c r="Q110" s="82"/>
      <c r="R110" s="15"/>
      <c r="S110" s="15"/>
      <c r="T110" s="89" t="s">
        <v>220</v>
      </c>
      <c r="U110" s="451">
        <f>U106+U107+U108-U109</f>
        <v>0</v>
      </c>
      <c r="V110" s="451"/>
      <c r="W110" s="82"/>
      <c r="X110" s="15"/>
      <c r="Y110" s="89" t="s">
        <v>220</v>
      </c>
      <c r="Z110" s="451">
        <f>Z106+Z107+Z108-Z109</f>
        <v>0</v>
      </c>
      <c r="AA110" s="451"/>
      <c r="AB110" s="82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8" ht="12.75" customHeight="1" x14ac:dyDescent="0.2">
      <c r="A111" s="15"/>
      <c r="B111" s="427"/>
      <c r="C111" s="277">
        <v>0</v>
      </c>
      <c r="D111" s="429"/>
      <c r="E111" s="280">
        <v>0</v>
      </c>
      <c r="F111" s="79"/>
      <c r="G111" s="78"/>
      <c r="H111" s="87"/>
      <c r="I111" s="87"/>
      <c r="J111" s="78"/>
      <c r="K111" s="476"/>
      <c r="L111" s="469"/>
      <c r="M111" s="469"/>
      <c r="N111" s="469"/>
      <c r="O111" s="480"/>
      <c r="P111" s="480"/>
      <c r="Q111" s="82"/>
      <c r="R111" s="15"/>
      <c r="S111" s="15"/>
      <c r="T111" s="90"/>
      <c r="U111" s="22"/>
      <c r="V111" s="22"/>
      <c r="W111" s="82"/>
      <c r="X111" s="15"/>
      <c r="Y111" s="90"/>
      <c r="Z111" s="22"/>
      <c r="AA111" s="22"/>
      <c r="AB111" s="82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8" ht="12.75" customHeight="1" x14ac:dyDescent="0.2">
      <c r="A112" s="15"/>
      <c r="B112" s="427"/>
      <c r="C112" s="277">
        <v>0</v>
      </c>
      <c r="D112" s="429"/>
      <c r="E112" s="280">
        <v>0</v>
      </c>
      <c r="F112" s="79"/>
      <c r="G112" s="78"/>
      <c r="H112" s="87"/>
      <c r="I112" s="87"/>
      <c r="J112" s="78"/>
      <c r="K112" s="470" t="s">
        <v>153</v>
      </c>
      <c r="L112" s="471"/>
      <c r="M112" s="471"/>
      <c r="N112" s="471"/>
      <c r="O112" s="472"/>
      <c r="P112" s="472"/>
      <c r="Q112" s="82"/>
      <c r="R112" s="15"/>
      <c r="S112" s="15"/>
      <c r="T112" s="90"/>
      <c r="U112" s="22"/>
      <c r="V112" s="22"/>
      <c r="W112" s="82"/>
      <c r="X112" s="15"/>
      <c r="Y112" s="90"/>
      <c r="Z112" s="22"/>
      <c r="AA112" s="22"/>
      <c r="AB112" s="82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.75" customHeight="1" x14ac:dyDescent="0.2">
      <c r="A113" s="15"/>
      <c r="B113" s="427"/>
      <c r="C113" s="277">
        <v>0</v>
      </c>
      <c r="D113" s="429"/>
      <c r="E113" s="280">
        <v>0</v>
      </c>
      <c r="F113" s="478"/>
      <c r="G113" s="479"/>
      <c r="H113" s="486"/>
      <c r="I113" s="486"/>
      <c r="J113" s="78"/>
      <c r="K113" s="476" t="s">
        <v>132</v>
      </c>
      <c r="L113" s="469"/>
      <c r="M113" s="469"/>
      <c r="N113" s="469"/>
      <c r="O113" s="472">
        <v>0</v>
      </c>
      <c r="P113" s="472"/>
      <c r="Q113" s="82"/>
      <c r="R113" s="15"/>
      <c r="S113" s="15"/>
      <c r="T113" s="89" t="s">
        <v>243</v>
      </c>
      <c r="U113" s="495">
        <f>MARCH!U113</f>
        <v>0</v>
      </c>
      <c r="V113" s="495"/>
      <c r="W113" s="496"/>
      <c r="X113" s="15"/>
      <c r="Y113" s="89" t="s">
        <v>239</v>
      </c>
      <c r="Z113" s="495">
        <f>MARCH!Z113</f>
        <v>0</v>
      </c>
      <c r="AA113" s="495"/>
      <c r="AB113" s="496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.75" customHeight="1" x14ac:dyDescent="0.2">
      <c r="A114" s="15"/>
      <c r="B114" s="427"/>
      <c r="C114" s="277">
        <v>0</v>
      </c>
      <c r="D114" s="429"/>
      <c r="E114" s="280">
        <v>0</v>
      </c>
      <c r="F114" s="478"/>
      <c r="G114" s="479"/>
      <c r="H114" s="486"/>
      <c r="I114" s="486"/>
      <c r="J114" s="78"/>
      <c r="K114" s="476" t="s">
        <v>469</v>
      </c>
      <c r="L114" s="469"/>
      <c r="M114" s="469"/>
      <c r="N114" s="469"/>
      <c r="O114" s="477">
        <f>G142</f>
        <v>0</v>
      </c>
      <c r="P114" s="477"/>
      <c r="Q114" s="82"/>
      <c r="R114" s="34" t="s">
        <v>233</v>
      </c>
      <c r="S114" s="15"/>
      <c r="T114" s="89" t="s">
        <v>206</v>
      </c>
      <c r="U114" s="495">
        <f>MARCH!U114</f>
        <v>0</v>
      </c>
      <c r="V114" s="495"/>
      <c r="W114" s="496"/>
      <c r="X114" s="15"/>
      <c r="Y114" s="89" t="s">
        <v>206</v>
      </c>
      <c r="Z114" s="495">
        <f>MARCH!Z114</f>
        <v>0</v>
      </c>
      <c r="AA114" s="495"/>
      <c r="AB114" s="496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2.75" customHeight="1" x14ac:dyDescent="0.2">
      <c r="A115" s="15"/>
      <c r="B115" s="427"/>
      <c r="C115" s="277">
        <v>0</v>
      </c>
      <c r="D115" s="429"/>
      <c r="E115" s="280">
        <v>0</v>
      </c>
      <c r="F115" s="79"/>
      <c r="G115" s="78"/>
      <c r="H115" s="486"/>
      <c r="I115" s="486"/>
      <c r="J115" s="78"/>
      <c r="K115" s="476" t="s">
        <v>135</v>
      </c>
      <c r="L115" s="469"/>
      <c r="M115" s="469"/>
      <c r="N115" s="469"/>
      <c r="O115" s="472"/>
      <c r="P115" s="472"/>
      <c r="Q115" s="82" t="s">
        <v>192</v>
      </c>
      <c r="R115" s="302">
        <f>SUM(E2-O116)</f>
        <v>0</v>
      </c>
      <c r="S115" s="15"/>
      <c r="T115" s="89" t="s">
        <v>253</v>
      </c>
      <c r="U115" s="495">
        <f>MARCH!U115</f>
        <v>0</v>
      </c>
      <c r="V115" s="495"/>
      <c r="W115" s="496"/>
      <c r="X115" s="15"/>
      <c r="Y115" s="89" t="s">
        <v>253</v>
      </c>
      <c r="Z115" s="495">
        <f>MARCH!Z115</f>
        <v>0</v>
      </c>
      <c r="AA115" s="495"/>
      <c r="AB115" s="496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75" customHeight="1" x14ac:dyDescent="0.2">
      <c r="A116" s="15"/>
      <c r="B116" s="427"/>
      <c r="C116" s="277">
        <v>0</v>
      </c>
      <c r="D116" s="429"/>
      <c r="E116" s="280">
        <v>0</v>
      </c>
      <c r="F116" s="79"/>
      <c r="G116" s="78"/>
      <c r="H116" s="486"/>
      <c r="I116" s="486"/>
      <c r="J116" s="78"/>
      <c r="K116" s="470" t="s">
        <v>383</v>
      </c>
      <c r="L116" s="471"/>
      <c r="M116" s="471"/>
      <c r="N116" s="471"/>
      <c r="O116" s="477">
        <f>SUM(O112-O114+O115+O113)</f>
        <v>0</v>
      </c>
      <c r="P116" s="477"/>
      <c r="Q116" s="82"/>
      <c r="R116" s="15"/>
      <c r="S116" s="15"/>
      <c r="T116" s="89" t="s">
        <v>207</v>
      </c>
      <c r="U116" s="451">
        <f>MARCH!U120</f>
        <v>0</v>
      </c>
      <c r="V116" s="451"/>
      <c r="W116" s="82"/>
      <c r="X116" s="15"/>
      <c r="Y116" s="89" t="s">
        <v>207</v>
      </c>
      <c r="Z116" s="451">
        <f>MARCH!Z120</f>
        <v>0</v>
      </c>
      <c r="AA116" s="451"/>
      <c r="AB116" s="82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75" customHeight="1" thickBot="1" x14ac:dyDescent="0.25">
      <c r="A117" s="15"/>
      <c r="B117" s="427"/>
      <c r="C117" s="277">
        <v>0</v>
      </c>
      <c r="D117" s="429"/>
      <c r="E117" s="280">
        <v>0</v>
      </c>
      <c r="F117" s="79"/>
      <c r="G117" s="78"/>
      <c r="H117" s="78"/>
      <c r="I117" s="78"/>
      <c r="J117" s="78"/>
      <c r="K117" s="473"/>
      <c r="L117" s="474"/>
      <c r="M117" s="474"/>
      <c r="N117" s="474"/>
      <c r="O117" s="475"/>
      <c r="P117" s="475"/>
      <c r="Q117" s="88"/>
      <c r="R117" s="15"/>
      <c r="S117" s="15"/>
      <c r="T117" s="89" t="s">
        <v>208</v>
      </c>
      <c r="U117" s="450">
        <v>0</v>
      </c>
      <c r="V117" s="450"/>
      <c r="W117" s="82"/>
      <c r="X117" s="15"/>
      <c r="Y117" s="89" t="s">
        <v>208</v>
      </c>
      <c r="Z117" s="450">
        <v>0</v>
      </c>
      <c r="AA117" s="450"/>
      <c r="AB117" s="82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12.75" customHeight="1" x14ac:dyDescent="0.2">
      <c r="A118" s="15"/>
      <c r="B118" s="427"/>
      <c r="C118" s="277">
        <v>0</v>
      </c>
      <c r="D118" s="429"/>
      <c r="E118" s="280">
        <v>0</v>
      </c>
      <c r="F118" s="76"/>
      <c r="G118" s="77"/>
      <c r="H118" s="77"/>
      <c r="I118" s="77"/>
      <c r="J118" s="77"/>
      <c r="K118" s="15"/>
      <c r="L118" s="15"/>
      <c r="M118" s="15"/>
      <c r="N118" s="15"/>
      <c r="O118" s="52"/>
      <c r="P118" s="52"/>
      <c r="Q118" s="15"/>
      <c r="R118" s="15"/>
      <c r="S118" s="15"/>
      <c r="T118" s="89" t="s">
        <v>209</v>
      </c>
      <c r="U118" s="450">
        <v>0</v>
      </c>
      <c r="V118" s="450"/>
      <c r="W118" s="82"/>
      <c r="X118" s="15"/>
      <c r="Y118" s="89" t="s">
        <v>209</v>
      </c>
      <c r="Z118" s="450">
        <v>0</v>
      </c>
      <c r="AA118" s="450"/>
      <c r="AB118" s="82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2.75" customHeight="1" x14ac:dyDescent="0.2">
      <c r="A119" s="15"/>
      <c r="B119" s="427"/>
      <c r="C119" s="277">
        <v>0</v>
      </c>
      <c r="D119" s="429"/>
      <c r="E119" s="280">
        <v>0</v>
      </c>
      <c r="F119" s="76"/>
      <c r="G119" s="77"/>
      <c r="H119" s="77"/>
      <c r="I119" s="77"/>
      <c r="J119" s="77"/>
      <c r="K119" s="15"/>
      <c r="L119" s="15"/>
      <c r="M119" s="15"/>
      <c r="N119" s="15"/>
      <c r="O119" s="15"/>
      <c r="P119" s="15"/>
      <c r="Q119" s="15"/>
      <c r="R119" s="15"/>
      <c r="S119" s="15"/>
      <c r="T119" s="89" t="s">
        <v>210</v>
      </c>
      <c r="U119" s="450">
        <v>0</v>
      </c>
      <c r="V119" s="450"/>
      <c r="W119" s="82"/>
      <c r="X119" s="15"/>
      <c r="Y119" s="89" t="s">
        <v>210</v>
      </c>
      <c r="Z119" s="450">
        <v>0</v>
      </c>
      <c r="AA119" s="450"/>
      <c r="AB119" s="82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12.75" customHeight="1" x14ac:dyDescent="0.2">
      <c r="A120" s="15"/>
      <c r="B120" s="427"/>
      <c r="C120" s="277">
        <v>0</v>
      </c>
      <c r="D120" s="429"/>
      <c r="E120" s="280">
        <v>0</v>
      </c>
      <c r="F120" s="76"/>
      <c r="G120" s="77"/>
      <c r="H120" s="77"/>
      <c r="I120" s="77"/>
      <c r="J120" s="77"/>
      <c r="K120" s="15"/>
      <c r="L120" s="15"/>
      <c r="M120" s="15"/>
      <c r="N120" s="15"/>
      <c r="O120" s="15"/>
      <c r="P120" s="15"/>
      <c r="Q120" s="15"/>
      <c r="R120" s="15"/>
      <c r="S120" s="15"/>
      <c r="T120" s="89" t="str">
        <f>T110</f>
        <v>AS OF 4/30</v>
      </c>
      <c r="U120" s="451">
        <f>U116+U117+U118-U119</f>
        <v>0</v>
      </c>
      <c r="V120" s="451"/>
      <c r="W120" s="82"/>
      <c r="X120" s="15"/>
      <c r="Y120" s="89" t="str">
        <f>Y110</f>
        <v>AS OF 4/30</v>
      </c>
      <c r="Z120" s="451">
        <f>Z116+Z117+Z118-Z119</f>
        <v>0</v>
      </c>
      <c r="AA120" s="451"/>
      <c r="AB120" s="82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75" customHeight="1" x14ac:dyDescent="0.2">
      <c r="A121" s="15"/>
      <c r="B121" s="427"/>
      <c r="C121" s="277">
        <v>0</v>
      </c>
      <c r="D121" s="429"/>
      <c r="E121" s="280">
        <v>0</v>
      </c>
      <c r="F121" s="76"/>
      <c r="G121" s="77"/>
      <c r="H121" s="77"/>
      <c r="I121" s="77"/>
      <c r="J121" s="77"/>
      <c r="K121" s="15"/>
      <c r="L121" s="15"/>
      <c r="M121" s="15"/>
      <c r="N121" s="15"/>
      <c r="O121" s="15"/>
      <c r="P121" s="15"/>
      <c r="Q121" s="15"/>
      <c r="R121" s="15"/>
      <c r="S121" s="15"/>
      <c r="T121" s="90"/>
      <c r="U121" s="22"/>
      <c r="V121" s="22"/>
      <c r="W121" s="82"/>
      <c r="X121" s="15"/>
      <c r="Y121" s="90"/>
      <c r="Z121" s="22"/>
      <c r="AA121" s="22"/>
      <c r="AB121" s="82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75" customHeight="1" x14ac:dyDescent="0.2">
      <c r="A122" s="15"/>
      <c r="B122" s="427"/>
      <c r="C122" s="277">
        <v>0</v>
      </c>
      <c r="D122" s="429"/>
      <c r="E122" s="280">
        <v>0</v>
      </c>
      <c r="F122" s="76"/>
      <c r="G122" s="77"/>
      <c r="H122" s="77"/>
      <c r="I122" s="77"/>
      <c r="J122" s="77"/>
      <c r="K122" s="15"/>
      <c r="L122" s="15"/>
      <c r="M122" s="15"/>
      <c r="N122" s="15"/>
      <c r="O122" s="15"/>
      <c r="P122" s="15"/>
      <c r="Q122" s="15"/>
      <c r="R122" s="15"/>
      <c r="S122" s="15"/>
      <c r="T122" s="90"/>
      <c r="U122" s="22"/>
      <c r="V122" s="22"/>
      <c r="W122" s="82"/>
      <c r="X122" s="15"/>
      <c r="Y122" s="90"/>
      <c r="Z122" s="22"/>
      <c r="AA122" s="22"/>
      <c r="AB122" s="82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75" customHeight="1" x14ac:dyDescent="0.2">
      <c r="A123" s="15"/>
      <c r="B123" s="427"/>
      <c r="C123" s="277">
        <v>0</v>
      </c>
      <c r="D123" s="429"/>
      <c r="E123" s="280">
        <v>0</v>
      </c>
      <c r="F123" s="76"/>
      <c r="G123" s="77"/>
      <c r="H123" s="77"/>
      <c r="I123" s="77"/>
      <c r="J123" s="77"/>
      <c r="K123" s="15"/>
      <c r="L123" s="15"/>
      <c r="M123" s="15"/>
      <c r="N123" s="15"/>
      <c r="O123" s="15"/>
      <c r="P123" s="15"/>
      <c r="Q123" s="15"/>
      <c r="R123" s="15"/>
      <c r="S123" s="15"/>
      <c r="T123" s="89" t="s">
        <v>244</v>
      </c>
      <c r="U123" s="495">
        <f>MARCH!U123</f>
        <v>0</v>
      </c>
      <c r="V123" s="495"/>
      <c r="W123" s="496"/>
      <c r="X123" s="15"/>
      <c r="Y123" s="89" t="s">
        <v>240</v>
      </c>
      <c r="Z123" s="495">
        <f>MARCH!Z123</f>
        <v>0</v>
      </c>
      <c r="AA123" s="495"/>
      <c r="AB123" s="496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75" customHeight="1" x14ac:dyDescent="0.2">
      <c r="A124" s="15"/>
      <c r="B124" s="427"/>
      <c r="C124" s="277">
        <v>0</v>
      </c>
      <c r="D124" s="429"/>
      <c r="E124" s="280">
        <v>0</v>
      </c>
      <c r="F124" s="76"/>
      <c r="G124" s="77"/>
      <c r="H124" s="77"/>
      <c r="I124" s="77"/>
      <c r="J124" s="77"/>
      <c r="K124" s="15"/>
      <c r="L124" s="15"/>
      <c r="M124" s="15"/>
      <c r="N124" s="15"/>
      <c r="O124" s="15"/>
      <c r="P124" s="15"/>
      <c r="Q124" s="15"/>
      <c r="R124" s="15"/>
      <c r="S124" s="15"/>
      <c r="T124" s="89" t="s">
        <v>206</v>
      </c>
      <c r="U124" s="495">
        <f>MARCH!U124</f>
        <v>0</v>
      </c>
      <c r="V124" s="495"/>
      <c r="W124" s="496"/>
      <c r="X124" s="15"/>
      <c r="Y124" s="89" t="s">
        <v>206</v>
      </c>
      <c r="Z124" s="495">
        <f>MARCH!Z124</f>
        <v>0</v>
      </c>
      <c r="AA124" s="495"/>
      <c r="AB124" s="496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75" customHeight="1" x14ac:dyDescent="0.2">
      <c r="A125" s="15"/>
      <c r="B125" s="427"/>
      <c r="C125" s="277">
        <v>0</v>
      </c>
      <c r="D125" s="429"/>
      <c r="E125" s="280">
        <v>0</v>
      </c>
      <c r="F125" s="76"/>
      <c r="G125" s="77"/>
      <c r="H125" s="77"/>
      <c r="I125" s="77"/>
      <c r="J125" s="77"/>
      <c r="K125" s="15"/>
      <c r="L125" s="15"/>
      <c r="M125" s="15"/>
      <c r="N125" s="15"/>
      <c r="O125" s="15"/>
      <c r="P125" s="15"/>
      <c r="Q125" s="15"/>
      <c r="R125" s="15"/>
      <c r="S125" s="15"/>
      <c r="T125" s="89" t="s">
        <v>253</v>
      </c>
      <c r="U125" s="495">
        <f>MARCH!U125</f>
        <v>0</v>
      </c>
      <c r="V125" s="495"/>
      <c r="W125" s="496"/>
      <c r="X125" s="15"/>
      <c r="Y125" s="89" t="s">
        <v>253</v>
      </c>
      <c r="Z125" s="495">
        <f>MARCH!Z125</f>
        <v>0</v>
      </c>
      <c r="AA125" s="495"/>
      <c r="AB125" s="496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75" customHeight="1" x14ac:dyDescent="0.2">
      <c r="A126" s="15"/>
      <c r="B126" s="427"/>
      <c r="C126" s="277">
        <v>0</v>
      </c>
      <c r="D126" s="429"/>
      <c r="E126" s="280">
        <v>0</v>
      </c>
      <c r="F126" s="76"/>
      <c r="G126" s="77"/>
      <c r="H126" s="77"/>
      <c r="I126" s="77"/>
      <c r="J126" s="77"/>
      <c r="K126" s="15"/>
      <c r="L126" s="15"/>
      <c r="M126" s="15"/>
      <c r="N126" s="15"/>
      <c r="O126" s="15"/>
      <c r="P126" s="15"/>
      <c r="Q126" s="15"/>
      <c r="R126" s="15"/>
      <c r="S126" s="15"/>
      <c r="T126" s="89" t="s">
        <v>207</v>
      </c>
      <c r="U126" s="451">
        <f>MARCH!U130</f>
        <v>0</v>
      </c>
      <c r="V126" s="451"/>
      <c r="W126" s="82"/>
      <c r="X126" s="15"/>
      <c r="Y126" s="89" t="s">
        <v>207</v>
      </c>
      <c r="Z126" s="451">
        <f>MARCH!Z130</f>
        <v>0</v>
      </c>
      <c r="AA126" s="451"/>
      <c r="AB126" s="82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75" customHeight="1" x14ac:dyDescent="0.2">
      <c r="A127" s="15"/>
      <c r="B127" s="427"/>
      <c r="C127" s="277">
        <v>0</v>
      </c>
      <c r="D127" s="429"/>
      <c r="E127" s="280">
        <v>0</v>
      </c>
      <c r="F127" s="76"/>
      <c r="G127" s="77"/>
      <c r="H127" s="77"/>
      <c r="I127" s="77"/>
      <c r="J127" s="77"/>
      <c r="K127" s="15"/>
      <c r="L127" s="15"/>
      <c r="M127" s="15"/>
      <c r="N127" s="15"/>
      <c r="O127" s="15"/>
      <c r="P127" s="15"/>
      <c r="Q127" s="15"/>
      <c r="R127" s="15"/>
      <c r="S127" s="15"/>
      <c r="T127" s="89" t="s">
        <v>208</v>
      </c>
      <c r="U127" s="450">
        <v>0</v>
      </c>
      <c r="V127" s="450"/>
      <c r="W127" s="82"/>
      <c r="X127" s="15"/>
      <c r="Y127" s="89" t="s">
        <v>208</v>
      </c>
      <c r="Z127" s="450">
        <v>0</v>
      </c>
      <c r="AA127" s="450"/>
      <c r="AB127" s="82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75" customHeight="1" x14ac:dyDescent="0.2">
      <c r="A128" s="15"/>
      <c r="B128" s="427"/>
      <c r="C128" s="277">
        <v>0</v>
      </c>
      <c r="D128" s="429"/>
      <c r="E128" s="280">
        <v>0</v>
      </c>
      <c r="F128" s="76"/>
      <c r="G128" s="77"/>
      <c r="H128" s="77"/>
      <c r="I128" s="77"/>
      <c r="J128" s="77"/>
      <c r="K128" s="15"/>
      <c r="L128" s="15"/>
      <c r="M128" s="15"/>
      <c r="N128" s="15"/>
      <c r="O128" s="15"/>
      <c r="P128" s="15"/>
      <c r="Q128" s="15"/>
      <c r="R128" s="15"/>
      <c r="S128" s="15"/>
      <c r="T128" s="89" t="s">
        <v>209</v>
      </c>
      <c r="U128" s="450">
        <v>0</v>
      </c>
      <c r="V128" s="450"/>
      <c r="W128" s="82"/>
      <c r="X128" s="15"/>
      <c r="Y128" s="89" t="s">
        <v>209</v>
      </c>
      <c r="Z128" s="450">
        <v>0</v>
      </c>
      <c r="AA128" s="450"/>
      <c r="AB128" s="82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75" customHeight="1" x14ac:dyDescent="0.2">
      <c r="A129" s="15"/>
      <c r="B129" s="427"/>
      <c r="C129" s="277">
        <v>0</v>
      </c>
      <c r="D129" s="429"/>
      <c r="E129" s="280">
        <v>0</v>
      </c>
      <c r="F129" s="76"/>
      <c r="G129" s="77"/>
      <c r="H129" s="77"/>
      <c r="I129" s="77"/>
      <c r="J129" s="77"/>
      <c r="K129" s="15"/>
      <c r="L129" s="15"/>
      <c r="M129" s="15"/>
      <c r="N129" s="15"/>
      <c r="O129" s="15"/>
      <c r="P129" s="15"/>
      <c r="Q129" s="15"/>
      <c r="R129" s="15"/>
      <c r="S129" s="15"/>
      <c r="T129" s="89" t="s">
        <v>210</v>
      </c>
      <c r="U129" s="450">
        <v>0</v>
      </c>
      <c r="V129" s="450"/>
      <c r="W129" s="82"/>
      <c r="X129" s="15"/>
      <c r="Y129" s="89" t="s">
        <v>210</v>
      </c>
      <c r="Z129" s="450">
        <v>0</v>
      </c>
      <c r="AA129" s="450"/>
      <c r="AB129" s="82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75" customHeight="1" x14ac:dyDescent="0.2">
      <c r="A130" s="15"/>
      <c r="B130" s="427"/>
      <c r="C130" s="277">
        <v>0</v>
      </c>
      <c r="D130" s="429"/>
      <c r="E130" s="280">
        <v>0</v>
      </c>
      <c r="F130" s="76"/>
      <c r="G130" s="77"/>
      <c r="H130" s="77"/>
      <c r="I130" s="77"/>
      <c r="J130" s="77"/>
      <c r="K130" s="15"/>
      <c r="L130" s="15"/>
      <c r="M130" s="15"/>
      <c r="N130" s="15"/>
      <c r="O130" s="15"/>
      <c r="P130" s="15"/>
      <c r="Q130" s="15"/>
      <c r="R130" s="15"/>
      <c r="S130" s="15"/>
      <c r="T130" s="89" t="str">
        <f>T120</f>
        <v>AS OF 4/30</v>
      </c>
      <c r="U130" s="451">
        <f>U126+U127+U128-U129</f>
        <v>0</v>
      </c>
      <c r="V130" s="451"/>
      <c r="W130" s="82"/>
      <c r="X130" s="15"/>
      <c r="Y130" s="89" t="str">
        <f>Y120</f>
        <v>AS OF 4/30</v>
      </c>
      <c r="Z130" s="451">
        <f>Z126+Z127+Z128-Z129</f>
        <v>0</v>
      </c>
      <c r="AA130" s="451"/>
      <c r="AB130" s="82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75" customHeight="1" x14ac:dyDescent="0.2">
      <c r="A131" s="15"/>
      <c r="B131" s="427"/>
      <c r="C131" s="277">
        <v>0</v>
      </c>
      <c r="D131" s="429"/>
      <c r="E131" s="280">
        <v>0</v>
      </c>
      <c r="F131" s="76"/>
      <c r="G131" s="77"/>
      <c r="H131" s="77"/>
      <c r="I131" s="77"/>
      <c r="J131" s="77"/>
      <c r="K131" s="15"/>
      <c r="L131" s="15"/>
      <c r="M131" s="15"/>
      <c r="N131" s="15"/>
      <c r="O131" s="15"/>
      <c r="P131" s="15"/>
      <c r="Q131" s="15"/>
      <c r="R131" s="15"/>
      <c r="S131" s="15"/>
      <c r="T131" s="90"/>
      <c r="U131" s="22"/>
      <c r="V131" s="22"/>
      <c r="W131" s="82"/>
      <c r="X131" s="15"/>
      <c r="Y131" s="90"/>
      <c r="Z131" s="22"/>
      <c r="AA131" s="22"/>
      <c r="AB131" s="82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75" customHeight="1" x14ac:dyDescent="0.2">
      <c r="A132" s="15"/>
      <c r="B132" s="427"/>
      <c r="C132" s="277">
        <v>0</v>
      </c>
      <c r="D132" s="429"/>
      <c r="E132" s="280">
        <v>0</v>
      </c>
      <c r="F132" s="76"/>
      <c r="G132" s="77"/>
      <c r="H132" s="77"/>
      <c r="I132" s="77"/>
      <c r="J132" s="77"/>
      <c r="K132" s="15"/>
      <c r="L132" s="15"/>
      <c r="M132" s="15"/>
      <c r="N132" s="15"/>
      <c r="O132" s="15"/>
      <c r="P132" s="15"/>
      <c r="Q132" s="15"/>
      <c r="R132" s="15"/>
      <c r="S132" s="15"/>
      <c r="T132" s="90"/>
      <c r="U132" s="22"/>
      <c r="V132" s="22"/>
      <c r="W132" s="82"/>
      <c r="X132" s="15"/>
      <c r="Y132" s="90"/>
      <c r="Z132" s="22"/>
      <c r="AA132" s="22"/>
      <c r="AB132" s="82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75" customHeight="1" x14ac:dyDescent="0.2">
      <c r="A133" s="15"/>
      <c r="B133" s="427"/>
      <c r="C133" s="277">
        <v>0</v>
      </c>
      <c r="D133" s="429"/>
      <c r="E133" s="280">
        <v>0</v>
      </c>
      <c r="F133" s="76"/>
      <c r="G133" s="77"/>
      <c r="H133" s="77"/>
      <c r="I133" s="77"/>
      <c r="J133" s="77"/>
      <c r="K133" s="15"/>
      <c r="L133" s="15"/>
      <c r="M133" s="15"/>
      <c r="N133" s="15"/>
      <c r="O133" s="15"/>
      <c r="P133" s="15"/>
      <c r="Q133" s="15"/>
      <c r="R133" s="15"/>
      <c r="S133" s="15"/>
      <c r="T133" s="89" t="s">
        <v>245</v>
      </c>
      <c r="U133" s="495">
        <f>MARCH!U133</f>
        <v>0</v>
      </c>
      <c r="V133" s="495"/>
      <c r="W133" s="496"/>
      <c r="X133" s="15"/>
      <c r="Y133" s="89" t="s">
        <v>241</v>
      </c>
      <c r="Z133" s="495">
        <f>MARCH!Z133</f>
        <v>0</v>
      </c>
      <c r="AA133" s="495"/>
      <c r="AB133" s="496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75" customHeight="1" x14ac:dyDescent="0.2">
      <c r="A134" s="15"/>
      <c r="B134" s="427"/>
      <c r="C134" s="277">
        <v>0</v>
      </c>
      <c r="D134" s="429"/>
      <c r="E134" s="280">
        <v>0</v>
      </c>
      <c r="F134" s="76"/>
      <c r="G134" s="77"/>
      <c r="H134" s="77"/>
      <c r="I134" s="77"/>
      <c r="J134" s="77"/>
      <c r="K134" s="15"/>
      <c r="L134" s="15"/>
      <c r="M134" s="15"/>
      <c r="N134" s="15"/>
      <c r="O134" s="15"/>
      <c r="P134" s="15"/>
      <c r="Q134" s="15"/>
      <c r="R134" s="15"/>
      <c r="S134" s="15"/>
      <c r="T134" s="89" t="s">
        <v>206</v>
      </c>
      <c r="U134" s="495">
        <f>MARCH!U134</f>
        <v>0</v>
      </c>
      <c r="V134" s="495"/>
      <c r="W134" s="496"/>
      <c r="X134" s="15"/>
      <c r="Y134" s="89" t="s">
        <v>206</v>
      </c>
      <c r="Z134" s="495">
        <f>MARCH!Z134</f>
        <v>0</v>
      </c>
      <c r="AA134" s="495"/>
      <c r="AB134" s="496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75" customHeight="1" x14ac:dyDescent="0.2">
      <c r="A135" s="15"/>
      <c r="B135" s="427"/>
      <c r="C135" s="277">
        <v>0</v>
      </c>
      <c r="D135" s="429"/>
      <c r="E135" s="280">
        <v>0</v>
      </c>
      <c r="F135" s="76"/>
      <c r="G135" s="77"/>
      <c r="H135" s="77"/>
      <c r="I135" s="77"/>
      <c r="J135" s="77"/>
      <c r="K135" s="15"/>
      <c r="L135" s="15"/>
      <c r="M135" s="15"/>
      <c r="N135" s="15"/>
      <c r="O135" s="15"/>
      <c r="P135" s="15"/>
      <c r="Q135" s="15"/>
      <c r="R135" s="15"/>
      <c r="S135" s="15"/>
      <c r="T135" s="89" t="s">
        <v>253</v>
      </c>
      <c r="U135" s="495">
        <f>MARCH!U135</f>
        <v>0</v>
      </c>
      <c r="V135" s="495"/>
      <c r="W135" s="496"/>
      <c r="X135" s="15"/>
      <c r="Y135" s="89" t="s">
        <v>253</v>
      </c>
      <c r="Z135" s="495">
        <f>MARCH!Z135</f>
        <v>0</v>
      </c>
      <c r="AA135" s="495"/>
      <c r="AB135" s="496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75" customHeight="1" x14ac:dyDescent="0.2">
      <c r="A136" s="15"/>
      <c r="B136" s="427"/>
      <c r="C136" s="277">
        <v>0</v>
      </c>
      <c r="D136" s="429"/>
      <c r="E136" s="280">
        <v>0</v>
      </c>
      <c r="F136" s="76"/>
      <c r="G136" s="77"/>
      <c r="H136" s="77"/>
      <c r="I136" s="77"/>
      <c r="J136" s="77"/>
      <c r="K136" s="15"/>
      <c r="L136" s="15"/>
      <c r="M136" s="15"/>
      <c r="N136" s="15"/>
      <c r="O136" s="15"/>
      <c r="P136" s="15"/>
      <c r="Q136" s="15"/>
      <c r="R136" s="15"/>
      <c r="S136" s="15"/>
      <c r="T136" s="89" t="s">
        <v>207</v>
      </c>
      <c r="U136" s="451">
        <f>MARCH!U140</f>
        <v>0</v>
      </c>
      <c r="V136" s="451"/>
      <c r="W136" s="82"/>
      <c r="X136" s="15"/>
      <c r="Y136" s="89" t="s">
        <v>207</v>
      </c>
      <c r="Z136" s="451">
        <f>MARCH!Z140</f>
        <v>0</v>
      </c>
      <c r="AA136" s="451"/>
      <c r="AB136" s="82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75" customHeight="1" x14ac:dyDescent="0.2">
      <c r="A137" s="15"/>
      <c r="B137" s="427"/>
      <c r="C137" s="277">
        <v>0</v>
      </c>
      <c r="D137" s="429"/>
      <c r="E137" s="280">
        <v>0</v>
      </c>
      <c r="F137" s="76"/>
      <c r="G137" s="77"/>
      <c r="H137" s="77"/>
      <c r="I137" s="77"/>
      <c r="J137" s="77"/>
      <c r="K137" s="15"/>
      <c r="L137" s="15"/>
      <c r="M137" s="15"/>
      <c r="N137" s="15"/>
      <c r="O137" s="15"/>
      <c r="P137" s="15"/>
      <c r="Q137" s="15"/>
      <c r="R137" s="15"/>
      <c r="S137" s="15"/>
      <c r="T137" s="89" t="s">
        <v>208</v>
      </c>
      <c r="U137" s="450">
        <v>0</v>
      </c>
      <c r="V137" s="450"/>
      <c r="W137" s="82"/>
      <c r="X137" s="15"/>
      <c r="Y137" s="89" t="s">
        <v>208</v>
      </c>
      <c r="Z137" s="450">
        <v>0</v>
      </c>
      <c r="AA137" s="450"/>
      <c r="AB137" s="82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75" customHeight="1" x14ac:dyDescent="0.2">
      <c r="A138" s="15"/>
      <c r="B138" s="427"/>
      <c r="C138" s="277">
        <v>0</v>
      </c>
      <c r="D138" s="429"/>
      <c r="E138" s="280">
        <v>0</v>
      </c>
      <c r="F138" s="76"/>
      <c r="G138" s="77"/>
      <c r="H138" s="77"/>
      <c r="I138" s="77"/>
      <c r="J138" s="77"/>
      <c r="K138" s="15"/>
      <c r="L138" s="15"/>
      <c r="M138" s="15"/>
      <c r="N138" s="15"/>
      <c r="O138" s="15"/>
      <c r="P138" s="15"/>
      <c r="Q138" s="15"/>
      <c r="R138" s="15"/>
      <c r="S138" s="15"/>
      <c r="T138" s="89" t="s">
        <v>209</v>
      </c>
      <c r="U138" s="450">
        <v>0</v>
      </c>
      <c r="V138" s="450"/>
      <c r="W138" s="82"/>
      <c r="X138" s="15"/>
      <c r="Y138" s="89" t="s">
        <v>209</v>
      </c>
      <c r="Z138" s="450">
        <v>0</v>
      </c>
      <c r="AA138" s="450"/>
      <c r="AB138" s="82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75" customHeight="1" x14ac:dyDescent="0.2">
      <c r="A139" s="15"/>
      <c r="B139" s="427"/>
      <c r="C139" s="277">
        <v>0</v>
      </c>
      <c r="D139" s="429"/>
      <c r="E139" s="280">
        <v>0</v>
      </c>
      <c r="F139" s="76"/>
      <c r="G139" s="77"/>
      <c r="H139" s="77"/>
      <c r="I139" s="77"/>
      <c r="J139" s="77"/>
      <c r="K139" s="15"/>
      <c r="L139" s="15"/>
      <c r="M139" s="15"/>
      <c r="N139" s="15"/>
      <c r="O139" s="15"/>
      <c r="P139" s="15"/>
      <c r="Q139" s="15"/>
      <c r="R139" s="15"/>
      <c r="S139" s="15"/>
      <c r="T139" s="89" t="s">
        <v>210</v>
      </c>
      <c r="U139" s="450">
        <v>0</v>
      </c>
      <c r="V139" s="450"/>
      <c r="W139" s="82"/>
      <c r="X139" s="15"/>
      <c r="Y139" s="89" t="s">
        <v>210</v>
      </c>
      <c r="Z139" s="450">
        <v>0</v>
      </c>
      <c r="AA139" s="450"/>
      <c r="AB139" s="82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75" customHeight="1" x14ac:dyDescent="0.2">
      <c r="A140" s="15"/>
      <c r="B140" s="427"/>
      <c r="C140" s="277">
        <v>0</v>
      </c>
      <c r="D140" s="429"/>
      <c r="E140" s="280">
        <v>0</v>
      </c>
      <c r="F140" s="76"/>
      <c r="G140" s="77"/>
      <c r="H140" s="77"/>
      <c r="I140" s="77"/>
      <c r="J140" s="77"/>
      <c r="K140" s="15"/>
      <c r="L140" s="15"/>
      <c r="M140" s="15"/>
      <c r="N140" s="15"/>
      <c r="O140" s="15"/>
      <c r="P140" s="15"/>
      <c r="Q140" s="15"/>
      <c r="R140" s="15"/>
      <c r="S140" s="15"/>
      <c r="T140" s="89" t="str">
        <f>T130</f>
        <v>AS OF 4/30</v>
      </c>
      <c r="U140" s="451">
        <f>U136+U137+U138-U139</f>
        <v>0</v>
      </c>
      <c r="V140" s="451"/>
      <c r="W140" s="82"/>
      <c r="X140" s="15"/>
      <c r="Y140" s="89" t="str">
        <f>Y130</f>
        <v>AS OF 4/30</v>
      </c>
      <c r="Z140" s="451">
        <f>Z136+Z137+Z138-Z139</f>
        <v>0</v>
      </c>
      <c r="AA140" s="451"/>
      <c r="AB140" s="82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75" customHeight="1" thickBot="1" x14ac:dyDescent="0.25">
      <c r="A141" s="15"/>
      <c r="B141" s="427"/>
      <c r="C141" s="277">
        <v>0</v>
      </c>
      <c r="D141" s="429"/>
      <c r="E141" s="280">
        <v>0</v>
      </c>
      <c r="F141" s="76"/>
      <c r="G141" s="77"/>
      <c r="H141" s="77"/>
      <c r="I141" s="77"/>
      <c r="J141" s="77"/>
      <c r="K141" s="15"/>
      <c r="L141" s="15"/>
      <c r="M141" s="15"/>
      <c r="N141" s="15"/>
      <c r="O141" s="15"/>
      <c r="P141" s="15"/>
      <c r="Q141" s="15"/>
      <c r="R141" s="15"/>
      <c r="S141" s="15"/>
      <c r="T141" s="91"/>
      <c r="U141" s="85"/>
      <c r="V141" s="85"/>
      <c r="W141" s="88"/>
      <c r="X141" s="15"/>
      <c r="Y141" s="91"/>
      <c r="Z141" s="85"/>
      <c r="AA141" s="85"/>
      <c r="AB141" s="88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75" customHeight="1" x14ac:dyDescent="0.2">
      <c r="A142" s="15"/>
      <c r="B142" s="427"/>
      <c r="C142" s="277">
        <v>0</v>
      </c>
      <c r="D142" s="429"/>
      <c r="E142" s="280">
        <v>0</v>
      </c>
      <c r="F142" s="76"/>
      <c r="G142" s="302">
        <f>C146+E146</f>
        <v>0</v>
      </c>
      <c r="H142" s="15" t="s">
        <v>470</v>
      </c>
      <c r="I142" s="77"/>
      <c r="J142" s="77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75" customHeight="1" x14ac:dyDescent="0.2">
      <c r="A143" s="15"/>
      <c r="B143" s="427"/>
      <c r="C143" s="277">
        <v>0</v>
      </c>
      <c r="D143" s="429"/>
      <c r="E143" s="280">
        <v>0</v>
      </c>
      <c r="F143" s="76"/>
      <c r="I143" s="77"/>
      <c r="J143" s="77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75" customHeight="1" x14ac:dyDescent="0.2">
      <c r="A144" s="15"/>
      <c r="B144" s="427"/>
      <c r="C144" s="277">
        <v>0</v>
      </c>
      <c r="D144" s="429"/>
      <c r="E144" s="280">
        <v>0</v>
      </c>
      <c r="F144" s="76"/>
      <c r="G144" s="77"/>
      <c r="H144" s="77"/>
      <c r="I144" s="77"/>
      <c r="J144" s="77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2.75" customHeight="1" x14ac:dyDescent="0.2">
      <c r="A145" s="15"/>
      <c r="B145" s="428"/>
      <c r="C145" s="278">
        <v>0</v>
      </c>
      <c r="D145" s="430"/>
      <c r="E145" s="281">
        <v>0</v>
      </c>
      <c r="F145" s="76"/>
      <c r="G145" s="77"/>
      <c r="H145" s="77"/>
      <c r="I145" s="77"/>
      <c r="J145" s="77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t="12.75" customHeight="1" x14ac:dyDescent="0.2">
      <c r="A146" s="15"/>
      <c r="B146" s="39" t="s">
        <v>136</v>
      </c>
      <c r="C146" s="279">
        <f>SUM(C105:C145)</f>
        <v>0</v>
      </c>
      <c r="D146" s="92" t="s">
        <v>136</v>
      </c>
      <c r="E146" s="282">
        <f>SUM(E105:E145)</f>
        <v>0</v>
      </c>
      <c r="F146" s="76"/>
      <c r="G146" s="77"/>
      <c r="H146" s="77"/>
      <c r="I146" s="77"/>
      <c r="J146" s="77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t="12.75" customHeight="1" x14ac:dyDescent="0.2">
      <c r="G147" s="93"/>
    </row>
  </sheetData>
  <sheetProtection algorithmName="SHA-512" hashValue="mIhr3NEpUoLsx64/BcUUpPZdHWvjKTtGKOmwLVG1DLPxOzD/Vhg+tesDpduqbzlO1Nmqf4rvnA6/Q7XC2OnmjA==" saltValue="2frDnKB1QlieAeGRF3WcsA==" spinCount="100000" sheet="1" objects="1" scenarios="1" formatColumns="0" formatRows="0"/>
  <mergeCells count="128">
    <mergeCell ref="K113:N113"/>
    <mergeCell ref="O113:P113"/>
    <mergeCell ref="B2:D2"/>
    <mergeCell ref="E2:F2"/>
    <mergeCell ref="K102:N102"/>
    <mergeCell ref="J60:K60"/>
    <mergeCell ref="F106:G106"/>
    <mergeCell ref="H106:I106"/>
    <mergeCell ref="K104:N104"/>
    <mergeCell ref="B103:E103"/>
    <mergeCell ref="G10:I10"/>
    <mergeCell ref="G55:I55"/>
    <mergeCell ref="O104:P104"/>
    <mergeCell ref="K105:N105"/>
    <mergeCell ref="O105:P105"/>
    <mergeCell ref="K107:N107"/>
    <mergeCell ref="H115:I115"/>
    <mergeCell ref="H116:I116"/>
    <mergeCell ref="F113:G113"/>
    <mergeCell ref="H113:I113"/>
    <mergeCell ref="F114:G114"/>
    <mergeCell ref="H114:I114"/>
    <mergeCell ref="F107:G107"/>
    <mergeCell ref="H107:I107"/>
    <mergeCell ref="F104:G104"/>
    <mergeCell ref="H104:I104"/>
    <mergeCell ref="F105:G105"/>
    <mergeCell ref="H105:I105"/>
    <mergeCell ref="F110:G110"/>
    <mergeCell ref="H110:I110"/>
    <mergeCell ref="F108:G108"/>
    <mergeCell ref="H108:I108"/>
    <mergeCell ref="F109:G109"/>
    <mergeCell ref="H109:I109"/>
    <mergeCell ref="U134:W134"/>
    <mergeCell ref="U135:W135"/>
    <mergeCell ref="Z134:AB134"/>
    <mergeCell ref="Z135:AB135"/>
    <mergeCell ref="Z106:AA106"/>
    <mergeCell ref="K116:N116"/>
    <mergeCell ref="O116:P116"/>
    <mergeCell ref="K117:N117"/>
    <mergeCell ref="O117:P117"/>
    <mergeCell ref="K114:N114"/>
    <mergeCell ref="O114:P114"/>
    <mergeCell ref="K115:N115"/>
    <mergeCell ref="O115:P115"/>
    <mergeCell ref="K111:N111"/>
    <mergeCell ref="O111:P111"/>
    <mergeCell ref="K112:N112"/>
    <mergeCell ref="O112:P112"/>
    <mergeCell ref="K109:N109"/>
    <mergeCell ref="O109:P109"/>
    <mergeCell ref="K110:N110"/>
    <mergeCell ref="O110:P110"/>
    <mergeCell ref="O107:P107"/>
    <mergeCell ref="K108:N108"/>
    <mergeCell ref="O108:P108"/>
    <mergeCell ref="U140:V140"/>
    <mergeCell ref="Z136:AA136"/>
    <mergeCell ref="Z137:AA137"/>
    <mergeCell ref="Z138:AA138"/>
    <mergeCell ref="Z139:AA139"/>
    <mergeCell ref="Z140:AA140"/>
    <mergeCell ref="U136:V136"/>
    <mergeCell ref="U137:V137"/>
    <mergeCell ref="U138:V138"/>
    <mergeCell ref="U139:V139"/>
    <mergeCell ref="U133:W133"/>
    <mergeCell ref="U130:V130"/>
    <mergeCell ref="U120:V120"/>
    <mergeCell ref="U119:V119"/>
    <mergeCell ref="U126:V126"/>
    <mergeCell ref="U127:V127"/>
    <mergeCell ref="U128:V128"/>
    <mergeCell ref="U129:V129"/>
    <mergeCell ref="U116:V116"/>
    <mergeCell ref="U117:V117"/>
    <mergeCell ref="U118:V118"/>
    <mergeCell ref="Z133:AB133"/>
    <mergeCell ref="Z123:AB123"/>
    <mergeCell ref="Z113:AB113"/>
    <mergeCell ref="Z110:AA110"/>
    <mergeCell ref="Z130:AA130"/>
    <mergeCell ref="Z120:AA120"/>
    <mergeCell ref="Z126:AA126"/>
    <mergeCell ref="Z127:AA127"/>
    <mergeCell ref="Z128:AA128"/>
    <mergeCell ref="Z129:AA129"/>
    <mergeCell ref="Z116:AA116"/>
    <mergeCell ref="Z117:AA117"/>
    <mergeCell ref="Z118:AA118"/>
    <mergeCell ref="Z119:AA119"/>
    <mergeCell ref="U4:Y4"/>
    <mergeCell ref="U18:Y18"/>
    <mergeCell ref="U63:Y63"/>
    <mergeCell ref="J15:K15"/>
    <mergeCell ref="O102:P102"/>
    <mergeCell ref="K103:N103"/>
    <mergeCell ref="O103:P103"/>
    <mergeCell ref="U113:W113"/>
    <mergeCell ref="Z103:AB103"/>
    <mergeCell ref="Z107:AA107"/>
    <mergeCell ref="Z108:AA108"/>
    <mergeCell ref="Z109:AA109"/>
    <mergeCell ref="U109:V109"/>
    <mergeCell ref="U110:V110"/>
    <mergeCell ref="U103:W103"/>
    <mergeCell ref="Y102:AB102"/>
    <mergeCell ref="U106:V106"/>
    <mergeCell ref="U107:V107"/>
    <mergeCell ref="U108:V108"/>
    <mergeCell ref="T102:W102"/>
    <mergeCell ref="K106:N106"/>
    <mergeCell ref="O106:P106"/>
    <mergeCell ref="U104:W104"/>
    <mergeCell ref="U105:W105"/>
    <mergeCell ref="U114:W114"/>
    <mergeCell ref="U115:W115"/>
    <mergeCell ref="Z114:AB114"/>
    <mergeCell ref="Z115:AB115"/>
    <mergeCell ref="Z124:AB124"/>
    <mergeCell ref="Z125:AB125"/>
    <mergeCell ref="U124:W124"/>
    <mergeCell ref="U125:W125"/>
    <mergeCell ref="Z104:AB104"/>
    <mergeCell ref="Z105:AB105"/>
    <mergeCell ref="U123:W123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2" manualBreakCount="2">
    <brk id="54" max="16383" man="1"/>
    <brk id="100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32</vt:i4>
      </vt:variant>
    </vt:vector>
  </HeadingPairs>
  <TitlesOfParts>
    <vt:vector size="62" baseType="lpstr">
      <vt:lpstr>DIRECTIONS</vt:lpstr>
      <vt:lpstr>JANUARY</vt:lpstr>
      <vt:lpstr>JanRpt</vt:lpstr>
      <vt:lpstr>FEBRUARY</vt:lpstr>
      <vt:lpstr>FebRpt</vt:lpstr>
      <vt:lpstr>MARCH</vt:lpstr>
      <vt:lpstr>MarRpt</vt:lpstr>
      <vt:lpstr>1-qt-TrstRpt</vt:lpstr>
      <vt:lpstr>APRIL</vt:lpstr>
      <vt:lpstr>AprRpt</vt:lpstr>
      <vt:lpstr>MAY</vt:lpstr>
      <vt:lpstr>MayRpt</vt:lpstr>
      <vt:lpstr>JUNE</vt:lpstr>
      <vt:lpstr>JunRpt</vt:lpstr>
      <vt:lpstr>2-qt-TrstRpt</vt:lpstr>
      <vt:lpstr>JULY</vt:lpstr>
      <vt:lpstr>JulRpt</vt:lpstr>
      <vt:lpstr>AUGUST</vt:lpstr>
      <vt:lpstr>AugRpt</vt:lpstr>
      <vt:lpstr>SEPTEMBER</vt:lpstr>
      <vt:lpstr>SepRpt</vt:lpstr>
      <vt:lpstr>3-qt-TrstRpt</vt:lpstr>
      <vt:lpstr>OCTOBER</vt:lpstr>
      <vt:lpstr>OctRpt</vt:lpstr>
      <vt:lpstr>NOVEMBER</vt:lpstr>
      <vt:lpstr>NovRpt</vt:lpstr>
      <vt:lpstr>DECEMBER</vt:lpstr>
      <vt:lpstr>DecRpt</vt:lpstr>
      <vt:lpstr>4-qt-TrstRpt</vt:lpstr>
      <vt:lpstr>AR251</vt:lpstr>
      <vt:lpstr>'1-qt-TrstRpt'!Print_Area</vt:lpstr>
      <vt:lpstr>'2-qt-TrstRpt'!Print_Area</vt:lpstr>
      <vt:lpstr>'3-qt-TrstRpt'!Print_Area</vt:lpstr>
      <vt:lpstr>'4-qt-TrstRpt'!Print_Area</vt:lpstr>
      <vt:lpstr>APRIL!Print_Area</vt:lpstr>
      <vt:lpstr>AprRpt!Print_Area</vt:lpstr>
      <vt:lpstr>'AR251'!Print_Area</vt:lpstr>
      <vt:lpstr>AugRpt!Print_Area</vt:lpstr>
      <vt:lpstr>AUGUST!Print_Area</vt:lpstr>
      <vt:lpstr>DECEMBER!Print_Area</vt:lpstr>
      <vt:lpstr>DecRpt!Print_Area</vt:lpstr>
      <vt:lpstr>DIRECTIONS!Print_Area</vt:lpstr>
      <vt:lpstr>FebRpt!Print_Area</vt:lpstr>
      <vt:lpstr>FEBRUARY!Print_Area</vt:lpstr>
      <vt:lpstr>JanRpt!Print_Area</vt:lpstr>
      <vt:lpstr>JANUARY!Print_Area</vt:lpstr>
      <vt:lpstr>JulRpt!Print_Area</vt:lpstr>
      <vt:lpstr>JULY!Print_Area</vt:lpstr>
      <vt:lpstr>JUNE!Print_Area</vt:lpstr>
      <vt:lpstr>JunRpt!Print_Area</vt:lpstr>
      <vt:lpstr>MARCH!Print_Area</vt:lpstr>
      <vt:lpstr>MarRpt!Print_Area</vt:lpstr>
      <vt:lpstr>MAY!Print_Area</vt:lpstr>
      <vt:lpstr>MayRpt!Print_Area</vt:lpstr>
      <vt:lpstr>NOVEMBER!Print_Area</vt:lpstr>
      <vt:lpstr>NovRpt!Print_Area</vt:lpstr>
      <vt:lpstr>OCTOBER!Print_Area</vt:lpstr>
      <vt:lpstr>OctRpt!Print_Area</vt:lpstr>
      <vt:lpstr>SepRpt!Print_Area</vt:lpstr>
      <vt:lpstr>SEPTEMBER!Print_Area</vt:lpstr>
      <vt:lpstr>'AR251'!Print_Titles</vt:lpstr>
      <vt:lpstr>DIRECTIONS!Print_Titles</vt:lpstr>
    </vt:vector>
  </TitlesOfParts>
  <Company>Preferred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BBailey</dc:creator>
  <cp:lastModifiedBy>Bailey, Betty</cp:lastModifiedBy>
  <cp:lastPrinted>2020-06-16T21:01:39Z</cp:lastPrinted>
  <dcterms:created xsi:type="dcterms:W3CDTF">2000-04-04T04:28:46Z</dcterms:created>
  <dcterms:modified xsi:type="dcterms:W3CDTF">2021-03-30T16:40:47Z</dcterms:modified>
</cp:coreProperties>
</file>